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1/Documents/2022 CO Climate Report/"/>
    </mc:Choice>
  </mc:AlternateContent>
  <xr:revisionPtr revIDLastSave="0" documentId="13_ncr:1_{058473EB-7057-A94C-9EAA-5E856A13A0AC}" xr6:coauthVersionLast="47" xr6:coauthVersionMax="47" xr10:uidLastSave="{00000000-0000-0000-0000-000000000000}"/>
  <bookViews>
    <workbookView xWindow="14600" yWindow="3800" windowWidth="26120" windowHeight="16560" xr2:uid="{00000000-000D-0000-FFFF-FFFF00000000}"/>
  </bookViews>
  <sheets>
    <sheet name="Data" sheetId="2" r:id="rId1"/>
    <sheet name="Data10k" sheetId="4" r:id="rId2"/>
    <sheet name="Data sourc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2" i="2" l="1"/>
  <c r="F428" i="2"/>
  <c r="F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" i="2"/>
  <c r="E4" i="4"/>
  <c r="E5" i="4"/>
  <c r="E30" i="4"/>
  <c r="E50" i="4"/>
  <c r="E3" i="4"/>
  <c r="K4" i="4" s="1"/>
  <c r="E19" i="4"/>
  <c r="E6" i="4"/>
  <c r="E61" i="4"/>
  <c r="E23" i="4"/>
  <c r="E16" i="4"/>
  <c r="E37" i="4"/>
  <c r="E32" i="4"/>
  <c r="E56" i="4"/>
  <c r="E33" i="4"/>
  <c r="E54" i="4"/>
  <c r="E8" i="4"/>
  <c r="E11" i="4"/>
  <c r="E12" i="4"/>
  <c r="E24" i="4"/>
  <c r="E67" i="4"/>
  <c r="E59" i="4"/>
  <c r="E43" i="4"/>
  <c r="E21" i="4"/>
  <c r="E38" i="4"/>
  <c r="E41" i="4"/>
  <c r="E15" i="4"/>
  <c r="E36" i="4"/>
  <c r="E34" i="4"/>
  <c r="E69" i="4"/>
  <c r="E60" i="4"/>
  <c r="E13" i="4"/>
  <c r="E18" i="4"/>
  <c r="E39" i="4"/>
  <c r="E52" i="4"/>
  <c r="E42" i="4"/>
  <c r="E35" i="4"/>
  <c r="E65" i="4"/>
  <c r="E9" i="4"/>
  <c r="E26" i="4"/>
  <c r="E22" i="4"/>
  <c r="E51" i="4"/>
  <c r="E17" i="4"/>
  <c r="E57" i="4"/>
  <c r="E25" i="4"/>
  <c r="E14" i="4"/>
  <c r="E55" i="4"/>
  <c r="E64" i="4"/>
  <c r="E49" i="4"/>
  <c r="E45" i="4"/>
  <c r="E44" i="4"/>
  <c r="E20" i="4"/>
  <c r="E63" i="4"/>
  <c r="E10" i="4"/>
  <c r="E58" i="4"/>
  <c r="E7" i="4"/>
  <c r="E28" i="4"/>
  <c r="E29" i="4"/>
  <c r="E66" i="4"/>
  <c r="E40" i="4"/>
  <c r="E48" i="4"/>
  <c r="E47" i="4"/>
  <c r="E62" i="4"/>
  <c r="E68" i="4"/>
  <c r="E53" i="4"/>
  <c r="E31" i="4"/>
  <c r="E46" i="4"/>
  <c r="E27" i="4"/>
  <c r="J30" i="4" l="1"/>
  <c r="J31" i="4"/>
  <c r="J37" i="4"/>
  <c r="J38" i="4"/>
  <c r="K38" i="4"/>
  <c r="K14" i="4"/>
  <c r="J4" i="4"/>
  <c r="J9" i="4"/>
  <c r="J17" i="4"/>
  <c r="J10" i="4"/>
  <c r="K34" i="4"/>
  <c r="K10" i="4"/>
  <c r="J18" i="4"/>
  <c r="J23" i="4"/>
  <c r="K26" i="4"/>
  <c r="K30" i="4"/>
  <c r="J33" i="4"/>
  <c r="K37" i="4"/>
  <c r="K28" i="4"/>
  <c r="K9" i="4"/>
  <c r="K21" i="4"/>
  <c r="J5" i="4"/>
  <c r="K15" i="4"/>
  <c r="K5" i="4"/>
  <c r="J3" i="4"/>
  <c r="K8" i="4"/>
  <c r="K13" i="4"/>
  <c r="K18" i="4"/>
  <c r="J20" i="4"/>
  <c r="K23" i="4"/>
  <c r="J25" i="4"/>
  <c r="J29" i="4"/>
  <c r="K33" i="4"/>
  <c r="J36" i="4"/>
  <c r="J13" i="4"/>
  <c r="K3" i="4"/>
  <c r="J6" i="4"/>
  <c r="J11" i="4"/>
  <c r="J16" i="4"/>
  <c r="K20" i="4"/>
  <c r="J22" i="4"/>
  <c r="K25" i="4"/>
  <c r="K29" i="4"/>
  <c r="K36" i="4"/>
  <c r="J12" i="4"/>
  <c r="J24" i="4"/>
  <c r="J26" i="4"/>
  <c r="J8" i="4"/>
  <c r="K6" i="4"/>
  <c r="K11" i="4"/>
  <c r="J14" i="4"/>
  <c r="K16" i="4"/>
  <c r="J19" i="4"/>
  <c r="K22" i="4"/>
  <c r="J28" i="4"/>
  <c r="J32" i="4"/>
  <c r="J35" i="4"/>
  <c r="J39" i="4"/>
  <c r="J21" i="4"/>
  <c r="K32" i="4"/>
  <c r="K35" i="4"/>
  <c r="K39" i="4"/>
  <c r="K19" i="4"/>
  <c r="J7" i="4"/>
  <c r="J27" i="4"/>
  <c r="K7" i="4"/>
  <c r="K12" i="4"/>
  <c r="J15" i="4"/>
  <c r="K17" i="4"/>
  <c r="K24" i="4"/>
  <c r="K27" i="4"/>
  <c r="K31" i="4"/>
  <c r="J34" i="4"/>
  <c r="S19" i="2"/>
  <c r="S21" i="2"/>
  <c r="S22" i="2"/>
  <c r="S23" i="2"/>
  <c r="S25" i="2"/>
  <c r="S26" i="2"/>
  <c r="S27" i="2"/>
  <c r="S28" i="2"/>
  <c r="S29" i="2"/>
  <c r="S30" i="2"/>
  <c r="S31" i="2"/>
  <c r="S32" i="2"/>
  <c r="S34" i="2"/>
  <c r="S35" i="2"/>
  <c r="S36" i="2"/>
  <c r="S37" i="2"/>
  <c r="S38" i="2"/>
  <c r="Q19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V8" i="2"/>
  <c r="V15" i="2"/>
  <c r="V19" i="2"/>
  <c r="V21" i="2"/>
  <c r="V22" i="2"/>
  <c r="V39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2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N4" i="2" l="1"/>
  <c r="N5" i="2"/>
  <c r="N28" i="2"/>
  <c r="M24" i="2"/>
  <c r="N13" i="2"/>
  <c r="N10" i="2"/>
  <c r="M3" i="2"/>
  <c r="M32" i="2"/>
  <c r="N8" i="2"/>
  <c r="N36" i="2"/>
  <c r="N29" i="2"/>
  <c r="M38" i="2"/>
  <c r="M15" i="2"/>
  <c r="N20" i="2"/>
  <c r="M35" i="2"/>
  <c r="M28" i="2"/>
  <c r="M20" i="2"/>
  <c r="M12" i="2"/>
  <c r="M4" i="2"/>
  <c r="N25" i="2"/>
  <c r="N17" i="2"/>
  <c r="N9" i="2"/>
  <c r="M27" i="2"/>
  <c r="M19" i="2"/>
  <c r="M11" i="2"/>
  <c r="N32" i="2"/>
  <c r="N24" i="2"/>
  <c r="M33" i="2"/>
  <c r="M26" i="2"/>
  <c r="M18" i="2"/>
  <c r="M10" i="2"/>
  <c r="N38" i="2"/>
  <c r="N31" i="2"/>
  <c r="N23" i="2"/>
  <c r="N15" i="2"/>
  <c r="N7" i="2"/>
  <c r="M34" i="2"/>
  <c r="N3" i="2"/>
  <c r="N16" i="2"/>
  <c r="M25" i="2"/>
  <c r="M17" i="2"/>
  <c r="M9" i="2"/>
  <c r="N37" i="2"/>
  <c r="N30" i="2"/>
  <c r="N22" i="2"/>
  <c r="N14" i="2"/>
  <c r="N6" i="2"/>
  <c r="M16" i="2"/>
  <c r="N21" i="2"/>
  <c r="M31" i="2"/>
  <c r="N35" i="2"/>
  <c r="N12" i="2"/>
  <c r="M37" i="2"/>
  <c r="M30" i="2"/>
  <c r="M22" i="2"/>
  <c r="M14" i="2"/>
  <c r="M6" i="2"/>
  <c r="N34" i="2"/>
  <c r="N27" i="2"/>
  <c r="N19" i="2"/>
  <c r="N11" i="2"/>
  <c r="M8" i="2"/>
  <c r="M23" i="2"/>
  <c r="M7" i="2"/>
  <c r="M36" i="2"/>
  <c r="M29" i="2"/>
  <c r="M21" i="2"/>
  <c r="M13" i="2"/>
  <c r="M5" i="2"/>
  <c r="N33" i="2"/>
  <c r="N26" i="2"/>
  <c r="N18" i="2"/>
</calcChain>
</file>

<file path=xl/sharedStrings.xml><?xml version="1.0" encoding="utf-8"?>
<sst xmlns="http://schemas.openxmlformats.org/spreadsheetml/2006/main" count="1435" uniqueCount="736">
  <si>
    <t>C34</t>
  </si>
  <si>
    <t>Wildfire</t>
  </si>
  <si>
    <t>CO3699510252520190213</t>
  </si>
  <si>
    <t>FERNANDO</t>
  </si>
  <si>
    <t>CO3700710888219840906</t>
  </si>
  <si>
    <t>SPRING</t>
  </si>
  <si>
    <t>CO3701010497920020601</t>
  </si>
  <si>
    <t>WELL</t>
  </si>
  <si>
    <t>CO3701310827120040829</t>
  </si>
  <si>
    <t>EAST FORK</t>
  </si>
  <si>
    <t>CO3701810400020200822</t>
  </si>
  <si>
    <t>DEER CANYON</t>
  </si>
  <si>
    <t>CO3702010334020200607</t>
  </si>
  <si>
    <t>CARRIZO COMPLEX</t>
  </si>
  <si>
    <t>CO3702310256420050725</t>
  </si>
  <si>
    <t>FURNISH</t>
  </si>
  <si>
    <t>CO3706410317520020515</t>
  </si>
  <si>
    <t>JAMES AND JOHN</t>
  </si>
  <si>
    <t>Unknown</t>
  </si>
  <si>
    <t>CO3706610439820020601</t>
  </si>
  <si>
    <t>AZTECTHREE</t>
  </si>
  <si>
    <t>CO3707510886119870705</t>
  </si>
  <si>
    <t>G18</t>
  </si>
  <si>
    <t>CO3708210594220191027</t>
  </si>
  <si>
    <t>UNNAMED</t>
  </si>
  <si>
    <t>CO3710510397519960218</t>
  </si>
  <si>
    <t>GRASSLANDS COMPLEX</t>
  </si>
  <si>
    <t>CO3711310286620190718</t>
  </si>
  <si>
    <t>CO3713410798219940713</t>
  </si>
  <si>
    <t>BOLT</t>
  </si>
  <si>
    <t>CO3713810722020030726</t>
  </si>
  <si>
    <t>WESTTOE</t>
  </si>
  <si>
    <t>CO3713810901119860621</t>
  </si>
  <si>
    <t>CO3715010273419880301</t>
  </si>
  <si>
    <t>RIO BLANCO WFU</t>
  </si>
  <si>
    <t>CO3715210689620050622</t>
  </si>
  <si>
    <t>CHERRY CRE</t>
  </si>
  <si>
    <t>CO3716610821520020812</t>
  </si>
  <si>
    <t>EIGHT FOUR TWO</t>
  </si>
  <si>
    <t>CO3717510737520170802</t>
  </si>
  <si>
    <t>MOCCASIN</t>
  </si>
  <si>
    <t>CO3717510843620030715</t>
  </si>
  <si>
    <t>BEAR</t>
  </si>
  <si>
    <t>CO3718510826720070708</t>
  </si>
  <si>
    <t>TRAIL EAST</t>
  </si>
  <si>
    <t>CO3718710830120050714</t>
  </si>
  <si>
    <t>TRINCHERA CREEK</t>
  </si>
  <si>
    <t>CO3719010399120180417</t>
  </si>
  <si>
    <t>PONY</t>
  </si>
  <si>
    <t>CO3719710855820000802</t>
  </si>
  <si>
    <t>LONG MESA</t>
  </si>
  <si>
    <t>CO3720010848720020729</t>
  </si>
  <si>
    <t>PURGATOIRE FIRE</t>
  </si>
  <si>
    <t>CO3721210402120110530</t>
  </si>
  <si>
    <t>CO3721610411219890313</t>
  </si>
  <si>
    <t>HOGAN</t>
  </si>
  <si>
    <t>CO3722210895719860621</t>
  </si>
  <si>
    <t>BIRCHER</t>
  </si>
  <si>
    <t>CO3722510840420000720</t>
  </si>
  <si>
    <t>CO3724210853919890708</t>
  </si>
  <si>
    <t>CHAPIN 5</t>
  </si>
  <si>
    <t>CO3724610848119960818</t>
  </si>
  <si>
    <t>CO3725510752320010518</t>
  </si>
  <si>
    <t>WEBER</t>
  </si>
  <si>
    <t>CO3726810830320120622</t>
  </si>
  <si>
    <t>EAST CANYON</t>
  </si>
  <si>
    <t>CO3727110823720200614</t>
  </si>
  <si>
    <t>MENEFEE</t>
  </si>
  <si>
    <t>CO3727210826619900628</t>
  </si>
  <si>
    <t>CO3734910789619960605</t>
  </si>
  <si>
    <t>CO3735310790120020716</t>
  </si>
  <si>
    <t>VILLEGREEN FIRE</t>
  </si>
  <si>
    <t>CO3735610351820200518</t>
  </si>
  <si>
    <t>CHERRY CANYON</t>
  </si>
  <si>
    <t>CO3736710345020200520</t>
  </si>
  <si>
    <t>MSR 2</t>
  </si>
  <si>
    <t>CO3739510399220160317</t>
  </si>
  <si>
    <t>MAURICIO CANYON</t>
  </si>
  <si>
    <t>CO3739910480620060107</t>
  </si>
  <si>
    <t>BADGER HOLE</t>
  </si>
  <si>
    <t>CO3740110227620180417</t>
  </si>
  <si>
    <t>CO3740110409020080703</t>
  </si>
  <si>
    <t>LITTLE SAND</t>
  </si>
  <si>
    <t>CO3740210724320120513</t>
  </si>
  <si>
    <t>VALLECITO</t>
  </si>
  <si>
    <t>CO3741010757920121016</t>
  </si>
  <si>
    <t>CO3744710221719960508</t>
  </si>
  <si>
    <t>MISSIONARY RIDGE</t>
  </si>
  <si>
    <t>CO3744910767720020609</t>
  </si>
  <si>
    <t>EAST PEAK</t>
  </si>
  <si>
    <t>CO3745910490420130619</t>
  </si>
  <si>
    <t>CO3746110780820180601</t>
  </si>
  <si>
    <t>WEST FORK COMPLEX</t>
  </si>
  <si>
    <t>CO3746210694320130605</t>
  </si>
  <si>
    <t>PLUM CANYON</t>
  </si>
  <si>
    <t>CO3746610353820160616</t>
  </si>
  <si>
    <t>SHELL COMPLEX</t>
  </si>
  <si>
    <t>CO3747210346920110607</t>
  </si>
  <si>
    <t>CO3748810283919940705</t>
  </si>
  <si>
    <t>MV BROWN</t>
  </si>
  <si>
    <t>CO3749110608019890315</t>
  </si>
  <si>
    <t>SPRING CREEK</t>
  </si>
  <si>
    <t>CO3749610529120180627</t>
  </si>
  <si>
    <t>BEAR CREEK WFU</t>
  </si>
  <si>
    <t>Wildland Fire Use</t>
  </si>
  <si>
    <t>CO3750410751520030706</t>
  </si>
  <si>
    <t>CO3751010333020070929</t>
  </si>
  <si>
    <t>BURRO</t>
  </si>
  <si>
    <t>CO3751310811120180608</t>
  </si>
  <si>
    <t>CO3751710388820200516</t>
  </si>
  <si>
    <t>HOVENWEEP</t>
  </si>
  <si>
    <t>CO3753110888320000722</t>
  </si>
  <si>
    <t>CO3753810397920010708</t>
  </si>
  <si>
    <t>WINDSPLITTER</t>
  </si>
  <si>
    <t>CO3755210300420171208</t>
  </si>
  <si>
    <t>BRIDGER</t>
  </si>
  <si>
    <t>CO3756110376220080607</t>
  </si>
  <si>
    <t>BEAR SPRINGS CALLIE MARIE</t>
  </si>
  <si>
    <t>CO3756710383820110605</t>
  </si>
  <si>
    <t>WEST FORK COMPLEX - EAST ZONE</t>
  </si>
  <si>
    <t>CO3758810686320130605</t>
  </si>
  <si>
    <t>DRAW</t>
  </si>
  <si>
    <t>CO3759010839120170905</t>
  </si>
  <si>
    <t>CALLIE MARIE</t>
  </si>
  <si>
    <t>CO3759610365120110607</t>
  </si>
  <si>
    <t>CO3760910241219960410</t>
  </si>
  <si>
    <t>MATO VEGA</t>
  </si>
  <si>
    <t>CO3761310527620060618</t>
  </si>
  <si>
    <t>CANYON</t>
  </si>
  <si>
    <t>CO3762410359319960401</t>
  </si>
  <si>
    <t>MILLION</t>
  </si>
  <si>
    <t>CO3763510662120020619</t>
  </si>
  <si>
    <t>BRADFIELD</t>
  </si>
  <si>
    <t>CO3763910864320090802</t>
  </si>
  <si>
    <t>SNAKEWEED</t>
  </si>
  <si>
    <t>CO3764110373620080414</t>
  </si>
  <si>
    <t>LONG DRAW</t>
  </si>
  <si>
    <t>CO3765110836820160621</t>
  </si>
  <si>
    <t>CO3765510864719840706</t>
  </si>
  <si>
    <t>PLATEAU</t>
  </si>
  <si>
    <t>CO3765810847420180722</t>
  </si>
  <si>
    <t>WITHERS CANYON</t>
  </si>
  <si>
    <t>CO3766210355320110723</t>
  </si>
  <si>
    <t>NARRAGUINNEP</t>
  </si>
  <si>
    <t>CO3768910866020090807</t>
  </si>
  <si>
    <t>PAPOOSE</t>
  </si>
  <si>
    <t>CO3769910713620130605</t>
  </si>
  <si>
    <t>SALT</t>
  </si>
  <si>
    <t>CO3770310335220110603</t>
  </si>
  <si>
    <t>SAND</t>
  </si>
  <si>
    <t>CO3771310553120000418</t>
  </si>
  <si>
    <t>FAR DRAW WFU</t>
  </si>
  <si>
    <t>CO3771710862320050911</t>
  </si>
  <si>
    <t>DOE CANYON</t>
  </si>
  <si>
    <t>CO3772010868220190620</t>
  </si>
  <si>
    <t>RABBIT 22</t>
  </si>
  <si>
    <t>CO3773310232920180304</t>
  </si>
  <si>
    <t>CO3775610869319880717</t>
  </si>
  <si>
    <t>WEST GUARD</t>
  </si>
  <si>
    <t>CO3778110864120180722</t>
  </si>
  <si>
    <t>DISAPPOINTMENT</t>
  </si>
  <si>
    <t>CO3779910856319960720</t>
  </si>
  <si>
    <t>CO3780310310620000907</t>
  </si>
  <si>
    <t>SIERRA VISTA</t>
  </si>
  <si>
    <t>CO3781310378320110219</t>
  </si>
  <si>
    <t>MEDANO</t>
  </si>
  <si>
    <t>CO3781310546020100606</t>
  </si>
  <si>
    <t>CO3784510252120030901</t>
  </si>
  <si>
    <t>CO3790310372119890325</t>
  </si>
  <si>
    <t>HORSE PARK</t>
  </si>
  <si>
    <t>CO3792810853320180526</t>
  </si>
  <si>
    <t>CO3795110306819880327</t>
  </si>
  <si>
    <t>CO3797710376220110322</t>
  </si>
  <si>
    <t>HAMILTON</t>
  </si>
  <si>
    <t>CO3799110852420000806</t>
  </si>
  <si>
    <t>CO3799710845420030719</t>
  </si>
  <si>
    <t>FT. LYONS</t>
  </si>
  <si>
    <t>CO3800010300020110407</t>
  </si>
  <si>
    <t>CO3802510870819860805</t>
  </si>
  <si>
    <t>SANTA FE</t>
  </si>
  <si>
    <t>CO3803510343220020323</t>
  </si>
  <si>
    <t>BENT FORT</t>
  </si>
  <si>
    <t>CO3805510340720200411</t>
  </si>
  <si>
    <t>BLACK BRIDGE</t>
  </si>
  <si>
    <t>CO3806310318920190404</t>
  </si>
  <si>
    <t>CO3806410254820030719</t>
  </si>
  <si>
    <t>BURN CANYON</t>
  </si>
  <si>
    <t>CO3806910844420020709</t>
  </si>
  <si>
    <t>BEULAH HILL</t>
  </si>
  <si>
    <t>CO3807010495520161003</t>
  </si>
  <si>
    <t>BEAVER</t>
  </si>
  <si>
    <t>CO3812310818320100522</t>
  </si>
  <si>
    <t>CO3813810358719991120</t>
  </si>
  <si>
    <t>MASON</t>
  </si>
  <si>
    <t>CO3816010503620050706</t>
  </si>
  <si>
    <t>JUNKINS</t>
  </si>
  <si>
    <t>CO3816110519920161017</t>
  </si>
  <si>
    <t>CO3816610296920000812</t>
  </si>
  <si>
    <t>BRAMIERS</t>
  </si>
  <si>
    <t>CO3816910855919990627</t>
  </si>
  <si>
    <t>WETMORE</t>
  </si>
  <si>
    <t>CO3817710507320121023</t>
  </si>
  <si>
    <t>HORESEFLY</t>
  </si>
  <si>
    <t>CO3820610824519900627</t>
  </si>
  <si>
    <t>ORDWAY CROWLEY CO</t>
  </si>
  <si>
    <t>CO3823210375820080415</t>
  </si>
  <si>
    <t>DUCKETT</t>
  </si>
  <si>
    <t>CO3823310568320110612</t>
  </si>
  <si>
    <t>BIG A</t>
  </si>
  <si>
    <t>CO3825210820820110803</t>
  </si>
  <si>
    <t>CO3827610255319940723</t>
  </si>
  <si>
    <t>HAYDEN PASS</t>
  </si>
  <si>
    <t>CO3829210583320160708</t>
  </si>
  <si>
    <t>WRAY</t>
  </si>
  <si>
    <t>CO3830010901119940713</t>
  </si>
  <si>
    <t>IRON MOUNTAIN</t>
  </si>
  <si>
    <t>CO3833310547320020602</t>
  </si>
  <si>
    <t>BUCKTAIL</t>
  </si>
  <si>
    <t>CO3835010842420020520</t>
  </si>
  <si>
    <t>CO3839310848720020520</t>
  </si>
  <si>
    <t>TABAGUACHE CREEK</t>
  </si>
  <si>
    <t>CO3840110850120090829</t>
  </si>
  <si>
    <t>LION CREEK</t>
  </si>
  <si>
    <t>CO3840710901420060620</t>
  </si>
  <si>
    <t>DECKER</t>
  </si>
  <si>
    <t>CO3840910600420190908</t>
  </si>
  <si>
    <t>CAMPBELL</t>
  </si>
  <si>
    <t>CO3841910856620040730</t>
  </si>
  <si>
    <t>SUNRISE MINE</t>
  </si>
  <si>
    <t>CO3843610898920120525</t>
  </si>
  <si>
    <t>CO3844010410520020608</t>
  </si>
  <si>
    <t>COUNTY RD T</t>
  </si>
  <si>
    <t>CO3844710247720200615</t>
  </si>
  <si>
    <t>CO3844910432919860326</t>
  </si>
  <si>
    <t>ROYAL GORGE</t>
  </si>
  <si>
    <t>CO3845410535020130611</t>
  </si>
  <si>
    <t>BULL DRAW</t>
  </si>
  <si>
    <t>CO3845710866520180729</t>
  </si>
  <si>
    <t>TEST CENTER</t>
  </si>
  <si>
    <t>CO3846910432320180527</t>
  </si>
  <si>
    <t>APACHE COMPLEX</t>
  </si>
  <si>
    <t>CO3849510481220180224</t>
  </si>
  <si>
    <t>HAYNES CREEK</t>
  </si>
  <si>
    <t>CO3849910432220081002</t>
  </si>
  <si>
    <t>CO3851310432319971004</t>
  </si>
  <si>
    <t>DINOSAUR</t>
  </si>
  <si>
    <t>CO3852510518019880721</t>
  </si>
  <si>
    <t>CARSON MIDWAY</t>
  </si>
  <si>
    <t>CO3853310473120180316</t>
  </si>
  <si>
    <t>YOUNG HOLLOW</t>
  </si>
  <si>
    <t>CO3853710472820110629</t>
  </si>
  <si>
    <t>EDISON</t>
  </si>
  <si>
    <t>CO3853910404720180417</t>
  </si>
  <si>
    <t>CO3854810481320020608</t>
  </si>
  <si>
    <t>IMPACT AREA</t>
  </si>
  <si>
    <t>CO3855210472420160128</t>
  </si>
  <si>
    <t>HALEY</t>
  </si>
  <si>
    <t>CO3855610849120000529</t>
  </si>
  <si>
    <t>HANOVER</t>
  </si>
  <si>
    <t>CO3855710456620020503</t>
  </si>
  <si>
    <t>KELSO</t>
  </si>
  <si>
    <t>CO3856310850620160614</t>
  </si>
  <si>
    <t>CO3856910431520000815</t>
  </si>
  <si>
    <t>CO3857910476519980325</t>
  </si>
  <si>
    <t>CO3858110433020020608</t>
  </si>
  <si>
    <t>SULLIVAN PARK</t>
  </si>
  <si>
    <t>CO3858610485820160220</t>
  </si>
  <si>
    <t>CONE MOUNTAIN</t>
  </si>
  <si>
    <t>CO3860510899020000703</t>
  </si>
  <si>
    <t>WILEY RIDG</t>
  </si>
  <si>
    <t>CO3861110699720020623</t>
  </si>
  <si>
    <t>TA-25</t>
  </si>
  <si>
    <t>CO3861310485820080416</t>
  </si>
  <si>
    <t>CO3866110434820020608</t>
  </si>
  <si>
    <t>QUARRY</t>
  </si>
  <si>
    <t>CO3866310477820090303</t>
  </si>
  <si>
    <t>BULL HILL</t>
  </si>
  <si>
    <t>CO3867710886220010710</t>
  </si>
  <si>
    <t>MAVERICK</t>
  </si>
  <si>
    <t>CO3868110887620030722</t>
  </si>
  <si>
    <t>MILNE</t>
  </si>
  <si>
    <t>CO3868410447320170227</t>
  </si>
  <si>
    <t>DOMINGUEZ</t>
  </si>
  <si>
    <t>CO3868410855319990418</t>
  </si>
  <si>
    <t>UTE CREEK</t>
  </si>
  <si>
    <t>CO3869310881219881022</t>
  </si>
  <si>
    <t>CO3869610475019980306</t>
  </si>
  <si>
    <t>CO3870410474819970322</t>
  </si>
  <si>
    <t>CO3871610435320020608</t>
  </si>
  <si>
    <t>CO3871810307320031010</t>
  </si>
  <si>
    <t>RANGE 5</t>
  </si>
  <si>
    <t>CO3871810473120180408</t>
  </si>
  <si>
    <t>CO3872510858620090711</t>
  </si>
  <si>
    <t>CO3872810860220100712</t>
  </si>
  <si>
    <t>MILNE/SQUIRREL</t>
  </si>
  <si>
    <t>CO3872910454220020506</t>
  </si>
  <si>
    <t>NASH RANCH</t>
  </si>
  <si>
    <t>CO3874110535020080627</t>
  </si>
  <si>
    <t>KARVAL</t>
  </si>
  <si>
    <t>CO3874510365520110324</t>
  </si>
  <si>
    <t>CO3874510452619960224</t>
  </si>
  <si>
    <t>CO3876010460719960224</t>
  </si>
  <si>
    <t>PUMKIN CENTER</t>
  </si>
  <si>
    <t>CO3880110362120160219</t>
  </si>
  <si>
    <t>CHATEAU</t>
  </si>
  <si>
    <t>CO3881510530620180629</t>
  </si>
  <si>
    <t>CO3882910401420020608</t>
  </si>
  <si>
    <t>HWY 94</t>
  </si>
  <si>
    <t>CO3884110346320180417</t>
  </si>
  <si>
    <t>CO3886310417420020306</t>
  </si>
  <si>
    <t>WAKE</t>
  </si>
  <si>
    <t>CO3886410767219940704</t>
  </si>
  <si>
    <t>WALDO CANYON</t>
  </si>
  <si>
    <t>CO3888410493320120623</t>
  </si>
  <si>
    <t>SPRINGER</t>
  </si>
  <si>
    <t>CO3894510543620120617</t>
  </si>
  <si>
    <t>MCGRUDER</t>
  </si>
  <si>
    <t>CO3895110784320040703</t>
  </si>
  <si>
    <t>CLARK WASH</t>
  </si>
  <si>
    <t>CO3895510875519890701</t>
  </si>
  <si>
    <t>MIRACLE COMPLEX</t>
  </si>
  <si>
    <t>CO3896410883020020608</t>
  </si>
  <si>
    <t>CO3897310213820000425</t>
  </si>
  <si>
    <t>CO3898110904620060720</t>
  </si>
  <si>
    <t>COAL CREEK WFU</t>
  </si>
  <si>
    <t>CO3898310819420080708</t>
  </si>
  <si>
    <t>TOMS CYN</t>
  </si>
  <si>
    <t>CO3900410902419990702</t>
  </si>
  <si>
    <t>BLACK FOREST</t>
  </si>
  <si>
    <t>CO3901210474920130611</t>
  </si>
  <si>
    <t>SIEBER</t>
  </si>
  <si>
    <t>CO3905010893820200605</t>
  </si>
  <si>
    <t>WESTON PASS</t>
  </si>
  <si>
    <t>CO3905510606920180628</t>
  </si>
  <si>
    <t>JONES</t>
  </si>
  <si>
    <t>CO3907310898819990702</t>
  </si>
  <si>
    <t>RABBIT VALLEY</t>
  </si>
  <si>
    <t>CO3913610896919990702</t>
  </si>
  <si>
    <t>TWO ROAD</t>
  </si>
  <si>
    <t>CO3920910901919940712</t>
  </si>
  <si>
    <t>HAYMAN</t>
  </si>
  <si>
    <t>CO3922010528720020608</t>
  </si>
  <si>
    <t>PINE RIDGE</t>
  </si>
  <si>
    <t>CO3923610838820120627</t>
  </si>
  <si>
    <t>SCHOONOVER</t>
  </si>
  <si>
    <t>CO3923710521920020522</t>
  </si>
  <si>
    <t>COSGROVE</t>
  </si>
  <si>
    <t>CO3925110844620110807</t>
  </si>
  <si>
    <t>BATTLEMENT</t>
  </si>
  <si>
    <t>CO3926710806720010417</t>
  </si>
  <si>
    <t>PINE GULCH</t>
  </si>
  <si>
    <t>CO3933610852620200731</t>
  </si>
  <si>
    <t>MVD PSFRXASST 4</t>
  </si>
  <si>
    <t>CO3934910490620010926</t>
  </si>
  <si>
    <t>MIDDLE MAMM</t>
  </si>
  <si>
    <t>CO3936910778720190728</t>
  </si>
  <si>
    <t>LAKE CHRISTINE</t>
  </si>
  <si>
    <t>CO3937110704320180703</t>
  </si>
  <si>
    <t>BUFFALO CREEK</t>
  </si>
  <si>
    <t>CO3937210525219960518</t>
  </si>
  <si>
    <t>HATCHET</t>
  </si>
  <si>
    <t>CO3938610865019960723</t>
  </si>
  <si>
    <t>BURNING TREE</t>
  </si>
  <si>
    <t>CO3940010473020110324</t>
  </si>
  <si>
    <t>HIGH MEADOWS</t>
  </si>
  <si>
    <t>CO3940110536120000612</t>
  </si>
  <si>
    <t>CACHE CREEK</t>
  </si>
  <si>
    <t>CO3940410789020180728</t>
  </si>
  <si>
    <t>BUNIGER CANYON</t>
  </si>
  <si>
    <t>CO3941710872719940626</t>
  </si>
  <si>
    <t>SNAKING</t>
  </si>
  <si>
    <t>CO3942310550620020423</t>
  </si>
  <si>
    <t>CO3942710800419870707</t>
  </si>
  <si>
    <t>LOWER NORTH FORK FIRE</t>
  </si>
  <si>
    <t>CO3943610521720120326</t>
  </si>
  <si>
    <t>LONG CANYON</t>
  </si>
  <si>
    <t>CO3944610891020020608</t>
  </si>
  <si>
    <t>CENTER MTN</t>
  </si>
  <si>
    <t>CO3947210747719890925</t>
  </si>
  <si>
    <t>FLAT IRON</t>
  </si>
  <si>
    <t>CO3947310779819880717</t>
  </si>
  <si>
    <t>CHEROKEE RANCH</t>
  </si>
  <si>
    <t>CO3947710493720031029</t>
  </si>
  <si>
    <t>COAL SEAM</t>
  </si>
  <si>
    <t>CO3956910737320020608</t>
  </si>
  <si>
    <t>GRIZZLY CREEK</t>
  </si>
  <si>
    <t>CO3957210726620200810</t>
  </si>
  <si>
    <t>SO. CANYON</t>
  </si>
  <si>
    <t>CO3957610740619940703</t>
  </si>
  <si>
    <t>NEWCASTLE</t>
  </si>
  <si>
    <t>CO3959010746220070618</t>
  </si>
  <si>
    <t>CO3962710669720020731</t>
  </si>
  <si>
    <t>DOTSERO CRATER</t>
  </si>
  <si>
    <t>CO3966910700920030711</t>
  </si>
  <si>
    <t>RED CANYON</t>
  </si>
  <si>
    <t>CO3968910875820180729</t>
  </si>
  <si>
    <t>CO3969510747920020622</t>
  </si>
  <si>
    <t>LAST CHANCE</t>
  </si>
  <si>
    <t>CO3974110359220120625</t>
  </si>
  <si>
    <t>FAWN</t>
  </si>
  <si>
    <t>CO3974610840620180707</t>
  </si>
  <si>
    <t>HUNT</t>
  </si>
  <si>
    <t>CO3975310831620190905</t>
  </si>
  <si>
    <t>WILD ROSE</t>
  </si>
  <si>
    <t>CO3975310887720130619</t>
  </si>
  <si>
    <t>INDIAN GULCH FIRE</t>
  </si>
  <si>
    <t>CO3976210526320110320</t>
  </si>
  <si>
    <t>FAWN CREEK</t>
  </si>
  <si>
    <t>CO3976210841920200713</t>
  </si>
  <si>
    <t>SCANDARD</t>
  </si>
  <si>
    <t>CO3976410822120000722</t>
  </si>
  <si>
    <t>WAGON ROAD</t>
  </si>
  <si>
    <t>CO3979310847319990930</t>
  </si>
  <si>
    <t>YANKEE GULCH</t>
  </si>
  <si>
    <t>CO3979410843120030616</t>
  </si>
  <si>
    <t>SUGARLOAF</t>
  </si>
  <si>
    <t>CO3981210599520180628</t>
  </si>
  <si>
    <t>WILLIAMS FORK</t>
  </si>
  <si>
    <t>CO3985110606520200814</t>
  </si>
  <si>
    <t>LOST SOLAR</t>
  </si>
  <si>
    <t>CO3986910746520160808</t>
  </si>
  <si>
    <t>ROCKY FLATS</t>
  </si>
  <si>
    <t>CO3990010517320060402</t>
  </si>
  <si>
    <t>SHAMROCK</t>
  </si>
  <si>
    <t>CO3991410379420200820</t>
  </si>
  <si>
    <t>CABIN LAKE</t>
  </si>
  <si>
    <t>CO3991610764020180729</t>
  </si>
  <si>
    <t>ELDORADO</t>
  </si>
  <si>
    <t>CO3994710533820000915</t>
  </si>
  <si>
    <t>CO3996710746719940712</t>
  </si>
  <si>
    <t>BIG DUCK</t>
  </si>
  <si>
    <t>CO3998110851520000411</t>
  </si>
  <si>
    <t>GREASEWOOD WFU</t>
  </si>
  <si>
    <t>CO3999210816820040606</t>
  </si>
  <si>
    <t>BIG FISH</t>
  </si>
  <si>
    <t>CO3999910724920020719</t>
  </si>
  <si>
    <t>THIRTEEN</t>
  </si>
  <si>
    <t>CO4000710827919880513</t>
  </si>
  <si>
    <t>CO4001210858620090728</t>
  </si>
  <si>
    <t>SUNNYSIDE</t>
  </si>
  <si>
    <t>CO4001510539719890709</t>
  </si>
  <si>
    <t>FOURMILE CANYON</t>
  </si>
  <si>
    <t>CO4005110538520100906</t>
  </si>
  <si>
    <t>PACK TRAIL WFU</t>
  </si>
  <si>
    <t>CO4005610807720050707</t>
  </si>
  <si>
    <t>BARCUS</t>
  </si>
  <si>
    <t>CO4005710846919890708</t>
  </si>
  <si>
    <t>JELLY</t>
  </si>
  <si>
    <t>CO4006010845520010812</t>
  </si>
  <si>
    <t>SWITCHBACK</t>
  </si>
  <si>
    <t>CO4006910862820000720</t>
  </si>
  <si>
    <t>LOST LAKES</t>
  </si>
  <si>
    <t>CO4008910718920020713</t>
  </si>
  <si>
    <t>GREASEWOOD COMPLEX</t>
  </si>
  <si>
    <t>CO4009010845220010704</t>
  </si>
  <si>
    <t>WALSH KNOLLS</t>
  </si>
  <si>
    <t>CO4009210904019990625</t>
  </si>
  <si>
    <t>NORTH BARCUS</t>
  </si>
  <si>
    <t>CO4009610841220020730</t>
  </si>
  <si>
    <t>OLD STAGE</t>
  </si>
  <si>
    <t>CO4009910509920090107</t>
  </si>
  <si>
    <t>TAYLOR</t>
  </si>
  <si>
    <t>CO4011310867520000528</t>
  </si>
  <si>
    <t>JORDAN</t>
  </si>
  <si>
    <t>CO4011410803320080825</t>
  </si>
  <si>
    <t>BLAIR</t>
  </si>
  <si>
    <t>CO4011910832820160629</t>
  </si>
  <si>
    <t>CO4012010532619880907</t>
  </si>
  <si>
    <t>BURNED OUT</t>
  </si>
  <si>
    <t>CO4012010847119890715</t>
  </si>
  <si>
    <t>CO4012210532619890709</t>
  </si>
  <si>
    <t>FLETCHER2</t>
  </si>
  <si>
    <t>CO4013010863019940626</t>
  </si>
  <si>
    <t>OVERLAND</t>
  </si>
  <si>
    <t>CO4013210535120031030</t>
  </si>
  <si>
    <t>CO4013910359520010825</t>
  </si>
  <si>
    <t>SUNDAY FIRE</t>
  </si>
  <si>
    <t>CO4014010460020200719</t>
  </si>
  <si>
    <t>DEAD DOG</t>
  </si>
  <si>
    <t>CO4015310881520170611</t>
  </si>
  <si>
    <t>CALWOOD</t>
  </si>
  <si>
    <t>CO4015410538220201017</t>
  </si>
  <si>
    <t>CO4015910342120020601</t>
  </si>
  <si>
    <t>INDIAN VALLEY</t>
  </si>
  <si>
    <t>CO4019210820120180720</t>
  </si>
  <si>
    <t>EAST TROUBLESOME</t>
  </si>
  <si>
    <t>CO4020310623920201014</t>
  </si>
  <si>
    <t>MELLEN</t>
  </si>
  <si>
    <t>CO4020910894720090807</t>
  </si>
  <si>
    <t>PINYON RIDGE</t>
  </si>
  <si>
    <t>CO4021910838720020622</t>
  </si>
  <si>
    <t>SILVER CREEK</t>
  </si>
  <si>
    <t>CO4022310665520180719</t>
  </si>
  <si>
    <t>CO4023510902719880717</t>
  </si>
  <si>
    <t>HOME</t>
  </si>
  <si>
    <t>CO4026110893719880717</t>
  </si>
  <si>
    <t>STREETER</t>
  </si>
  <si>
    <t>CO4026410779020200707</t>
  </si>
  <si>
    <t>GADFLY</t>
  </si>
  <si>
    <t>CO4027310833219870723</t>
  </si>
  <si>
    <t>CITADEL</t>
  </si>
  <si>
    <t>CO4028410821720130721</t>
  </si>
  <si>
    <t>WOLF</t>
  </si>
  <si>
    <t>CO4028510839520120803</t>
  </si>
  <si>
    <t>BIG ELK</t>
  </si>
  <si>
    <t>CO4028710541720020717</t>
  </si>
  <si>
    <t>THREE SPRINGS 2</t>
  </si>
  <si>
    <t>CO4029510862519960802</t>
  </si>
  <si>
    <t>GREEN CREEK</t>
  </si>
  <si>
    <t>CO4029910667420020714</t>
  </si>
  <si>
    <t>BOX CANYON</t>
  </si>
  <si>
    <t>CO4031910877119890628</t>
  </si>
  <si>
    <t>WINTER VALLEY</t>
  </si>
  <si>
    <t>CO4033110843720170921</t>
  </si>
  <si>
    <t>CO4033910837520000724</t>
  </si>
  <si>
    <t>SKULL CREEK</t>
  </si>
  <si>
    <t>CO4034110867819950916</t>
  </si>
  <si>
    <t>PINE TREE</t>
  </si>
  <si>
    <t>CO4034410811720170909</t>
  </si>
  <si>
    <t>DAVIDSON</t>
  </si>
  <si>
    <t>CO4034910880119880717</t>
  </si>
  <si>
    <t>FRAMUS</t>
  </si>
  <si>
    <t>CO4035110838619940830</t>
  </si>
  <si>
    <t>OPINION</t>
  </si>
  <si>
    <t>CO4036010831919960803</t>
  </si>
  <si>
    <t>FERN LAKE</t>
  </si>
  <si>
    <t>CO4036110556320121009</t>
  </si>
  <si>
    <t>COUNTY ROAD 56</t>
  </si>
  <si>
    <t>CO4037010225020180404</t>
  </si>
  <si>
    <t>ELK</t>
  </si>
  <si>
    <t>CO4037110842619940704</t>
  </si>
  <si>
    <t>CEDAR KNOB</t>
  </si>
  <si>
    <t>CO4038810818620120710</t>
  </si>
  <si>
    <t>TANK</t>
  </si>
  <si>
    <t>CO4040310881819870820</t>
  </si>
  <si>
    <t>I DO</t>
  </si>
  <si>
    <t>CO4041710819719880716</t>
  </si>
  <si>
    <t>CO4042510428020000915</t>
  </si>
  <si>
    <t>LONE TREE</t>
  </si>
  <si>
    <t>CO4044010819520070822</t>
  </si>
  <si>
    <t>CO4044610867120020627</t>
  </si>
  <si>
    <t>CO4045110815119850621</t>
  </si>
  <si>
    <t>WAPATI PEAK</t>
  </si>
  <si>
    <t>CO4045910823519930816</t>
  </si>
  <si>
    <t>I DO TOO</t>
  </si>
  <si>
    <t>CO4046710816719881028</t>
  </si>
  <si>
    <t>BOBCAT</t>
  </si>
  <si>
    <t>CO4047810529720000612</t>
  </si>
  <si>
    <t>BITTER BRUSH</t>
  </si>
  <si>
    <t>CO4048810810220060822</t>
  </si>
  <si>
    <t>THORNBURG</t>
  </si>
  <si>
    <t>CO4049510817220180706</t>
  </si>
  <si>
    <t>LONG</t>
  </si>
  <si>
    <t>CO4049810870319860809</t>
  </si>
  <si>
    <t>CO4051210315920020601</t>
  </si>
  <si>
    <t>SIERRA</t>
  </si>
  <si>
    <t>CO4051610814719870720</t>
  </si>
  <si>
    <t>COG</t>
  </si>
  <si>
    <t>CO4051910728920130817</t>
  </si>
  <si>
    <t>ALLRED</t>
  </si>
  <si>
    <t>CO4052310847020090803</t>
  </si>
  <si>
    <t>CO4053310854919880725</t>
  </si>
  <si>
    <t>BUCK DRAW</t>
  </si>
  <si>
    <t>CO4053410872819880714</t>
  </si>
  <si>
    <t>CRYSTAL FIRE</t>
  </si>
  <si>
    <t>CO4053710538120110401</t>
  </si>
  <si>
    <t>LOGGING</t>
  </si>
  <si>
    <t>CO4054610858420100720</t>
  </si>
  <si>
    <t>GALENA FIRE</t>
  </si>
  <si>
    <t>CO4056810518720130315</t>
  </si>
  <si>
    <t>I 76</t>
  </si>
  <si>
    <t>CO4056910320620060715</t>
  </si>
  <si>
    <t>CO4057110788619991002</t>
  </si>
  <si>
    <t>HIGH PARK</t>
  </si>
  <si>
    <t>CO4058910540420120609</t>
  </si>
  <si>
    <t>CO4059310757419870805</t>
  </si>
  <si>
    <t>DEEP CREEK</t>
  </si>
  <si>
    <t>CO4060010711020170904</t>
  </si>
  <si>
    <t>CAMERON PEAK</t>
  </si>
  <si>
    <t>CO4060910587920200813</t>
  </si>
  <si>
    <t>THOMAS</t>
  </si>
  <si>
    <t>CO4062010874320060613</t>
  </si>
  <si>
    <t>CO4062210759319880716</t>
  </si>
  <si>
    <t>ZENOBIA</t>
  </si>
  <si>
    <t>CO4062510889419880819</t>
  </si>
  <si>
    <t>L.D.FALLS</t>
  </si>
  <si>
    <t>CO4062610890219960706</t>
  </si>
  <si>
    <t>MIDDLE FORK</t>
  </si>
  <si>
    <t>CO4062810679620200906</t>
  </si>
  <si>
    <t>CO4063510401020020601</t>
  </si>
  <si>
    <t>BOONE DRAW</t>
  </si>
  <si>
    <t>CO4065310857420180913</t>
  </si>
  <si>
    <t>ECKLUND</t>
  </si>
  <si>
    <t>CO4066110894720010717</t>
  </si>
  <si>
    <t>MAD CREEK</t>
  </si>
  <si>
    <t>CO4066510677520010708</t>
  </si>
  <si>
    <t>CO4066610545920020320</t>
  </si>
  <si>
    <t>ALKALI</t>
  </si>
  <si>
    <t>CO4066910805620100818</t>
  </si>
  <si>
    <t>PRONG</t>
  </si>
  <si>
    <t>CO4067410791120080824</t>
  </si>
  <si>
    <t>CO4068310790619940715</t>
  </si>
  <si>
    <t>KEOTA</t>
  </si>
  <si>
    <t>CO4069910400320190319</t>
  </si>
  <si>
    <t>CO4070010491720020320</t>
  </si>
  <si>
    <t>MT. ZIRKEL COMPLEX (BURN RIDGE)</t>
  </si>
  <si>
    <t>CO4070610669220020812</t>
  </si>
  <si>
    <t>CO4071610803320140723</t>
  </si>
  <si>
    <t>PICNIC ROCK</t>
  </si>
  <si>
    <t>CO4071810523020040330</t>
  </si>
  <si>
    <t>BUSTERFLAT</t>
  </si>
  <si>
    <t>CO4071910892220000703</t>
  </si>
  <si>
    <t>RED WASH</t>
  </si>
  <si>
    <t>CO4072810796819930930</t>
  </si>
  <si>
    <t>BLUEGRAVEL</t>
  </si>
  <si>
    <t>CO4074710762419940713</t>
  </si>
  <si>
    <t>SHAME</t>
  </si>
  <si>
    <t>CO4075010780119851006</t>
  </si>
  <si>
    <t>CO4075710526619890708</t>
  </si>
  <si>
    <t>LOGAN</t>
  </si>
  <si>
    <t>CO4078010283820170306</t>
  </si>
  <si>
    <t>DIVIDE</t>
  </si>
  <si>
    <t>CO4078210783620180629</t>
  </si>
  <si>
    <t>DAVIS DRAW</t>
  </si>
  <si>
    <t>CO4078310895020010717</t>
  </si>
  <si>
    <t>CO4078910374120020601</t>
  </si>
  <si>
    <t>PEEKABOO</t>
  </si>
  <si>
    <t>CO4079410883420170627</t>
  </si>
  <si>
    <t>ACE</t>
  </si>
  <si>
    <t>CO4080510828320120604</t>
  </si>
  <si>
    <t>MT. ZIRKEL COMPLEX (HINMAN)</t>
  </si>
  <si>
    <t>CO4081110676120020712</t>
  </si>
  <si>
    <t>MAYBERRY</t>
  </si>
  <si>
    <t>CO4082310797420080824</t>
  </si>
  <si>
    <t>BIG JOE</t>
  </si>
  <si>
    <t>CO4082910881919860816</t>
  </si>
  <si>
    <t>CO4083210437120011107</t>
  </si>
  <si>
    <t>CO4083210785519940716</t>
  </si>
  <si>
    <t>CO4083710771520060713</t>
  </si>
  <si>
    <t>GREASEWOOD</t>
  </si>
  <si>
    <t>CO4085710802620000725</t>
  </si>
  <si>
    <t>BIG GULCH</t>
  </si>
  <si>
    <t>CO4086910789019930715</t>
  </si>
  <si>
    <t>CO4087310761020090830</t>
  </si>
  <si>
    <t>GRACE CREEK</t>
  </si>
  <si>
    <t>CO4087510602419880906</t>
  </si>
  <si>
    <t>CATTLE DRIVE</t>
  </si>
  <si>
    <t>CO4088310505720170304</t>
  </si>
  <si>
    <t>CO4088510381220020608</t>
  </si>
  <si>
    <t>MUD SPRINGS</t>
  </si>
  <si>
    <t>CO4089310757720070813</t>
  </si>
  <si>
    <t>SENTINEL</t>
  </si>
  <si>
    <t>CO4090110625319880907</t>
  </si>
  <si>
    <t>BIG RED</t>
  </si>
  <si>
    <t>CO4092510688420170819</t>
  </si>
  <si>
    <t>CO RD 128</t>
  </si>
  <si>
    <t>CO4092710434920160218</t>
  </si>
  <si>
    <t>BEAVER CREEK</t>
  </si>
  <si>
    <t>CO4095810663420160619</t>
  </si>
  <si>
    <t>RYAN</t>
  </si>
  <si>
    <t>CO4097810674720180915</t>
  </si>
  <si>
    <t>TRACK</t>
  </si>
  <si>
    <t>NM3692010445620110612</t>
  </si>
  <si>
    <t>STATELINE</t>
  </si>
  <si>
    <t>NM3692110306120180308</t>
  </si>
  <si>
    <t>H12</t>
  </si>
  <si>
    <t>NM3696310515520100523</t>
  </si>
  <si>
    <t>EMERY GAP</t>
  </si>
  <si>
    <t>NM3698710394020180607</t>
  </si>
  <si>
    <t>ARCHULETA</t>
  </si>
  <si>
    <t>NM3699810700819960610</t>
  </si>
  <si>
    <t>NM3700010423620110526</t>
  </si>
  <si>
    <t>BLACK HORSE</t>
  </si>
  <si>
    <t>NM3700010700119951015</t>
  </si>
  <si>
    <t>MOUNT CARMEL</t>
  </si>
  <si>
    <t>OK3694310235520061120</t>
  </si>
  <si>
    <t>CANYONS COMPLEX (HANG DOG)</t>
  </si>
  <si>
    <t>UT3838510908720020714</t>
  </si>
  <si>
    <t>WILLOW BASIN</t>
  </si>
  <si>
    <t>UT3844210908219940614</t>
  </si>
  <si>
    <t>RYAN CREEK</t>
  </si>
  <si>
    <t>UT3888010906719890708</t>
  </si>
  <si>
    <t>TRIANGLE</t>
  </si>
  <si>
    <t>UT3892910908019950730</t>
  </si>
  <si>
    <t>BITTERCRK</t>
  </si>
  <si>
    <t>UT3923110909719860714</t>
  </si>
  <si>
    <t>BENDER MOUNTAIN</t>
  </si>
  <si>
    <t>UT4096610909120180902</t>
  </si>
  <si>
    <t>ROSETTA LANE</t>
  </si>
  <si>
    <t>WY4101910477420040127</t>
  </si>
  <si>
    <t>BATTLE CREEK</t>
  </si>
  <si>
    <t>WY4102710720619991028</t>
  </si>
  <si>
    <t>MULLEN</t>
  </si>
  <si>
    <t>WY4117610642220200917</t>
  </si>
  <si>
    <t>Fire</t>
  </si>
  <si>
    <t>Acres Burned</t>
  </si>
  <si>
    <t>Date</t>
  </si>
  <si>
    <t>Year</t>
  </si>
  <si>
    <t>Cause</t>
  </si>
  <si>
    <t>ID</t>
  </si>
  <si>
    <t>Acres burned</t>
  </si>
  <si>
    <t>Structures Destroyed</t>
  </si>
  <si>
    <t>log10 Structures</t>
  </si>
  <si>
    <t>#Large Fires</t>
  </si>
  <si>
    <t>MTBS - list of all large fires 1984-2020</t>
  </si>
  <si>
    <t>Colorado Large Wildfire data and analyses</t>
  </si>
  <si>
    <t>1) https://www.mtbs.gov/direct-download</t>
  </si>
  <si>
    <t>2) Select State</t>
  </si>
  <si>
    <t>5) Delete all rows for which Fire Type = "Prescribed Fire"</t>
  </si>
  <si>
    <t>This will produce a statewide list of all wildfires over 1000 acres since 1984</t>
  </si>
  <si>
    <t>Aggregation of MTBS data at left</t>
  </si>
  <si>
    <t>See "Data sources"</t>
  </si>
  <si>
    <r>
      <t xml:space="preserve">CO large fires (&gt;1000 acres) - from MTBS - </t>
    </r>
    <r>
      <rPr>
        <i/>
        <sz val="10"/>
        <rFont val="Arial"/>
        <family val="2"/>
      </rPr>
      <t>See "Data sources" sheet</t>
    </r>
  </si>
  <si>
    <t>Sept 6-mo SPEI</t>
  </si>
  <si>
    <t>Aug 3-mo SPEI</t>
  </si>
  <si>
    <t xml:space="preserve">JJA Palmer Z index </t>
  </si>
  <si>
    <t xml:space="preserve">4) Copy-paste all rows into text editor </t>
  </si>
  <si>
    <t>3) Fire data appear in window at right, select "All" at bottom of window so that all rows of data are displayed</t>
  </si>
  <si>
    <t>Res. Structures Destroyed</t>
  </si>
  <si>
    <t>log10 Res. Structures</t>
  </si>
  <si>
    <t>Higuera et al 2023 - ALL Fires (not just &gt;1000 acres)</t>
  </si>
  <si>
    <t>Jan</t>
  </si>
  <si>
    <t>2011-2020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</si>
  <si>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</si>
  <si>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</si>
  <si>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</si>
  <si>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</si>
  <si>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</si>
  <si>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</si>
  <si>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</si>
  <si>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</si>
  <si>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</si>
  <si>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</si>
  <si>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</si>
  <si>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2001-2010</t>
  </si>
  <si>
    <t>1984-2000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</si>
</sst>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2" fillId="0" borderId="0" xfId="0" applyFont="1"/>
    <xf numFmtId="14" fontId="2" fillId="0" borderId="0" xfId="0" applyNumberFormat="1" applyFont="1"/>
    <xf numFmtId="1" fontId="2" fillId="0" borderId="0" xfId="0" applyNumberFormat="1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3" fillId="0" borderId="0" xfId="0" applyFont="1" applyAlignment="1">
      <alignment wrapText="1"/>
    </xf>
    <xf numFmtId="0" fontId="5" fillId="0" borderId="0" xfId="1"/>
    <xf numFmtId="2" fontId="0" fillId="0" borderId="0" xfId="0" applyNumberFormat="1"/>
    <xf numFmtId="2" fontId="3" fillId="0" borderId="0" xfId="0" applyNumberFormat="1" applyFont="1" applyAlignment="1">
      <alignment wrapText="1"/>
    </xf>
    <xf numFmtId="164" fontId="0" fillId="0" borderId="0" xfId="0" applyNumberFormat="1"/>
    <xf numFmtId="164" fontId="3" fillId="0" borderId="0" xfId="0" applyNumberFormat="1" applyFont="1"/>
    <xf numFmtId="164" fontId="4" fillId="2" borderId="0" xfId="0" applyNumberFormat="1" applyFont="1" applyFill="1"/>
    <xf numFmtId="164" fontId="2" fillId="0" borderId="0" xfId="0" applyNumberFormat="1" applyFont="1"/>
    <xf numFmtId="1" fontId="0" fillId="0" borderId="0" xfId="0" applyNumberFormat="1"/>
    <xf numFmtId="1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 #</a:t>
            </a:r>
            <a:r>
              <a:rPr lang="en-US" baseline="0"/>
              <a:t> Large Fires vs. JJA Palmer Z-index, 1984-2020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403324584426947E-2"/>
                  <c:y val="-0.50939814814814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Data!$M$3:$M$38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6</c:v>
                </c:pt>
                <c:pt idx="4">
                  <c:v>19</c:v>
                </c:pt>
                <c:pt idx="5">
                  <c:v>13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16</c:v>
                </c:pt>
                <c:pt idx="11">
                  <c:v>3</c:v>
                </c:pt>
                <c:pt idx="12">
                  <c:v>15</c:v>
                </c:pt>
                <c:pt idx="13">
                  <c:v>2</c:v>
                </c:pt>
                <c:pt idx="14">
                  <c:v>2</c:v>
                </c:pt>
                <c:pt idx="15">
                  <c:v>10</c:v>
                </c:pt>
                <c:pt idx="16">
                  <c:v>22</c:v>
                </c:pt>
                <c:pt idx="17">
                  <c:v>12</c:v>
                </c:pt>
                <c:pt idx="18">
                  <c:v>48</c:v>
                </c:pt>
                <c:pt idx="19">
                  <c:v>12</c:v>
                </c:pt>
                <c:pt idx="20">
                  <c:v>6</c:v>
                </c:pt>
                <c:pt idx="21">
                  <c:v>6</c:v>
                </c:pt>
                <c:pt idx="22">
                  <c:v>10</c:v>
                </c:pt>
                <c:pt idx="23">
                  <c:v>5</c:v>
                </c:pt>
                <c:pt idx="24">
                  <c:v>11</c:v>
                </c:pt>
                <c:pt idx="25">
                  <c:v>10</c:v>
                </c:pt>
                <c:pt idx="26">
                  <c:v>7</c:v>
                </c:pt>
                <c:pt idx="27">
                  <c:v>19</c:v>
                </c:pt>
                <c:pt idx="28">
                  <c:v>15</c:v>
                </c:pt>
                <c:pt idx="29">
                  <c:v>10</c:v>
                </c:pt>
                <c:pt idx="30">
                  <c:v>0</c:v>
                </c:pt>
                <c:pt idx="31">
                  <c:v>14</c:v>
                </c:pt>
                <c:pt idx="32">
                  <c:v>12</c:v>
                </c:pt>
                <c:pt idx="33">
                  <c:v>34</c:v>
                </c:pt>
                <c:pt idx="34">
                  <c:v>9</c:v>
                </c:pt>
                <c:pt idx="35">
                  <c:v>21</c:v>
                </c:pt>
              </c:numCache>
            </c:numRef>
          </c:xVal>
          <c:yVal>
            <c:numRef>
              <c:f>Data!$X$3:$X$38</c:f>
              <c:numCache>
                <c:formatCode>General</c:formatCode>
                <c:ptCount val="36"/>
                <c:pt idx="0">
                  <c:v>1.58</c:v>
                </c:pt>
                <c:pt idx="1">
                  <c:v>-0.25</c:v>
                </c:pt>
                <c:pt idx="2">
                  <c:v>1.33</c:v>
                </c:pt>
                <c:pt idx="3">
                  <c:v>0.78</c:v>
                </c:pt>
                <c:pt idx="4">
                  <c:v>-0.08</c:v>
                </c:pt>
                <c:pt idx="5">
                  <c:v>-0.56000000000000005</c:v>
                </c:pt>
                <c:pt idx="6">
                  <c:v>-0.37</c:v>
                </c:pt>
                <c:pt idx="7">
                  <c:v>1.1000000000000001</c:v>
                </c:pt>
                <c:pt idx="8">
                  <c:v>2.37</c:v>
                </c:pt>
                <c:pt idx="9">
                  <c:v>0.64</c:v>
                </c:pt>
                <c:pt idx="10">
                  <c:v>-1.37</c:v>
                </c:pt>
                <c:pt idx="11">
                  <c:v>2.0699999999999998</c:v>
                </c:pt>
                <c:pt idx="12">
                  <c:v>0.14000000000000001</c:v>
                </c:pt>
                <c:pt idx="13">
                  <c:v>2.61</c:v>
                </c:pt>
                <c:pt idx="14">
                  <c:v>1.17</c:v>
                </c:pt>
                <c:pt idx="15">
                  <c:v>2.72</c:v>
                </c:pt>
                <c:pt idx="16">
                  <c:v>-1.83</c:v>
                </c:pt>
                <c:pt idx="17">
                  <c:v>-0.86</c:v>
                </c:pt>
                <c:pt idx="18">
                  <c:v>-4.74</c:v>
                </c:pt>
                <c:pt idx="19">
                  <c:v>-1.32</c:v>
                </c:pt>
                <c:pt idx="20">
                  <c:v>0.19</c:v>
                </c:pt>
                <c:pt idx="21">
                  <c:v>0.15</c:v>
                </c:pt>
                <c:pt idx="22">
                  <c:v>-1.04</c:v>
                </c:pt>
                <c:pt idx="23">
                  <c:v>-0.03</c:v>
                </c:pt>
                <c:pt idx="24">
                  <c:v>0.1</c:v>
                </c:pt>
                <c:pt idx="25">
                  <c:v>1.24</c:v>
                </c:pt>
                <c:pt idx="26">
                  <c:v>0.5</c:v>
                </c:pt>
                <c:pt idx="27">
                  <c:v>-0.21</c:v>
                </c:pt>
                <c:pt idx="28">
                  <c:v>-4.2300000000000004</c:v>
                </c:pt>
                <c:pt idx="29">
                  <c:v>-1.84</c:v>
                </c:pt>
                <c:pt idx="30">
                  <c:v>1.07</c:v>
                </c:pt>
                <c:pt idx="31">
                  <c:v>-0.36</c:v>
                </c:pt>
                <c:pt idx="32">
                  <c:v>0.1</c:v>
                </c:pt>
                <c:pt idx="33">
                  <c:v>-3.31</c:v>
                </c:pt>
                <c:pt idx="34">
                  <c:v>0.12</c:v>
                </c:pt>
                <c:pt idx="35">
                  <c:v>-3.45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A-4DF7-B9AB-0957FE66C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43032"/>
        <c:axId val="453739512"/>
      </c:scatterChart>
      <c:valAx>
        <c:axId val="45374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39512"/>
        <c:crosses val="autoZero"/>
        <c:crossBetween val="midCat"/>
      </c:valAx>
      <c:valAx>
        <c:axId val="45373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43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Colorado</a:t>
            </a:r>
            <a:r>
              <a:rPr lang="en-US" sz="1200" baseline="0"/>
              <a:t> wildfires over 1,000 acres by month of occurrence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Data!$C$416</c:f>
              <c:strCache>
                <c:ptCount val="1"/>
                <c:pt idx="0">
                  <c:v>1984-2000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Data!$D$390:$D$401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Data!$G$390:$G$401</c:f>
              <c:numCache>
                <c:formatCode>0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6</c:v>
                </c:pt>
                <c:pt idx="4">
                  <c:v>5</c:v>
                </c:pt>
                <c:pt idx="5">
                  <c:v>15</c:v>
                </c:pt>
                <c:pt idx="6">
                  <c:v>52</c:v>
                </c:pt>
                <c:pt idx="7">
                  <c:v>15</c:v>
                </c:pt>
                <c:pt idx="8">
                  <c:v>11</c:v>
                </c:pt>
                <c:pt idx="9">
                  <c:v>7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2-4D5B-BE41-388EBEEC5971}"/>
            </c:ext>
          </c:extLst>
        </c:ser>
        <c:ser>
          <c:idx val="1"/>
          <c:order val="1"/>
          <c:tx>
            <c:strRef>
              <c:f>Data!$C$403</c:f>
              <c:strCache>
                <c:ptCount val="1"/>
                <c:pt idx="0">
                  <c:v>2001-2010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strRef>
              <c:f>Data!$D$390:$D$401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Data!$H$390:$H$401</c:f>
              <c:numCache>
                <c:formatCode>0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6</c:v>
                </c:pt>
                <c:pt idx="3">
                  <c:v>6</c:v>
                </c:pt>
                <c:pt idx="4">
                  <c:v>9</c:v>
                </c:pt>
                <c:pt idx="5">
                  <c:v>34</c:v>
                </c:pt>
                <c:pt idx="6">
                  <c:v>40</c:v>
                </c:pt>
                <c:pt idx="7">
                  <c:v>18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D2-4D5B-BE41-388EBEEC5971}"/>
            </c:ext>
          </c:extLst>
        </c:ser>
        <c:ser>
          <c:idx val="2"/>
          <c:order val="2"/>
          <c:tx>
            <c:strRef>
              <c:f>Data!$C$390</c:f>
              <c:strCache>
                <c:ptCount val="1"/>
                <c:pt idx="0">
                  <c:v>2011-2020</c:v>
                </c:pt>
              </c:strCache>
            </c:strRef>
          </c:tx>
          <c:spPr>
            <a:ln w="412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Data!$D$390:$D$401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Data!$I$390:$I$401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10</c:v>
                </c:pt>
                <c:pt idx="4">
                  <c:v>9</c:v>
                </c:pt>
                <c:pt idx="5">
                  <c:v>41</c:v>
                </c:pt>
                <c:pt idx="6">
                  <c:v>22</c:v>
                </c:pt>
                <c:pt idx="7">
                  <c:v>12</c:v>
                </c:pt>
                <c:pt idx="8">
                  <c:v>11</c:v>
                </c:pt>
                <c:pt idx="9">
                  <c:v>8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D2-4D5B-BE41-388EBEEC5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830128"/>
        <c:axId val="735834000"/>
      </c:lineChart>
      <c:catAx>
        <c:axId val="73583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834000"/>
        <c:crosses val="autoZero"/>
        <c:auto val="1"/>
        <c:lblAlgn val="ctr"/>
        <c:lblOffset val="100"/>
        <c:noMultiLvlLbl val="0"/>
      </c:catAx>
      <c:valAx>
        <c:axId val="7358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83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372128803688629"/>
          <c:y val="0.29048590651378103"/>
          <c:w val="0.18022897487183728"/>
          <c:h val="0.208345926812825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 Structures</a:t>
            </a:r>
            <a:r>
              <a:rPr lang="en-US" baseline="0"/>
              <a:t> Destroyed (log10) vs. JJA Palmer Z-index, 1989-2020 (incomplete data &lt;2006) </a:t>
            </a:r>
            <a:endParaRPr lang="en-US"/>
          </a:p>
        </c:rich>
      </c:tx>
      <c:layout>
        <c:manualLayout>
          <c:xMode val="edge"/>
          <c:yMode val="edge"/>
          <c:x val="0.11064039408866995"/>
          <c:y val="2.3952095808383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618766404199476E-2"/>
                  <c:y val="-0.398984033245844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Data!$V$8:$V$39</c:f>
              <c:numCache>
                <c:formatCode>0.000</c:formatCode>
                <c:ptCount val="32"/>
                <c:pt idx="0">
                  <c:v>1.6434526764861874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1.0791812460476249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1.9030899869919435</c:v>
                </c:pt>
                <c:pt idx="12">
                  <c:v>0</c:v>
                </c:pt>
                <c:pt idx="13">
                  <c:v>2.6263403673750423</c:v>
                </c:pt>
                <c:pt idx="14">
                  <c:v>1.7923916894982539</c:v>
                </c:pt>
                <c:pt idx="15">
                  <c:v>0</c:v>
                </c:pt>
                <c:pt idx="16">
                  <c:v>0</c:v>
                </c:pt>
                <c:pt idx="17">
                  <c:v>1.3222192947339193</c:v>
                </c:pt>
                <c:pt idx="18">
                  <c:v>0.6020599913279624</c:v>
                </c:pt>
                <c:pt idx="19">
                  <c:v>1.6901960800285136</c:v>
                </c:pt>
                <c:pt idx="20">
                  <c:v>0.84509804001425681</c:v>
                </c:pt>
                <c:pt idx="21">
                  <c:v>2.271841606536499</c:v>
                </c:pt>
                <c:pt idx="22">
                  <c:v>1.414973347970818</c:v>
                </c:pt>
                <c:pt idx="23">
                  <c:v>2.9127533036713231</c:v>
                </c:pt>
                <c:pt idx="24">
                  <c:v>2.7543483357110188</c:v>
                </c:pt>
                <c:pt idx="25">
                  <c:v>0.47712125471966244</c:v>
                </c:pt>
                <c:pt idx="26">
                  <c:v>1.8920946026904804</c:v>
                </c:pt>
                <c:pt idx="27">
                  <c:v>1.3617278360175928</c:v>
                </c:pt>
                <c:pt idx="28">
                  <c:v>2.4785664955938436</c:v>
                </c:pt>
                <c:pt idx="29">
                  <c:v>1.0413926851582251</c:v>
                </c:pt>
                <c:pt idx="30">
                  <c:v>3.0257153839013409</c:v>
                </c:pt>
                <c:pt idx="31">
                  <c:v>3.0382226383687185</c:v>
                </c:pt>
              </c:numCache>
            </c:numRef>
          </c:xVal>
          <c:yVal>
            <c:numRef>
              <c:f>Data!$X$8:$X$39</c:f>
              <c:numCache>
                <c:formatCode>General</c:formatCode>
                <c:ptCount val="32"/>
                <c:pt idx="0">
                  <c:v>-0.56000000000000005</c:v>
                </c:pt>
                <c:pt idx="1">
                  <c:v>-0.37</c:v>
                </c:pt>
                <c:pt idx="2">
                  <c:v>1.1000000000000001</c:v>
                </c:pt>
                <c:pt idx="3">
                  <c:v>2.37</c:v>
                </c:pt>
                <c:pt idx="4">
                  <c:v>0.64</c:v>
                </c:pt>
                <c:pt idx="5">
                  <c:v>-1.37</c:v>
                </c:pt>
                <c:pt idx="6">
                  <c:v>2.0699999999999998</c:v>
                </c:pt>
                <c:pt idx="7">
                  <c:v>0.14000000000000001</c:v>
                </c:pt>
                <c:pt idx="8">
                  <c:v>2.61</c:v>
                </c:pt>
                <c:pt idx="9">
                  <c:v>1.17</c:v>
                </c:pt>
                <c:pt idx="10">
                  <c:v>2.72</c:v>
                </c:pt>
                <c:pt idx="11">
                  <c:v>-1.83</c:v>
                </c:pt>
                <c:pt idx="12">
                  <c:v>-0.86</c:v>
                </c:pt>
                <c:pt idx="13">
                  <c:v>-4.74</c:v>
                </c:pt>
                <c:pt idx="14">
                  <c:v>-1.32</c:v>
                </c:pt>
                <c:pt idx="15">
                  <c:v>0.19</c:v>
                </c:pt>
                <c:pt idx="16">
                  <c:v>0.15</c:v>
                </c:pt>
                <c:pt idx="17">
                  <c:v>-1.04</c:v>
                </c:pt>
                <c:pt idx="18">
                  <c:v>-0.03</c:v>
                </c:pt>
                <c:pt idx="19">
                  <c:v>0.1</c:v>
                </c:pt>
                <c:pt idx="20">
                  <c:v>1.24</c:v>
                </c:pt>
                <c:pt idx="21">
                  <c:v>0.5</c:v>
                </c:pt>
                <c:pt idx="22">
                  <c:v>-0.21</c:v>
                </c:pt>
                <c:pt idx="23">
                  <c:v>-4.2300000000000004</c:v>
                </c:pt>
                <c:pt idx="24">
                  <c:v>-1.84</c:v>
                </c:pt>
                <c:pt idx="25">
                  <c:v>1.07</c:v>
                </c:pt>
                <c:pt idx="26">
                  <c:v>-0.36</c:v>
                </c:pt>
                <c:pt idx="27">
                  <c:v>0.1</c:v>
                </c:pt>
                <c:pt idx="28">
                  <c:v>-3.31</c:v>
                </c:pt>
                <c:pt idx="29">
                  <c:v>0.12</c:v>
                </c:pt>
                <c:pt idx="30">
                  <c:v>-3.45</c:v>
                </c:pt>
                <c:pt idx="31">
                  <c:v>-1.79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E1-439E-AF54-62B408E90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620424"/>
        <c:axId val="938622664"/>
      </c:scatterChart>
      <c:valAx>
        <c:axId val="93862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22664"/>
        <c:crosses val="autoZero"/>
        <c:crossBetween val="midCat"/>
      </c:valAx>
      <c:valAx>
        <c:axId val="93862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20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 #</a:t>
            </a:r>
            <a:r>
              <a:rPr lang="en-US" baseline="0"/>
              <a:t> Large Fires vs. Aug 3-mo SPEI, 1984-2020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226996625421819E-2"/>
          <c:y val="0.17593533487297927"/>
          <c:w val="0.91513490813648291"/>
          <c:h val="0.7778752886836027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403324584426947E-2"/>
                  <c:y val="-0.50939814814814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Data!$M$3:$M$38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6</c:v>
                </c:pt>
                <c:pt idx="4">
                  <c:v>19</c:v>
                </c:pt>
                <c:pt idx="5">
                  <c:v>13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16</c:v>
                </c:pt>
                <c:pt idx="11">
                  <c:v>3</c:v>
                </c:pt>
                <c:pt idx="12">
                  <c:v>15</c:v>
                </c:pt>
                <c:pt idx="13">
                  <c:v>2</c:v>
                </c:pt>
                <c:pt idx="14">
                  <c:v>2</c:v>
                </c:pt>
                <c:pt idx="15">
                  <c:v>10</c:v>
                </c:pt>
                <c:pt idx="16">
                  <c:v>22</c:v>
                </c:pt>
                <c:pt idx="17">
                  <c:v>12</c:v>
                </c:pt>
                <c:pt idx="18">
                  <c:v>48</c:v>
                </c:pt>
                <c:pt idx="19">
                  <c:v>12</c:v>
                </c:pt>
                <c:pt idx="20">
                  <c:v>6</c:v>
                </c:pt>
                <c:pt idx="21">
                  <c:v>6</c:v>
                </c:pt>
                <c:pt idx="22">
                  <c:v>10</c:v>
                </c:pt>
                <c:pt idx="23">
                  <c:v>5</c:v>
                </c:pt>
                <c:pt idx="24">
                  <c:v>11</c:v>
                </c:pt>
                <c:pt idx="25">
                  <c:v>10</c:v>
                </c:pt>
                <c:pt idx="26">
                  <c:v>7</c:v>
                </c:pt>
                <c:pt idx="27">
                  <c:v>19</c:v>
                </c:pt>
                <c:pt idx="28">
                  <c:v>15</c:v>
                </c:pt>
                <c:pt idx="29">
                  <c:v>10</c:v>
                </c:pt>
                <c:pt idx="30">
                  <c:v>0</c:v>
                </c:pt>
                <c:pt idx="31">
                  <c:v>14</c:v>
                </c:pt>
                <c:pt idx="32">
                  <c:v>12</c:v>
                </c:pt>
                <c:pt idx="33">
                  <c:v>34</c:v>
                </c:pt>
                <c:pt idx="34">
                  <c:v>9</c:v>
                </c:pt>
                <c:pt idx="35">
                  <c:v>21</c:v>
                </c:pt>
              </c:numCache>
            </c:numRef>
          </c:xVal>
          <c:yVal>
            <c:numRef>
              <c:f>Data!$AA$3:$AA$40</c:f>
              <c:numCache>
                <c:formatCode>0.00</c:formatCode>
                <c:ptCount val="38"/>
                <c:pt idx="0">
                  <c:v>0.80465330000000002</c:v>
                </c:pt>
                <c:pt idx="1">
                  <c:v>-0.43497023000000001</c:v>
                </c:pt>
                <c:pt idx="2">
                  <c:v>0.44861475000000001</c:v>
                </c:pt>
                <c:pt idx="3">
                  <c:v>0.15074968</c:v>
                </c:pt>
                <c:pt idx="4">
                  <c:v>-0.64071889999999998</c:v>
                </c:pt>
                <c:pt idx="5">
                  <c:v>0.14556701</c:v>
                </c:pt>
                <c:pt idx="6">
                  <c:v>-4.4860273999999999E-2</c:v>
                </c:pt>
                <c:pt idx="7">
                  <c:v>0.74892999999999998</c:v>
                </c:pt>
                <c:pt idx="8">
                  <c:v>1.3187076</c:v>
                </c:pt>
                <c:pt idx="9">
                  <c:v>0.25652799999999998</c:v>
                </c:pt>
                <c:pt idx="10">
                  <c:v>-1.0699985000000001</c:v>
                </c:pt>
                <c:pt idx="11">
                  <c:v>0.49874422000000002</c:v>
                </c:pt>
                <c:pt idx="12">
                  <c:v>-0.23533063000000001</c:v>
                </c:pt>
                <c:pt idx="13">
                  <c:v>0.90918949999999998</c:v>
                </c:pt>
                <c:pt idx="14">
                  <c:v>0.60808249999999997</c:v>
                </c:pt>
                <c:pt idx="15">
                  <c:v>0.87767269999999997</c:v>
                </c:pt>
                <c:pt idx="16">
                  <c:v>-0.98905957</c:v>
                </c:pt>
                <c:pt idx="17">
                  <c:v>-0.61174934999999997</c:v>
                </c:pt>
                <c:pt idx="18">
                  <c:v>-1.7239477999999999</c:v>
                </c:pt>
                <c:pt idx="19">
                  <c:v>-0.6966774</c:v>
                </c:pt>
                <c:pt idx="20">
                  <c:v>0.53722910000000001</c:v>
                </c:pt>
                <c:pt idx="21">
                  <c:v>3.4901269999999998E-2</c:v>
                </c:pt>
                <c:pt idx="22">
                  <c:v>6.7985009999999998E-2</c:v>
                </c:pt>
                <c:pt idx="23">
                  <c:v>-0.35203314000000002</c:v>
                </c:pt>
                <c:pt idx="24">
                  <c:v>-7.9538755000000003E-2</c:v>
                </c:pt>
                <c:pt idx="25">
                  <c:v>0.56223239999999997</c:v>
                </c:pt>
                <c:pt idx="26">
                  <c:v>0.14834931000000001</c:v>
                </c:pt>
                <c:pt idx="27">
                  <c:v>-0.61083399999999999</c:v>
                </c:pt>
                <c:pt idx="28">
                  <c:v>-1.5758307</c:v>
                </c:pt>
                <c:pt idx="29">
                  <c:v>-0.52656049999999999</c:v>
                </c:pt>
                <c:pt idx="30">
                  <c:v>2.8970190999999999E-2</c:v>
                </c:pt>
                <c:pt idx="31">
                  <c:v>-0.42859057</c:v>
                </c:pt>
                <c:pt idx="32">
                  <c:v>-0.22908819999999999</c:v>
                </c:pt>
                <c:pt idx="33">
                  <c:v>-1.0204306000000001</c:v>
                </c:pt>
                <c:pt idx="34">
                  <c:v>-0.34767827000000001</c:v>
                </c:pt>
                <c:pt idx="35">
                  <c:v>-0.76041029999999998</c:v>
                </c:pt>
                <c:pt idx="36">
                  <c:v>-0.79081449999999998</c:v>
                </c:pt>
                <c:pt idx="37">
                  <c:v>-4.4496853000000003E-2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11-4A87-85A0-BF012A7EA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43032"/>
        <c:axId val="453739512"/>
      </c:scatterChart>
      <c:valAx>
        <c:axId val="45374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39512"/>
        <c:crosses val="autoZero"/>
        <c:crossBetween val="midCat"/>
      </c:valAx>
      <c:valAx>
        <c:axId val="45373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43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 Residential Structures</a:t>
            </a:r>
            <a:r>
              <a:rPr lang="en-US" baseline="0"/>
              <a:t> Destroyed (log10) vs. JJA Palmer Z-index, Higuera data 1999-2020 </a:t>
            </a:r>
            <a:endParaRPr lang="en-US"/>
          </a:p>
        </c:rich>
      </c:tx>
      <c:layout>
        <c:manualLayout>
          <c:xMode val="edge"/>
          <c:yMode val="edge"/>
          <c:x val="0.11064039408866995"/>
          <c:y val="2.3952095808383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73464954811683E-2"/>
                  <c:y val="-0.424045452402282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Data!$S$18:$S$38</c:f>
              <c:numCache>
                <c:formatCode>0.000</c:formatCode>
                <c:ptCount val="21"/>
                <c:pt idx="0">
                  <c:v>0</c:v>
                </c:pt>
                <c:pt idx="1">
                  <c:v>1.8808135922807914</c:v>
                </c:pt>
                <c:pt idx="2">
                  <c:v>0</c:v>
                </c:pt>
                <c:pt idx="3">
                  <c:v>2.5465426634781312</c:v>
                </c:pt>
                <c:pt idx="4">
                  <c:v>1.146128035678238</c:v>
                </c:pt>
                <c:pt idx="5">
                  <c:v>0</c:v>
                </c:pt>
                <c:pt idx="6">
                  <c:v>0</c:v>
                </c:pt>
                <c:pt idx="7">
                  <c:v>0.84509804001425681</c:v>
                </c:pt>
                <c:pt idx="8">
                  <c:v>0</c:v>
                </c:pt>
                <c:pt idx="9">
                  <c:v>1.414973347970818</c:v>
                </c:pt>
                <c:pt idx="10">
                  <c:v>0</c:v>
                </c:pt>
                <c:pt idx="11">
                  <c:v>2.2405492482825999</c:v>
                </c:pt>
                <c:pt idx="12">
                  <c:v>1.146128035678238</c:v>
                </c:pt>
                <c:pt idx="13">
                  <c:v>2.8169038393756605</c:v>
                </c:pt>
                <c:pt idx="14">
                  <c:v>2.7151673578484576</c:v>
                </c:pt>
                <c:pt idx="15">
                  <c:v>0</c:v>
                </c:pt>
                <c:pt idx="16">
                  <c:v>1.414973347970818</c:v>
                </c:pt>
                <c:pt idx="17">
                  <c:v>0.69897000433601886</c:v>
                </c:pt>
                <c:pt idx="18">
                  <c:v>2.4329692908744058</c:v>
                </c:pt>
                <c:pt idx="19">
                  <c:v>0.47712125471966244</c:v>
                </c:pt>
                <c:pt idx="20">
                  <c:v>2.7909884750888159</c:v>
                </c:pt>
              </c:numCache>
            </c:numRef>
          </c:xVal>
          <c:yVal>
            <c:numRef>
              <c:f>Data!$X$18:$X$38</c:f>
              <c:numCache>
                <c:formatCode>General</c:formatCode>
                <c:ptCount val="21"/>
                <c:pt idx="0">
                  <c:v>2.72</c:v>
                </c:pt>
                <c:pt idx="1">
                  <c:v>-1.83</c:v>
                </c:pt>
                <c:pt idx="2">
                  <c:v>-0.86</c:v>
                </c:pt>
                <c:pt idx="3">
                  <c:v>-4.74</c:v>
                </c:pt>
                <c:pt idx="4">
                  <c:v>-1.32</c:v>
                </c:pt>
                <c:pt idx="5">
                  <c:v>0.19</c:v>
                </c:pt>
                <c:pt idx="6">
                  <c:v>0.15</c:v>
                </c:pt>
                <c:pt idx="7">
                  <c:v>-1.04</c:v>
                </c:pt>
                <c:pt idx="8">
                  <c:v>-0.03</c:v>
                </c:pt>
                <c:pt idx="9">
                  <c:v>0.1</c:v>
                </c:pt>
                <c:pt idx="10">
                  <c:v>1.24</c:v>
                </c:pt>
                <c:pt idx="11">
                  <c:v>0.5</c:v>
                </c:pt>
                <c:pt idx="12">
                  <c:v>-0.21</c:v>
                </c:pt>
                <c:pt idx="13">
                  <c:v>-4.2300000000000004</c:v>
                </c:pt>
                <c:pt idx="14">
                  <c:v>-1.84</c:v>
                </c:pt>
                <c:pt idx="15">
                  <c:v>1.07</c:v>
                </c:pt>
                <c:pt idx="16">
                  <c:v>-0.36</c:v>
                </c:pt>
                <c:pt idx="17">
                  <c:v>0.1</c:v>
                </c:pt>
                <c:pt idx="18">
                  <c:v>-3.31</c:v>
                </c:pt>
                <c:pt idx="19">
                  <c:v>0.12</c:v>
                </c:pt>
                <c:pt idx="20">
                  <c:v>-3.45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42-4E85-B1FE-617AE5E0A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620424"/>
        <c:axId val="938622664"/>
      </c:scatterChart>
      <c:valAx>
        <c:axId val="93862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22664"/>
        <c:crosses val="autoZero"/>
        <c:crossBetween val="midCat"/>
      </c:valAx>
      <c:valAx>
        <c:axId val="93862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20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Colorado wildfires over 10,000 acres and total area burned in those fires, 1984-2020</a:t>
            </a:r>
          </a:p>
        </c:rich>
      </c:tx>
      <c:layout>
        <c:manualLayout>
          <c:xMode val="edge"/>
          <c:yMode val="edge"/>
          <c:x val="9.1173013479057138E-2"/>
          <c:y val="4.17616183446035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626769352881295E-2"/>
          <c:y val="0.13599156242708013"/>
          <c:w val="0.78026084518044836"/>
          <c:h val="0.7259129414267278"/>
        </c:manualLayout>
      </c:layout>
      <c:barChart>
        <c:barDir val="col"/>
        <c:grouping val="clustered"/>
        <c:varyColors val="0"/>
        <c:ser>
          <c:idx val="1"/>
          <c:order val="0"/>
          <c:tx>
            <c:v>Number of fires &gt;10k acres</c:v>
          </c:tx>
          <c:spPr>
            <a:solidFill>
              <a:schemeClr val="accent2">
                <a:lumMod val="75000"/>
                <a:alpha val="45000"/>
              </a:schemeClr>
            </a:solidFill>
            <a:ln>
              <a:noFill/>
            </a:ln>
            <a:effectLst/>
          </c:spPr>
          <c:invertIfNegative val="0"/>
          <c:cat>
            <c:numRef>
              <c:f>Data10k!$I$3:$I$41</c:f>
              <c:numCache>
                <c:formatCode>General</c:formatCode>
                <c:ptCount val="39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</c:numCache>
            </c:numRef>
          </c:cat>
          <c:val>
            <c:numRef>
              <c:f>Data10k!$J$3:$J$39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9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6</c:v>
                </c:pt>
                <c:pt idx="29">
                  <c:v>5</c:v>
                </c:pt>
                <c:pt idx="30">
                  <c:v>1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12</c:v>
                </c:pt>
                <c:pt idx="35">
                  <c:v>0</c:v>
                </c:pt>
                <c:pt idx="3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05-4B48-B54A-DCA91F82D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179040"/>
        <c:axId val="732177632"/>
      </c:barChart>
      <c:lineChart>
        <c:grouping val="standard"/>
        <c:varyColors val="0"/>
        <c:ser>
          <c:idx val="2"/>
          <c:order val="1"/>
          <c:tx>
            <c:v>Total area burned</c:v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Data10k!$I$3:$I$41</c:f>
              <c:numCache>
                <c:formatCode>General</c:formatCode>
                <c:ptCount val="39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</c:numCache>
            </c:numRef>
          </c:cat>
          <c:val>
            <c:numRef>
              <c:f>Data10k!$K$3:$K$39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25771</c:v>
                </c:pt>
                <c:pt idx="3">
                  <c:v>0</c:v>
                </c:pt>
                <c:pt idx="4">
                  <c:v>16253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20857</c:v>
                </c:pt>
                <c:pt idx="10">
                  <c:v>13234</c:v>
                </c:pt>
                <c:pt idx="11">
                  <c:v>0</c:v>
                </c:pt>
                <c:pt idx="12">
                  <c:v>53149</c:v>
                </c:pt>
                <c:pt idx="13">
                  <c:v>0</c:v>
                </c:pt>
                <c:pt idx="14">
                  <c:v>18218</c:v>
                </c:pt>
                <c:pt idx="15">
                  <c:v>0</c:v>
                </c:pt>
                <c:pt idx="16">
                  <c:v>33761</c:v>
                </c:pt>
                <c:pt idx="17">
                  <c:v>0</c:v>
                </c:pt>
                <c:pt idx="18">
                  <c:v>327003</c:v>
                </c:pt>
                <c:pt idx="19">
                  <c:v>0</c:v>
                </c:pt>
                <c:pt idx="20">
                  <c:v>0</c:v>
                </c:pt>
                <c:pt idx="21">
                  <c:v>11023</c:v>
                </c:pt>
                <c:pt idx="22">
                  <c:v>13126</c:v>
                </c:pt>
                <c:pt idx="23">
                  <c:v>0</c:v>
                </c:pt>
                <c:pt idx="24">
                  <c:v>73132</c:v>
                </c:pt>
                <c:pt idx="25">
                  <c:v>0</c:v>
                </c:pt>
                <c:pt idx="26">
                  <c:v>0</c:v>
                </c:pt>
                <c:pt idx="27">
                  <c:v>92224</c:v>
                </c:pt>
                <c:pt idx="28">
                  <c:v>179839</c:v>
                </c:pt>
                <c:pt idx="29">
                  <c:v>122174</c:v>
                </c:pt>
                <c:pt idx="30">
                  <c:v>20338</c:v>
                </c:pt>
                <c:pt idx="31">
                  <c:v>0</c:v>
                </c:pt>
                <c:pt idx="32">
                  <c:v>101139</c:v>
                </c:pt>
                <c:pt idx="33">
                  <c:v>59882</c:v>
                </c:pt>
                <c:pt idx="34">
                  <c:v>403025</c:v>
                </c:pt>
                <c:pt idx="35">
                  <c:v>0</c:v>
                </c:pt>
                <c:pt idx="36">
                  <c:v>793962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05-4B48-B54A-DCA91F82D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486368"/>
        <c:axId val="749477920"/>
      </c:lineChart>
      <c:catAx>
        <c:axId val="73217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7763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732177632"/>
        <c:scaling>
          <c:orientation val="minMax"/>
          <c:max val="1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 of fires &gt;10,000 acres</a:t>
                </a:r>
              </a:p>
            </c:rich>
          </c:tx>
          <c:layout>
            <c:manualLayout>
              <c:xMode val="edge"/>
              <c:yMode val="edge"/>
              <c:x val="2.8776680489810944E-2"/>
              <c:y val="0.252457107910054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79040"/>
        <c:crosses val="autoZero"/>
        <c:crossBetween val="midCat"/>
        <c:majorUnit val="1"/>
        <c:minorUnit val="1"/>
      </c:valAx>
      <c:valAx>
        <c:axId val="7494779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Total area burned in fires &gt;10,000 acres</a:t>
                </a:r>
              </a:p>
            </c:rich>
          </c:tx>
          <c:layout>
            <c:manualLayout>
              <c:xMode val="edge"/>
              <c:yMode val="edge"/>
              <c:x val="0.95579860306546238"/>
              <c:y val="0.18539725538129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86368"/>
        <c:crosses val="max"/>
        <c:crossBetween val="between"/>
      </c:valAx>
      <c:catAx>
        <c:axId val="74948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9477920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chemeClr val="bg1">
              <a:lumMod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1945882102294067"/>
          <c:y val="0.24108408083099167"/>
          <c:w val="0.23965490069767575"/>
          <c:h val="0.1248462874179562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 Large Fire Total Burned Area vs. JJA Palmer Z-index, 1984-2020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217222222222222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567147856517936E-2"/>
          <c:y val="0.25018518518518523"/>
          <c:w val="0.86987729658792656"/>
          <c:h val="0.6988888888888886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181605424321959"/>
                  <c:y val="-0.534092665500145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Data!$N$3:$N$38</c:f>
              <c:numCache>
                <c:formatCode>General</c:formatCode>
                <c:ptCount val="36"/>
                <c:pt idx="0">
                  <c:v>4754</c:v>
                </c:pt>
                <c:pt idx="1">
                  <c:v>2264</c:v>
                </c:pt>
                <c:pt idx="2">
                  <c:v>48888</c:v>
                </c:pt>
                <c:pt idx="3">
                  <c:v>17507</c:v>
                </c:pt>
                <c:pt idx="4">
                  <c:v>49565</c:v>
                </c:pt>
                <c:pt idx="5">
                  <c:v>28220</c:v>
                </c:pt>
                <c:pt idx="6">
                  <c:v>4949</c:v>
                </c:pt>
                <c:pt idx="7">
                  <c:v>0</c:v>
                </c:pt>
                <c:pt idx="8">
                  <c:v>0</c:v>
                </c:pt>
                <c:pt idx="9">
                  <c:v>28805</c:v>
                </c:pt>
                <c:pt idx="10">
                  <c:v>46889</c:v>
                </c:pt>
                <c:pt idx="11">
                  <c:v>8847</c:v>
                </c:pt>
                <c:pt idx="12">
                  <c:v>90870</c:v>
                </c:pt>
                <c:pt idx="13">
                  <c:v>8108</c:v>
                </c:pt>
                <c:pt idx="14">
                  <c:v>21406</c:v>
                </c:pt>
                <c:pt idx="15">
                  <c:v>19256</c:v>
                </c:pt>
                <c:pt idx="16">
                  <c:v>101276</c:v>
                </c:pt>
                <c:pt idx="17">
                  <c:v>27683</c:v>
                </c:pt>
                <c:pt idx="18">
                  <c:v>459636</c:v>
                </c:pt>
                <c:pt idx="19">
                  <c:v>21779</c:v>
                </c:pt>
                <c:pt idx="20">
                  <c:v>27745</c:v>
                </c:pt>
                <c:pt idx="21">
                  <c:v>19659</c:v>
                </c:pt>
                <c:pt idx="22">
                  <c:v>36321</c:v>
                </c:pt>
                <c:pt idx="23">
                  <c:v>10676</c:v>
                </c:pt>
                <c:pt idx="24">
                  <c:v>103232</c:v>
                </c:pt>
                <c:pt idx="25">
                  <c:v>31602</c:v>
                </c:pt>
                <c:pt idx="26">
                  <c:v>29020</c:v>
                </c:pt>
                <c:pt idx="27">
                  <c:v>146373</c:v>
                </c:pt>
                <c:pt idx="28">
                  <c:v>207703</c:v>
                </c:pt>
                <c:pt idx="29">
                  <c:v>130865</c:v>
                </c:pt>
                <c:pt idx="30">
                  <c:v>0</c:v>
                </c:pt>
                <c:pt idx="31">
                  <c:v>125712</c:v>
                </c:pt>
                <c:pt idx="32">
                  <c:v>97261</c:v>
                </c:pt>
                <c:pt idx="33">
                  <c:v>485249</c:v>
                </c:pt>
                <c:pt idx="34">
                  <c:v>32704</c:v>
                </c:pt>
                <c:pt idx="35">
                  <c:v>828334</c:v>
                </c:pt>
              </c:numCache>
            </c:numRef>
          </c:xVal>
          <c:yVal>
            <c:numRef>
              <c:f>Data!$X$3:$X$38</c:f>
              <c:numCache>
                <c:formatCode>General</c:formatCode>
                <c:ptCount val="36"/>
                <c:pt idx="0">
                  <c:v>1.58</c:v>
                </c:pt>
                <c:pt idx="1">
                  <c:v>-0.25</c:v>
                </c:pt>
                <c:pt idx="2">
                  <c:v>1.33</c:v>
                </c:pt>
                <c:pt idx="3">
                  <c:v>0.78</c:v>
                </c:pt>
                <c:pt idx="4">
                  <c:v>-0.08</c:v>
                </c:pt>
                <c:pt idx="5">
                  <c:v>-0.56000000000000005</c:v>
                </c:pt>
                <c:pt idx="6">
                  <c:v>-0.37</c:v>
                </c:pt>
                <c:pt idx="7">
                  <c:v>1.1000000000000001</c:v>
                </c:pt>
                <c:pt idx="8">
                  <c:v>2.37</c:v>
                </c:pt>
                <c:pt idx="9">
                  <c:v>0.64</c:v>
                </c:pt>
                <c:pt idx="10">
                  <c:v>-1.37</c:v>
                </c:pt>
                <c:pt idx="11">
                  <c:v>2.0699999999999998</c:v>
                </c:pt>
                <c:pt idx="12">
                  <c:v>0.14000000000000001</c:v>
                </c:pt>
                <c:pt idx="13">
                  <c:v>2.61</c:v>
                </c:pt>
                <c:pt idx="14">
                  <c:v>1.17</c:v>
                </c:pt>
                <c:pt idx="15">
                  <c:v>2.72</c:v>
                </c:pt>
                <c:pt idx="16">
                  <c:v>-1.83</c:v>
                </c:pt>
                <c:pt idx="17">
                  <c:v>-0.86</c:v>
                </c:pt>
                <c:pt idx="18">
                  <c:v>-4.74</c:v>
                </c:pt>
                <c:pt idx="19">
                  <c:v>-1.32</c:v>
                </c:pt>
                <c:pt idx="20">
                  <c:v>0.19</c:v>
                </c:pt>
                <c:pt idx="21">
                  <c:v>0.15</c:v>
                </c:pt>
                <c:pt idx="22">
                  <c:v>-1.04</c:v>
                </c:pt>
                <c:pt idx="23">
                  <c:v>-0.03</c:v>
                </c:pt>
                <c:pt idx="24">
                  <c:v>0.1</c:v>
                </c:pt>
                <c:pt idx="25">
                  <c:v>1.24</c:v>
                </c:pt>
                <c:pt idx="26">
                  <c:v>0.5</c:v>
                </c:pt>
                <c:pt idx="27">
                  <c:v>-0.21</c:v>
                </c:pt>
                <c:pt idx="28">
                  <c:v>-4.2300000000000004</c:v>
                </c:pt>
                <c:pt idx="29">
                  <c:v>-1.84</c:v>
                </c:pt>
                <c:pt idx="30">
                  <c:v>1.07</c:v>
                </c:pt>
                <c:pt idx="31">
                  <c:v>-0.36</c:v>
                </c:pt>
                <c:pt idx="32">
                  <c:v>0.1</c:v>
                </c:pt>
                <c:pt idx="33">
                  <c:v>-3.31</c:v>
                </c:pt>
                <c:pt idx="34">
                  <c:v>0.12</c:v>
                </c:pt>
                <c:pt idx="35">
                  <c:v>-3.45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8C-497E-A06D-F1751D7BF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43032"/>
        <c:axId val="453739512"/>
      </c:scatterChart>
      <c:valAx>
        <c:axId val="45374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39512"/>
        <c:crosses val="autoZero"/>
        <c:crossBetween val="midCat"/>
      </c:valAx>
      <c:valAx>
        <c:axId val="45373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43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 Structures</a:t>
            </a:r>
            <a:r>
              <a:rPr lang="en-US" baseline="0"/>
              <a:t> Destroyed (log10) vs. JJA Palmer Z-index, 2006-2021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618766404199476E-2"/>
                  <c:y val="-0.398984033245844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Data!$V$25:$V$39</c:f>
              <c:numCache>
                <c:formatCode>0.000</c:formatCode>
                <c:ptCount val="15"/>
                <c:pt idx="0">
                  <c:v>1.3222192947339193</c:v>
                </c:pt>
                <c:pt idx="1">
                  <c:v>0.6020599913279624</c:v>
                </c:pt>
                <c:pt idx="2">
                  <c:v>1.6901960800285136</c:v>
                </c:pt>
                <c:pt idx="3">
                  <c:v>0.84509804001425681</c:v>
                </c:pt>
                <c:pt idx="4">
                  <c:v>2.271841606536499</c:v>
                </c:pt>
                <c:pt idx="5">
                  <c:v>1.414973347970818</c:v>
                </c:pt>
                <c:pt idx="6">
                  <c:v>2.9127533036713231</c:v>
                </c:pt>
                <c:pt idx="7">
                  <c:v>2.7543483357110188</c:v>
                </c:pt>
                <c:pt idx="8">
                  <c:v>0.47712125471966244</c:v>
                </c:pt>
                <c:pt idx="9">
                  <c:v>1.8920946026904804</c:v>
                </c:pt>
                <c:pt idx="10">
                  <c:v>1.3617278360175928</c:v>
                </c:pt>
                <c:pt idx="11">
                  <c:v>2.4785664955938436</c:v>
                </c:pt>
                <c:pt idx="12">
                  <c:v>1.0413926851582251</c:v>
                </c:pt>
                <c:pt idx="13">
                  <c:v>3.0257153839013409</c:v>
                </c:pt>
                <c:pt idx="14">
                  <c:v>3.0382226383687185</c:v>
                </c:pt>
              </c:numCache>
            </c:numRef>
          </c:xVal>
          <c:yVal>
            <c:numRef>
              <c:f>Data!$X$25:$X$39</c:f>
              <c:numCache>
                <c:formatCode>General</c:formatCode>
                <c:ptCount val="15"/>
                <c:pt idx="0">
                  <c:v>-1.04</c:v>
                </c:pt>
                <c:pt idx="1">
                  <c:v>-0.03</c:v>
                </c:pt>
                <c:pt idx="2">
                  <c:v>0.1</c:v>
                </c:pt>
                <c:pt idx="3">
                  <c:v>1.24</c:v>
                </c:pt>
                <c:pt idx="4">
                  <c:v>0.5</c:v>
                </c:pt>
                <c:pt idx="5">
                  <c:v>-0.21</c:v>
                </c:pt>
                <c:pt idx="6">
                  <c:v>-4.2300000000000004</c:v>
                </c:pt>
                <c:pt idx="7">
                  <c:v>-1.84</c:v>
                </c:pt>
                <c:pt idx="8">
                  <c:v>1.07</c:v>
                </c:pt>
                <c:pt idx="9">
                  <c:v>-0.36</c:v>
                </c:pt>
                <c:pt idx="10">
                  <c:v>0.1</c:v>
                </c:pt>
                <c:pt idx="11">
                  <c:v>-3.31</c:v>
                </c:pt>
                <c:pt idx="12">
                  <c:v>0.12</c:v>
                </c:pt>
                <c:pt idx="13">
                  <c:v>-3.45</c:v>
                </c:pt>
                <c:pt idx="14">
                  <c:v>-1.79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FC-496C-B52B-2173A661B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620424"/>
        <c:axId val="938622664"/>
      </c:scatterChart>
      <c:valAx>
        <c:axId val="93862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22664"/>
        <c:crosses val="autoZero"/>
        <c:crossBetween val="midCat"/>
      </c:valAx>
      <c:valAx>
        <c:axId val="93862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20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 Structures</a:t>
            </a:r>
            <a:r>
              <a:rPr lang="en-US" baseline="0"/>
              <a:t> Destroyed (log10) vs. JJA Palmer Z-index, 1989-2020 (incomplete data &lt;2006) </a:t>
            </a:r>
            <a:endParaRPr lang="en-US"/>
          </a:p>
        </c:rich>
      </c:tx>
      <c:layout>
        <c:manualLayout>
          <c:xMode val="edge"/>
          <c:yMode val="edge"/>
          <c:x val="0.11064039408866995"/>
          <c:y val="2.3952095808383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618766404199476E-2"/>
                  <c:y val="-0.398984033245844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Data!$V$8:$V$39</c:f>
              <c:numCache>
                <c:formatCode>0.000</c:formatCode>
                <c:ptCount val="32"/>
                <c:pt idx="0">
                  <c:v>1.6434526764861874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1.0791812460476249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1.9030899869919435</c:v>
                </c:pt>
                <c:pt idx="12">
                  <c:v>0</c:v>
                </c:pt>
                <c:pt idx="13">
                  <c:v>2.6263403673750423</c:v>
                </c:pt>
                <c:pt idx="14">
                  <c:v>1.7923916894982539</c:v>
                </c:pt>
                <c:pt idx="15">
                  <c:v>0</c:v>
                </c:pt>
                <c:pt idx="16">
                  <c:v>0</c:v>
                </c:pt>
                <c:pt idx="17">
                  <c:v>1.3222192947339193</c:v>
                </c:pt>
                <c:pt idx="18">
                  <c:v>0.6020599913279624</c:v>
                </c:pt>
                <c:pt idx="19">
                  <c:v>1.6901960800285136</c:v>
                </c:pt>
                <c:pt idx="20">
                  <c:v>0.84509804001425681</c:v>
                </c:pt>
                <c:pt idx="21">
                  <c:v>2.271841606536499</c:v>
                </c:pt>
                <c:pt idx="22">
                  <c:v>1.414973347970818</c:v>
                </c:pt>
                <c:pt idx="23">
                  <c:v>2.9127533036713231</c:v>
                </c:pt>
                <c:pt idx="24">
                  <c:v>2.7543483357110188</c:v>
                </c:pt>
                <c:pt idx="25">
                  <c:v>0.47712125471966244</c:v>
                </c:pt>
                <c:pt idx="26">
                  <c:v>1.8920946026904804</c:v>
                </c:pt>
                <c:pt idx="27">
                  <c:v>1.3617278360175928</c:v>
                </c:pt>
                <c:pt idx="28">
                  <c:v>2.4785664955938436</c:v>
                </c:pt>
                <c:pt idx="29">
                  <c:v>1.0413926851582251</c:v>
                </c:pt>
                <c:pt idx="30">
                  <c:v>3.0257153839013409</c:v>
                </c:pt>
                <c:pt idx="31">
                  <c:v>3.0382226383687185</c:v>
                </c:pt>
              </c:numCache>
            </c:numRef>
          </c:xVal>
          <c:yVal>
            <c:numRef>
              <c:f>Data!$X$8:$X$39</c:f>
              <c:numCache>
                <c:formatCode>General</c:formatCode>
                <c:ptCount val="32"/>
                <c:pt idx="0">
                  <c:v>-0.56000000000000005</c:v>
                </c:pt>
                <c:pt idx="1">
                  <c:v>-0.37</c:v>
                </c:pt>
                <c:pt idx="2">
                  <c:v>1.1000000000000001</c:v>
                </c:pt>
                <c:pt idx="3">
                  <c:v>2.37</c:v>
                </c:pt>
                <c:pt idx="4">
                  <c:v>0.64</c:v>
                </c:pt>
                <c:pt idx="5">
                  <c:v>-1.37</c:v>
                </c:pt>
                <c:pt idx="6">
                  <c:v>2.0699999999999998</c:v>
                </c:pt>
                <c:pt idx="7">
                  <c:v>0.14000000000000001</c:v>
                </c:pt>
                <c:pt idx="8">
                  <c:v>2.61</c:v>
                </c:pt>
                <c:pt idx="9">
                  <c:v>1.17</c:v>
                </c:pt>
                <c:pt idx="10">
                  <c:v>2.72</c:v>
                </c:pt>
                <c:pt idx="11">
                  <c:v>-1.83</c:v>
                </c:pt>
                <c:pt idx="12">
                  <c:v>-0.86</c:v>
                </c:pt>
                <c:pt idx="13">
                  <c:v>-4.74</c:v>
                </c:pt>
                <c:pt idx="14">
                  <c:v>-1.32</c:v>
                </c:pt>
                <c:pt idx="15">
                  <c:v>0.19</c:v>
                </c:pt>
                <c:pt idx="16">
                  <c:v>0.15</c:v>
                </c:pt>
                <c:pt idx="17">
                  <c:v>-1.04</c:v>
                </c:pt>
                <c:pt idx="18">
                  <c:v>-0.03</c:v>
                </c:pt>
                <c:pt idx="19">
                  <c:v>0.1</c:v>
                </c:pt>
                <c:pt idx="20">
                  <c:v>1.24</c:v>
                </c:pt>
                <c:pt idx="21">
                  <c:v>0.5</c:v>
                </c:pt>
                <c:pt idx="22">
                  <c:v>-0.21</c:v>
                </c:pt>
                <c:pt idx="23">
                  <c:v>-4.2300000000000004</c:v>
                </c:pt>
                <c:pt idx="24">
                  <c:v>-1.84</c:v>
                </c:pt>
                <c:pt idx="25">
                  <c:v>1.07</c:v>
                </c:pt>
                <c:pt idx="26">
                  <c:v>-0.36</c:v>
                </c:pt>
                <c:pt idx="27">
                  <c:v>0.1</c:v>
                </c:pt>
                <c:pt idx="28">
                  <c:v>-3.31</c:v>
                </c:pt>
                <c:pt idx="29">
                  <c:v>0.12</c:v>
                </c:pt>
                <c:pt idx="30">
                  <c:v>-3.45</c:v>
                </c:pt>
                <c:pt idx="31">
                  <c:v>-1.79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F5-4C37-9A8A-84D4E5426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620424"/>
        <c:axId val="938622664"/>
      </c:scatterChart>
      <c:valAx>
        <c:axId val="93862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22664"/>
        <c:crosses val="autoZero"/>
        <c:crossBetween val="midCat"/>
      </c:valAx>
      <c:valAx>
        <c:axId val="93862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20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 #</a:t>
            </a:r>
            <a:r>
              <a:rPr lang="en-US" baseline="0"/>
              <a:t> Large Fires vs. Sept 6-mo SPEI, 1984-2020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403324584426947E-2"/>
                  <c:y val="-0.50939814814814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Data!$M$3:$M$38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6</c:v>
                </c:pt>
                <c:pt idx="4">
                  <c:v>19</c:v>
                </c:pt>
                <c:pt idx="5">
                  <c:v>13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16</c:v>
                </c:pt>
                <c:pt idx="11">
                  <c:v>3</c:v>
                </c:pt>
                <c:pt idx="12">
                  <c:v>15</c:v>
                </c:pt>
                <c:pt idx="13">
                  <c:v>2</c:v>
                </c:pt>
                <c:pt idx="14">
                  <c:v>2</c:v>
                </c:pt>
                <c:pt idx="15">
                  <c:v>10</c:v>
                </c:pt>
                <c:pt idx="16">
                  <c:v>22</c:v>
                </c:pt>
                <c:pt idx="17">
                  <c:v>12</c:v>
                </c:pt>
                <c:pt idx="18">
                  <c:v>48</c:v>
                </c:pt>
                <c:pt idx="19">
                  <c:v>12</c:v>
                </c:pt>
                <c:pt idx="20">
                  <c:v>6</c:v>
                </c:pt>
                <c:pt idx="21">
                  <c:v>6</c:v>
                </c:pt>
                <c:pt idx="22">
                  <c:v>10</c:v>
                </c:pt>
                <c:pt idx="23">
                  <c:v>5</c:v>
                </c:pt>
                <c:pt idx="24">
                  <c:v>11</c:v>
                </c:pt>
                <c:pt idx="25">
                  <c:v>10</c:v>
                </c:pt>
                <c:pt idx="26">
                  <c:v>7</c:v>
                </c:pt>
                <c:pt idx="27">
                  <c:v>19</c:v>
                </c:pt>
                <c:pt idx="28">
                  <c:v>15</c:v>
                </c:pt>
                <c:pt idx="29">
                  <c:v>10</c:v>
                </c:pt>
                <c:pt idx="30">
                  <c:v>0</c:v>
                </c:pt>
                <c:pt idx="31">
                  <c:v>14</c:v>
                </c:pt>
                <c:pt idx="32">
                  <c:v>12</c:v>
                </c:pt>
                <c:pt idx="33">
                  <c:v>34</c:v>
                </c:pt>
                <c:pt idx="34">
                  <c:v>9</c:v>
                </c:pt>
                <c:pt idx="35">
                  <c:v>21</c:v>
                </c:pt>
              </c:numCache>
            </c:numRef>
          </c:xVal>
          <c:yVal>
            <c:numRef>
              <c:f>Data!$Z$3:$Z$38</c:f>
              <c:numCache>
                <c:formatCode>0.00</c:formatCode>
                <c:ptCount val="36"/>
                <c:pt idx="0">
                  <c:v>0.48088505999999998</c:v>
                </c:pt>
                <c:pt idx="1">
                  <c:v>0.23405487999999999</c:v>
                </c:pt>
                <c:pt idx="2">
                  <c:v>0.54357060000000001</c:v>
                </c:pt>
                <c:pt idx="3">
                  <c:v>-0.16975947999999999</c:v>
                </c:pt>
                <c:pt idx="4">
                  <c:v>-0.28388177999999997</c:v>
                </c:pt>
                <c:pt idx="5">
                  <c:v>-0.60614186999999997</c:v>
                </c:pt>
                <c:pt idx="6">
                  <c:v>8.7629559999999995E-2</c:v>
                </c:pt>
                <c:pt idx="7">
                  <c:v>0.21614203000000001</c:v>
                </c:pt>
                <c:pt idx="8">
                  <c:v>0.16477754999999999</c:v>
                </c:pt>
                <c:pt idx="9">
                  <c:v>0.35440697999999998</c:v>
                </c:pt>
                <c:pt idx="10">
                  <c:v>-0.82585955</c:v>
                </c:pt>
                <c:pt idx="11">
                  <c:v>1.6845018</c:v>
                </c:pt>
                <c:pt idx="12">
                  <c:v>-9.3026440000000002E-2</c:v>
                </c:pt>
                <c:pt idx="13">
                  <c:v>1.1644182000000001</c:v>
                </c:pt>
                <c:pt idx="14">
                  <c:v>-0.19425222</c:v>
                </c:pt>
                <c:pt idx="15">
                  <c:v>1.6416814</c:v>
                </c:pt>
                <c:pt idx="16">
                  <c:v>-1.3462116</c:v>
                </c:pt>
                <c:pt idx="17">
                  <c:v>-0.66767609999999999</c:v>
                </c:pt>
                <c:pt idx="18">
                  <c:v>-1.8852812000000001</c:v>
                </c:pt>
                <c:pt idx="19">
                  <c:v>-0.57617989999999997</c:v>
                </c:pt>
                <c:pt idx="20">
                  <c:v>0.56769150000000002</c:v>
                </c:pt>
                <c:pt idx="21">
                  <c:v>-0.1783363</c:v>
                </c:pt>
                <c:pt idx="22">
                  <c:v>-0.40355967999999998</c:v>
                </c:pt>
                <c:pt idx="23">
                  <c:v>-8.1997765000000004E-3</c:v>
                </c:pt>
                <c:pt idx="24">
                  <c:v>-0.15812234999999999</c:v>
                </c:pt>
                <c:pt idx="25">
                  <c:v>0.59906919999999997</c:v>
                </c:pt>
                <c:pt idx="26">
                  <c:v>-0.16811762999999999</c:v>
                </c:pt>
                <c:pt idx="27">
                  <c:v>4.6958479999999997E-2</c:v>
                </c:pt>
                <c:pt idx="28">
                  <c:v>-1.8968792000000001</c:v>
                </c:pt>
                <c:pt idx="29">
                  <c:v>0.3288239</c:v>
                </c:pt>
                <c:pt idx="30">
                  <c:v>0.81825530000000002</c:v>
                </c:pt>
                <c:pt idx="31">
                  <c:v>6.0406260000000003E-2</c:v>
                </c:pt>
                <c:pt idx="32">
                  <c:v>0.39046553000000001</c:v>
                </c:pt>
                <c:pt idx="33">
                  <c:v>-1.4720899000000001</c:v>
                </c:pt>
                <c:pt idx="34">
                  <c:v>-0.27748296</c:v>
                </c:pt>
                <c:pt idx="35">
                  <c:v>-0.69025219999999998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8F-4C8B-AA98-C28078360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43032"/>
        <c:axId val="453739512"/>
      </c:scatterChart>
      <c:valAx>
        <c:axId val="45374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39512"/>
        <c:crosses val="autoZero"/>
        <c:crossBetween val="midCat"/>
      </c:valAx>
      <c:valAx>
        <c:axId val="45373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43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 #</a:t>
            </a:r>
            <a:r>
              <a:rPr lang="en-US" baseline="0"/>
              <a:t> Large Fires vs. Aug 3-mo SPEI, 1984-2020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226996625421819E-2"/>
          <c:y val="0.17593533487297927"/>
          <c:w val="0.91513490813648291"/>
          <c:h val="0.7778752886836027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403324584426947E-2"/>
                  <c:y val="-0.50939814814814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Data!$M$3:$M$38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6</c:v>
                </c:pt>
                <c:pt idx="4">
                  <c:v>19</c:v>
                </c:pt>
                <c:pt idx="5">
                  <c:v>13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16</c:v>
                </c:pt>
                <c:pt idx="11">
                  <c:v>3</c:v>
                </c:pt>
                <c:pt idx="12">
                  <c:v>15</c:v>
                </c:pt>
                <c:pt idx="13">
                  <c:v>2</c:v>
                </c:pt>
                <c:pt idx="14">
                  <c:v>2</c:v>
                </c:pt>
                <c:pt idx="15">
                  <c:v>10</c:v>
                </c:pt>
                <c:pt idx="16">
                  <c:v>22</c:v>
                </c:pt>
                <c:pt idx="17">
                  <c:v>12</c:v>
                </c:pt>
                <c:pt idx="18">
                  <c:v>48</c:v>
                </c:pt>
                <c:pt idx="19">
                  <c:v>12</c:v>
                </c:pt>
                <c:pt idx="20">
                  <c:v>6</c:v>
                </c:pt>
                <c:pt idx="21">
                  <c:v>6</c:v>
                </c:pt>
                <c:pt idx="22">
                  <c:v>10</c:v>
                </c:pt>
                <c:pt idx="23">
                  <c:v>5</c:v>
                </c:pt>
                <c:pt idx="24">
                  <c:v>11</c:v>
                </c:pt>
                <c:pt idx="25">
                  <c:v>10</c:v>
                </c:pt>
                <c:pt idx="26">
                  <c:v>7</c:v>
                </c:pt>
                <c:pt idx="27">
                  <c:v>19</c:v>
                </c:pt>
                <c:pt idx="28">
                  <c:v>15</c:v>
                </c:pt>
                <c:pt idx="29">
                  <c:v>10</c:v>
                </c:pt>
                <c:pt idx="30">
                  <c:v>0</c:v>
                </c:pt>
                <c:pt idx="31">
                  <c:v>14</c:v>
                </c:pt>
                <c:pt idx="32">
                  <c:v>12</c:v>
                </c:pt>
                <c:pt idx="33">
                  <c:v>34</c:v>
                </c:pt>
                <c:pt idx="34">
                  <c:v>9</c:v>
                </c:pt>
                <c:pt idx="35">
                  <c:v>21</c:v>
                </c:pt>
              </c:numCache>
            </c:numRef>
          </c:xVal>
          <c:yVal>
            <c:numRef>
              <c:f>Data!$AA$3:$AA$40</c:f>
              <c:numCache>
                <c:formatCode>0.00</c:formatCode>
                <c:ptCount val="38"/>
                <c:pt idx="0">
                  <c:v>0.80465330000000002</c:v>
                </c:pt>
                <c:pt idx="1">
                  <c:v>-0.43497023000000001</c:v>
                </c:pt>
                <c:pt idx="2">
                  <c:v>0.44861475000000001</c:v>
                </c:pt>
                <c:pt idx="3">
                  <c:v>0.15074968</c:v>
                </c:pt>
                <c:pt idx="4">
                  <c:v>-0.64071889999999998</c:v>
                </c:pt>
                <c:pt idx="5">
                  <c:v>0.14556701</c:v>
                </c:pt>
                <c:pt idx="6">
                  <c:v>-4.4860273999999999E-2</c:v>
                </c:pt>
                <c:pt idx="7">
                  <c:v>0.74892999999999998</c:v>
                </c:pt>
                <c:pt idx="8">
                  <c:v>1.3187076</c:v>
                </c:pt>
                <c:pt idx="9">
                  <c:v>0.25652799999999998</c:v>
                </c:pt>
                <c:pt idx="10">
                  <c:v>-1.0699985000000001</c:v>
                </c:pt>
                <c:pt idx="11">
                  <c:v>0.49874422000000002</c:v>
                </c:pt>
                <c:pt idx="12">
                  <c:v>-0.23533063000000001</c:v>
                </c:pt>
                <c:pt idx="13">
                  <c:v>0.90918949999999998</c:v>
                </c:pt>
                <c:pt idx="14">
                  <c:v>0.60808249999999997</c:v>
                </c:pt>
                <c:pt idx="15">
                  <c:v>0.87767269999999997</c:v>
                </c:pt>
                <c:pt idx="16">
                  <c:v>-0.98905957</c:v>
                </c:pt>
                <c:pt idx="17">
                  <c:v>-0.61174934999999997</c:v>
                </c:pt>
                <c:pt idx="18">
                  <c:v>-1.7239477999999999</c:v>
                </c:pt>
                <c:pt idx="19">
                  <c:v>-0.6966774</c:v>
                </c:pt>
                <c:pt idx="20">
                  <c:v>0.53722910000000001</c:v>
                </c:pt>
                <c:pt idx="21">
                  <c:v>3.4901269999999998E-2</c:v>
                </c:pt>
                <c:pt idx="22">
                  <c:v>6.7985009999999998E-2</c:v>
                </c:pt>
                <c:pt idx="23">
                  <c:v>-0.35203314000000002</c:v>
                </c:pt>
                <c:pt idx="24">
                  <c:v>-7.9538755000000003E-2</c:v>
                </c:pt>
                <c:pt idx="25">
                  <c:v>0.56223239999999997</c:v>
                </c:pt>
                <c:pt idx="26">
                  <c:v>0.14834931000000001</c:v>
                </c:pt>
                <c:pt idx="27">
                  <c:v>-0.61083399999999999</c:v>
                </c:pt>
                <c:pt idx="28">
                  <c:v>-1.5758307</c:v>
                </c:pt>
                <c:pt idx="29">
                  <c:v>-0.52656049999999999</c:v>
                </c:pt>
                <c:pt idx="30">
                  <c:v>2.8970190999999999E-2</c:v>
                </c:pt>
                <c:pt idx="31">
                  <c:v>-0.42859057</c:v>
                </c:pt>
                <c:pt idx="32">
                  <c:v>-0.22908819999999999</c:v>
                </c:pt>
                <c:pt idx="33">
                  <c:v>-1.0204306000000001</c:v>
                </c:pt>
                <c:pt idx="34">
                  <c:v>-0.34767827000000001</c:v>
                </c:pt>
                <c:pt idx="35">
                  <c:v>-0.76041029999999998</c:v>
                </c:pt>
                <c:pt idx="36">
                  <c:v>-0.79081449999999998</c:v>
                </c:pt>
                <c:pt idx="37">
                  <c:v>-4.4496853000000003E-2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35-485B-8486-6B4FB1879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43032"/>
        <c:axId val="453739512"/>
      </c:scatterChart>
      <c:valAx>
        <c:axId val="45374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39512"/>
        <c:crosses val="autoZero"/>
        <c:crossBetween val="midCat"/>
      </c:valAx>
      <c:valAx>
        <c:axId val="45373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43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 Structures</a:t>
            </a:r>
            <a:r>
              <a:rPr lang="en-US" baseline="0"/>
              <a:t> Destroyed (log10) vs. JJA Palmer Z-index, Higuera data 1999-2020 </a:t>
            </a:r>
            <a:endParaRPr lang="en-US"/>
          </a:p>
        </c:rich>
      </c:tx>
      <c:layout>
        <c:manualLayout>
          <c:xMode val="edge"/>
          <c:yMode val="edge"/>
          <c:x val="0.11064039408866995"/>
          <c:y val="2.3952095808383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73464954811683E-2"/>
                  <c:y val="-0.424045452402282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Data!$Q$18:$Q$38</c:f>
              <c:numCache>
                <c:formatCode>0.000</c:formatCode>
                <c:ptCount val="21"/>
                <c:pt idx="0">
                  <c:v>0</c:v>
                </c:pt>
                <c:pt idx="1">
                  <c:v>1.9731278535996986</c:v>
                </c:pt>
                <c:pt idx="2">
                  <c:v>0</c:v>
                </c:pt>
                <c:pt idx="3">
                  <c:v>3.0034605321095067</c:v>
                </c:pt>
                <c:pt idx="4">
                  <c:v>1.8129133566428555</c:v>
                </c:pt>
                <c:pt idx="5">
                  <c:v>0.90308998699194354</c:v>
                </c:pt>
                <c:pt idx="6">
                  <c:v>0.84509804001425681</c:v>
                </c:pt>
                <c:pt idx="7">
                  <c:v>1.3424226808222062</c:v>
                </c:pt>
                <c:pt idx="8">
                  <c:v>0.6020599913279624</c:v>
                </c:pt>
                <c:pt idx="9">
                  <c:v>1.6901960800285136</c:v>
                </c:pt>
                <c:pt idx="10">
                  <c:v>0.90308998699194354</c:v>
                </c:pt>
                <c:pt idx="11">
                  <c:v>2.2833012287035497</c:v>
                </c:pt>
                <c:pt idx="12">
                  <c:v>1.4623979978989561</c:v>
                </c:pt>
                <c:pt idx="13">
                  <c:v>2.9127533036713231</c:v>
                </c:pt>
                <c:pt idx="14">
                  <c:v>2.7543483357110188</c:v>
                </c:pt>
                <c:pt idx="15">
                  <c:v>0.47712125471966244</c:v>
                </c:pt>
                <c:pt idx="16">
                  <c:v>1.8920946026904804</c:v>
                </c:pt>
                <c:pt idx="17">
                  <c:v>1.3617278360175928</c:v>
                </c:pt>
                <c:pt idx="18">
                  <c:v>2.4983105537896004</c:v>
                </c:pt>
                <c:pt idx="19">
                  <c:v>1.0413926851582251</c:v>
                </c:pt>
                <c:pt idx="20">
                  <c:v>3.0257153839013409</c:v>
                </c:pt>
              </c:numCache>
            </c:numRef>
          </c:xVal>
          <c:yVal>
            <c:numRef>
              <c:f>Data!$X$18:$X$38</c:f>
              <c:numCache>
                <c:formatCode>General</c:formatCode>
                <c:ptCount val="21"/>
                <c:pt idx="0">
                  <c:v>2.72</c:v>
                </c:pt>
                <c:pt idx="1">
                  <c:v>-1.83</c:v>
                </c:pt>
                <c:pt idx="2">
                  <c:v>-0.86</c:v>
                </c:pt>
                <c:pt idx="3">
                  <c:v>-4.74</c:v>
                </c:pt>
                <c:pt idx="4">
                  <c:v>-1.32</c:v>
                </c:pt>
                <c:pt idx="5">
                  <c:v>0.19</c:v>
                </c:pt>
                <c:pt idx="6">
                  <c:v>0.15</c:v>
                </c:pt>
                <c:pt idx="7">
                  <c:v>-1.04</c:v>
                </c:pt>
                <c:pt idx="8">
                  <c:v>-0.03</c:v>
                </c:pt>
                <c:pt idx="9">
                  <c:v>0.1</c:v>
                </c:pt>
                <c:pt idx="10">
                  <c:v>1.24</c:v>
                </c:pt>
                <c:pt idx="11">
                  <c:v>0.5</c:v>
                </c:pt>
                <c:pt idx="12">
                  <c:v>-0.21</c:v>
                </c:pt>
                <c:pt idx="13">
                  <c:v>-4.2300000000000004</c:v>
                </c:pt>
                <c:pt idx="14">
                  <c:v>-1.84</c:v>
                </c:pt>
                <c:pt idx="15">
                  <c:v>1.07</c:v>
                </c:pt>
                <c:pt idx="16">
                  <c:v>-0.36</c:v>
                </c:pt>
                <c:pt idx="17">
                  <c:v>0.1</c:v>
                </c:pt>
                <c:pt idx="18">
                  <c:v>-3.31</c:v>
                </c:pt>
                <c:pt idx="19">
                  <c:v>0.12</c:v>
                </c:pt>
                <c:pt idx="20">
                  <c:v>-3.45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C4-42D2-83BD-FFAF97CEF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620424"/>
        <c:axId val="938622664"/>
      </c:scatterChart>
      <c:valAx>
        <c:axId val="93862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22664"/>
        <c:crosses val="autoZero"/>
        <c:crossBetween val="midCat"/>
      </c:valAx>
      <c:valAx>
        <c:axId val="93862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20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 Residential Structures</a:t>
            </a:r>
            <a:r>
              <a:rPr lang="en-US" baseline="0"/>
              <a:t> Destroyed (log10) vs. JJA Palmer Z-index, Higuera data 1999-2020 </a:t>
            </a:r>
            <a:endParaRPr lang="en-US"/>
          </a:p>
        </c:rich>
      </c:tx>
      <c:layout>
        <c:manualLayout>
          <c:xMode val="edge"/>
          <c:yMode val="edge"/>
          <c:x val="0.11064039408866995"/>
          <c:y val="2.3952095808383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73464954811683E-2"/>
                  <c:y val="-0.424045452402282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Data!$S$18:$S$38</c:f>
              <c:numCache>
                <c:formatCode>0.000</c:formatCode>
                <c:ptCount val="21"/>
                <c:pt idx="0">
                  <c:v>0</c:v>
                </c:pt>
                <c:pt idx="1">
                  <c:v>1.8808135922807914</c:v>
                </c:pt>
                <c:pt idx="2">
                  <c:v>0</c:v>
                </c:pt>
                <c:pt idx="3">
                  <c:v>2.5465426634781312</c:v>
                </c:pt>
                <c:pt idx="4">
                  <c:v>1.146128035678238</c:v>
                </c:pt>
                <c:pt idx="5">
                  <c:v>0</c:v>
                </c:pt>
                <c:pt idx="6">
                  <c:v>0</c:v>
                </c:pt>
                <c:pt idx="7">
                  <c:v>0.84509804001425681</c:v>
                </c:pt>
                <c:pt idx="8">
                  <c:v>0</c:v>
                </c:pt>
                <c:pt idx="9">
                  <c:v>1.414973347970818</c:v>
                </c:pt>
                <c:pt idx="10">
                  <c:v>0</c:v>
                </c:pt>
                <c:pt idx="11">
                  <c:v>2.2405492482825999</c:v>
                </c:pt>
                <c:pt idx="12">
                  <c:v>1.146128035678238</c:v>
                </c:pt>
                <c:pt idx="13">
                  <c:v>2.8169038393756605</c:v>
                </c:pt>
                <c:pt idx="14">
                  <c:v>2.7151673578484576</c:v>
                </c:pt>
                <c:pt idx="15">
                  <c:v>0</c:v>
                </c:pt>
                <c:pt idx="16">
                  <c:v>1.414973347970818</c:v>
                </c:pt>
                <c:pt idx="17">
                  <c:v>0.69897000433601886</c:v>
                </c:pt>
                <c:pt idx="18">
                  <c:v>2.4329692908744058</c:v>
                </c:pt>
                <c:pt idx="19">
                  <c:v>0.47712125471966244</c:v>
                </c:pt>
                <c:pt idx="20">
                  <c:v>2.7909884750888159</c:v>
                </c:pt>
              </c:numCache>
            </c:numRef>
          </c:xVal>
          <c:yVal>
            <c:numRef>
              <c:f>Data!$X$18:$X$38</c:f>
              <c:numCache>
                <c:formatCode>General</c:formatCode>
                <c:ptCount val="21"/>
                <c:pt idx="0">
                  <c:v>2.72</c:v>
                </c:pt>
                <c:pt idx="1">
                  <c:v>-1.83</c:v>
                </c:pt>
                <c:pt idx="2">
                  <c:v>-0.86</c:v>
                </c:pt>
                <c:pt idx="3">
                  <c:v>-4.74</c:v>
                </c:pt>
                <c:pt idx="4">
                  <c:v>-1.32</c:v>
                </c:pt>
                <c:pt idx="5">
                  <c:v>0.19</c:v>
                </c:pt>
                <c:pt idx="6">
                  <c:v>0.15</c:v>
                </c:pt>
                <c:pt idx="7">
                  <c:v>-1.04</c:v>
                </c:pt>
                <c:pt idx="8">
                  <c:v>-0.03</c:v>
                </c:pt>
                <c:pt idx="9">
                  <c:v>0.1</c:v>
                </c:pt>
                <c:pt idx="10">
                  <c:v>1.24</c:v>
                </c:pt>
                <c:pt idx="11">
                  <c:v>0.5</c:v>
                </c:pt>
                <c:pt idx="12">
                  <c:v>-0.21</c:v>
                </c:pt>
                <c:pt idx="13">
                  <c:v>-4.2300000000000004</c:v>
                </c:pt>
                <c:pt idx="14">
                  <c:v>-1.84</c:v>
                </c:pt>
                <c:pt idx="15">
                  <c:v>1.07</c:v>
                </c:pt>
                <c:pt idx="16">
                  <c:v>-0.36</c:v>
                </c:pt>
                <c:pt idx="17">
                  <c:v>0.1</c:v>
                </c:pt>
                <c:pt idx="18">
                  <c:v>-3.31</c:v>
                </c:pt>
                <c:pt idx="19">
                  <c:v>0.12</c:v>
                </c:pt>
                <c:pt idx="20">
                  <c:v>-3.45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4A-4804-B989-985A17BCE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620424"/>
        <c:axId val="938622664"/>
      </c:scatterChart>
      <c:valAx>
        <c:axId val="93862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22664"/>
        <c:crosses val="autoZero"/>
        <c:crossBetween val="midCat"/>
      </c:valAx>
      <c:valAx>
        <c:axId val="93862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20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742485731378032E-2"/>
          <c:y val="3.4188736116723274E-2"/>
          <c:w val="0.80107401359224351"/>
          <c:h val="0.84158528727598381"/>
        </c:manualLayout>
      </c:layout>
      <c:barChart>
        <c:barDir val="col"/>
        <c:grouping val="clustered"/>
        <c:varyColors val="0"/>
        <c:ser>
          <c:idx val="0"/>
          <c:order val="0"/>
          <c:tx>
            <c:v>No. fires &gt;1000 acres</c:v>
          </c:tx>
          <c:spPr>
            <a:solidFill>
              <a:schemeClr val="accent2">
                <a:lumMod val="75000"/>
                <a:alpha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Data!$L$3:$L$38</c:f>
              <c:numCache>
                <c:formatCode>General</c:formatCode>
                <c:ptCount val="36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</c:numCache>
            </c:numRef>
          </c:cat>
          <c:val>
            <c:numRef>
              <c:f>Data!$M$3:$M$38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6</c:v>
                </c:pt>
                <c:pt idx="4">
                  <c:v>19</c:v>
                </c:pt>
                <c:pt idx="5">
                  <c:v>13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16</c:v>
                </c:pt>
                <c:pt idx="11">
                  <c:v>3</c:v>
                </c:pt>
                <c:pt idx="12">
                  <c:v>15</c:v>
                </c:pt>
                <c:pt idx="13">
                  <c:v>2</c:v>
                </c:pt>
                <c:pt idx="14">
                  <c:v>2</c:v>
                </c:pt>
                <c:pt idx="15">
                  <c:v>10</c:v>
                </c:pt>
                <c:pt idx="16">
                  <c:v>22</c:v>
                </c:pt>
                <c:pt idx="17">
                  <c:v>12</c:v>
                </c:pt>
                <c:pt idx="18">
                  <c:v>48</c:v>
                </c:pt>
                <c:pt idx="19">
                  <c:v>12</c:v>
                </c:pt>
                <c:pt idx="20">
                  <c:v>6</c:v>
                </c:pt>
                <c:pt idx="21">
                  <c:v>6</c:v>
                </c:pt>
                <c:pt idx="22">
                  <c:v>10</c:v>
                </c:pt>
                <c:pt idx="23">
                  <c:v>5</c:v>
                </c:pt>
                <c:pt idx="24">
                  <c:v>11</c:v>
                </c:pt>
                <c:pt idx="25">
                  <c:v>10</c:v>
                </c:pt>
                <c:pt idx="26">
                  <c:v>7</c:v>
                </c:pt>
                <c:pt idx="27">
                  <c:v>19</c:v>
                </c:pt>
                <c:pt idx="28">
                  <c:v>15</c:v>
                </c:pt>
                <c:pt idx="29">
                  <c:v>10</c:v>
                </c:pt>
                <c:pt idx="30">
                  <c:v>0</c:v>
                </c:pt>
                <c:pt idx="31">
                  <c:v>14</c:v>
                </c:pt>
                <c:pt idx="32">
                  <c:v>12</c:v>
                </c:pt>
                <c:pt idx="33">
                  <c:v>34</c:v>
                </c:pt>
                <c:pt idx="34">
                  <c:v>9</c:v>
                </c:pt>
                <c:pt idx="3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4-4F4C-99CE-87F3C4FCB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179040"/>
        <c:axId val="732177632"/>
      </c:barChart>
      <c:lineChart>
        <c:grouping val="standard"/>
        <c:varyColors val="0"/>
        <c:ser>
          <c:idx val="1"/>
          <c:order val="1"/>
          <c:tx>
            <c:v>Total area burned</c:v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Data!$N$3:$N$38</c:f>
              <c:numCache>
                <c:formatCode>General</c:formatCode>
                <c:ptCount val="36"/>
                <c:pt idx="0">
                  <c:v>4754</c:v>
                </c:pt>
                <c:pt idx="1">
                  <c:v>2264</c:v>
                </c:pt>
                <c:pt idx="2">
                  <c:v>48888</c:v>
                </c:pt>
                <c:pt idx="3">
                  <c:v>17507</c:v>
                </c:pt>
                <c:pt idx="4">
                  <c:v>49565</c:v>
                </c:pt>
                <c:pt idx="5">
                  <c:v>28220</c:v>
                </c:pt>
                <c:pt idx="6">
                  <c:v>4949</c:v>
                </c:pt>
                <c:pt idx="7">
                  <c:v>0</c:v>
                </c:pt>
                <c:pt idx="8">
                  <c:v>0</c:v>
                </c:pt>
                <c:pt idx="9">
                  <c:v>28805</c:v>
                </c:pt>
                <c:pt idx="10">
                  <c:v>46889</c:v>
                </c:pt>
                <c:pt idx="11">
                  <c:v>8847</c:v>
                </c:pt>
                <c:pt idx="12">
                  <c:v>90870</c:v>
                </c:pt>
                <c:pt idx="13">
                  <c:v>8108</c:v>
                </c:pt>
                <c:pt idx="14">
                  <c:v>21406</c:v>
                </c:pt>
                <c:pt idx="15">
                  <c:v>19256</c:v>
                </c:pt>
                <c:pt idx="16">
                  <c:v>101276</c:v>
                </c:pt>
                <c:pt idx="17">
                  <c:v>27683</c:v>
                </c:pt>
                <c:pt idx="18">
                  <c:v>459636</c:v>
                </c:pt>
                <c:pt idx="19">
                  <c:v>21779</c:v>
                </c:pt>
                <c:pt idx="20">
                  <c:v>27745</c:v>
                </c:pt>
                <c:pt idx="21">
                  <c:v>19659</c:v>
                </c:pt>
                <c:pt idx="22">
                  <c:v>36321</c:v>
                </c:pt>
                <c:pt idx="23">
                  <c:v>10676</c:v>
                </c:pt>
                <c:pt idx="24">
                  <c:v>103232</c:v>
                </c:pt>
                <c:pt idx="25">
                  <c:v>31602</c:v>
                </c:pt>
                <c:pt idx="26">
                  <c:v>29020</c:v>
                </c:pt>
                <c:pt idx="27">
                  <c:v>146373</c:v>
                </c:pt>
                <c:pt idx="28">
                  <c:v>207703</c:v>
                </c:pt>
                <c:pt idx="29">
                  <c:v>130865</c:v>
                </c:pt>
                <c:pt idx="30">
                  <c:v>0</c:v>
                </c:pt>
                <c:pt idx="31">
                  <c:v>125712</c:v>
                </c:pt>
                <c:pt idx="32">
                  <c:v>97261</c:v>
                </c:pt>
                <c:pt idx="33">
                  <c:v>485249</c:v>
                </c:pt>
                <c:pt idx="34">
                  <c:v>32704</c:v>
                </c:pt>
                <c:pt idx="35">
                  <c:v>828334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4-4F4C-99CE-87F3C4FCB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182208"/>
        <c:axId val="732187136"/>
      </c:lineChart>
      <c:catAx>
        <c:axId val="73217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77632"/>
        <c:crosses val="autoZero"/>
        <c:auto val="1"/>
        <c:lblAlgn val="ctr"/>
        <c:lblOffset val="100"/>
        <c:noMultiLvlLbl val="0"/>
      </c:catAx>
      <c:valAx>
        <c:axId val="732177632"/>
        <c:scaling>
          <c:orientation val="minMax"/>
          <c:max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fires &gt;1000 acres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79040"/>
        <c:crosses val="autoZero"/>
        <c:crossBetween val="between"/>
      </c:valAx>
      <c:valAx>
        <c:axId val="732187136"/>
        <c:scaling>
          <c:orientation val="minMax"/>
          <c:max val="100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Total area burned in large fires, acres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82208"/>
        <c:crosses val="max"/>
        <c:crossBetween val="between"/>
      </c:valAx>
      <c:catAx>
        <c:axId val="732182208"/>
        <c:scaling>
          <c:orientation val="minMax"/>
        </c:scaling>
        <c:delete val="1"/>
        <c:axPos val="b"/>
        <c:majorTickMark val="out"/>
        <c:minorTickMark val="none"/>
        <c:tickLblPos val="nextTo"/>
        <c:crossAx val="732187136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chemeClr val="bg1">
              <a:lumMod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2231316054692343"/>
          <c:y val="0.2281675382180281"/>
          <c:w val="0.2298428969479431"/>
          <c:h val="0.1342245196449680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3.emf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2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1.emf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279400</xdr:colOff>
      <xdr:row>4</xdr:row>
      <xdr:rowOff>114300</xdr:rowOff>
    </xdr:to>
    <xdr:sp macro="" textlink="">
      <xdr:nvSpPr>
        <xdr:cNvPr id="2049" name="Control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279400</xdr:colOff>
      <xdr:row>5</xdr:row>
      <xdr:rowOff>114300</xdr:rowOff>
    </xdr:to>
    <xdr:sp macro="" textlink="">
      <xdr:nvSpPr>
        <xdr:cNvPr id="2050" name="Control 2" hidden="1">
          <a:extLst>
            <a:ext uri="{63B3BB69-23CF-44E3-9099-C40C66FF867C}">
              <a14:compatExt xmlns:a14="http://schemas.microsoft.com/office/drawing/2010/main" spid="_x0000_s2050"/>
            </a:ex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152400</xdr:rowOff>
    </xdr:from>
    <xdr:to>
      <xdr:col>0</xdr:col>
      <xdr:colOff>279400</xdr:colOff>
      <xdr:row>6</xdr:row>
      <xdr:rowOff>88900</xdr:rowOff>
    </xdr:to>
    <xdr:sp macro="" textlink="">
      <xdr:nvSpPr>
        <xdr:cNvPr id="2051" name="Control 3" hidden="1">
          <a:extLst>
            <a:ext uri="{63B3BB69-23CF-44E3-9099-C40C66FF867C}">
              <a14:compatExt xmlns:a14="http://schemas.microsoft.com/office/drawing/2010/main" spid="_x0000_s2051"/>
            </a:ex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5</xdr:row>
      <xdr:rowOff>152400</xdr:rowOff>
    </xdr:from>
    <xdr:to>
      <xdr:col>0</xdr:col>
      <xdr:colOff>279400</xdr:colOff>
      <xdr:row>7</xdr:row>
      <xdr:rowOff>88900</xdr:rowOff>
    </xdr:to>
    <xdr:sp macro="" textlink="">
      <xdr:nvSpPr>
        <xdr:cNvPr id="2052" name="Control 4" hidden="1">
          <a:extLst>
            <a:ext uri="{63B3BB69-23CF-44E3-9099-C40C66FF867C}">
              <a14:compatExt xmlns:a14="http://schemas.microsoft.com/office/drawing/2010/main" spid="_x0000_s2052"/>
            </a:ex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6</xdr:row>
      <xdr:rowOff>152400</xdr:rowOff>
    </xdr:from>
    <xdr:to>
      <xdr:col>0</xdr:col>
      <xdr:colOff>279400</xdr:colOff>
      <xdr:row>8</xdr:row>
      <xdr:rowOff>88900</xdr:rowOff>
    </xdr:to>
    <xdr:sp macro="" textlink="">
      <xdr:nvSpPr>
        <xdr:cNvPr id="2053" name="Control 5" hidden="1">
          <a:extLst>
            <a:ext uri="{63B3BB69-23CF-44E3-9099-C40C66FF867C}">
              <a14:compatExt xmlns:a14="http://schemas.microsoft.com/office/drawing/2010/main" spid="_x0000_s2053"/>
            </a:ex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</xdr:row>
      <xdr:rowOff>139700</xdr:rowOff>
    </xdr:from>
    <xdr:to>
      <xdr:col>0</xdr:col>
      <xdr:colOff>279400</xdr:colOff>
      <xdr:row>9</xdr:row>
      <xdr:rowOff>76200</xdr:rowOff>
    </xdr:to>
    <xdr:sp macro="" textlink="">
      <xdr:nvSpPr>
        <xdr:cNvPr id="2054" name="Control 6" hidden="1">
          <a:extLst>
            <a:ext uri="{63B3BB69-23CF-44E3-9099-C40C66FF867C}">
              <a14:compatExt xmlns:a14="http://schemas.microsoft.com/office/drawing/2010/main" spid="_x0000_s2054"/>
            </a:ex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8</xdr:row>
      <xdr:rowOff>139700</xdr:rowOff>
    </xdr:from>
    <xdr:to>
      <xdr:col>0</xdr:col>
      <xdr:colOff>279400</xdr:colOff>
      <xdr:row>10</xdr:row>
      <xdr:rowOff>76200</xdr:rowOff>
    </xdr:to>
    <xdr:sp macro="" textlink="">
      <xdr:nvSpPr>
        <xdr:cNvPr id="2055" name="Control 7" hidden="1">
          <a:extLst>
            <a:ext uri="{63B3BB69-23CF-44E3-9099-C40C66FF867C}">
              <a14:compatExt xmlns:a14="http://schemas.microsoft.com/office/drawing/2010/main" spid="_x0000_s2055"/>
            </a:ex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9</xdr:row>
      <xdr:rowOff>139700</xdr:rowOff>
    </xdr:from>
    <xdr:to>
      <xdr:col>0</xdr:col>
      <xdr:colOff>279400</xdr:colOff>
      <xdr:row>11</xdr:row>
      <xdr:rowOff>76200</xdr:rowOff>
    </xdr:to>
    <xdr:sp macro="" textlink="">
      <xdr:nvSpPr>
        <xdr:cNvPr id="2056" name="Control 8" hidden="1">
          <a:extLst>
            <a:ext uri="{63B3BB69-23CF-44E3-9099-C40C66FF867C}">
              <a14:compatExt xmlns:a14="http://schemas.microsoft.com/office/drawing/2010/main" spid="_x0000_s2056"/>
            </a:ex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</xdr:row>
      <xdr:rowOff>139700</xdr:rowOff>
    </xdr:from>
    <xdr:to>
      <xdr:col>0</xdr:col>
      <xdr:colOff>279400</xdr:colOff>
      <xdr:row>12</xdr:row>
      <xdr:rowOff>76200</xdr:rowOff>
    </xdr:to>
    <xdr:sp macro="" textlink="">
      <xdr:nvSpPr>
        <xdr:cNvPr id="2057" name="Control 9" hidden="1">
          <a:extLst>
            <a:ext uri="{63B3BB69-23CF-44E3-9099-C40C66FF867C}">
              <a14:compatExt xmlns:a14="http://schemas.microsoft.com/office/drawing/2010/main" spid="_x0000_s2057"/>
            </a:ex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11</xdr:row>
      <xdr:rowOff>139700</xdr:rowOff>
    </xdr:from>
    <xdr:to>
      <xdr:col>0</xdr:col>
      <xdr:colOff>279400</xdr:colOff>
      <xdr:row>13</xdr:row>
      <xdr:rowOff>76200</xdr:rowOff>
    </xdr:to>
    <xdr:sp macro="" textlink="">
      <xdr:nvSpPr>
        <xdr:cNvPr id="2058" name="Control 10" hidden="1">
          <a:extLst>
            <a:ext uri="{63B3BB69-23CF-44E3-9099-C40C66FF867C}">
              <a14:compatExt xmlns:a14="http://schemas.microsoft.com/office/drawing/2010/main" spid="_x0000_s2058"/>
            </a:ex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</xdr:row>
      <xdr:rowOff>127000</xdr:rowOff>
    </xdr:from>
    <xdr:to>
      <xdr:col>0</xdr:col>
      <xdr:colOff>279400</xdr:colOff>
      <xdr:row>14</xdr:row>
      <xdr:rowOff>63500</xdr:rowOff>
    </xdr:to>
    <xdr:sp macro="" textlink="">
      <xdr:nvSpPr>
        <xdr:cNvPr id="2059" name="Control 11" hidden="1">
          <a:extLst>
            <a:ext uri="{63B3BB69-23CF-44E3-9099-C40C66FF867C}">
              <a14:compatExt xmlns:a14="http://schemas.microsoft.com/office/drawing/2010/main" spid="_x0000_s2059"/>
            </a:ex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13</xdr:row>
      <xdr:rowOff>114300</xdr:rowOff>
    </xdr:from>
    <xdr:to>
      <xdr:col>0</xdr:col>
      <xdr:colOff>279400</xdr:colOff>
      <xdr:row>15</xdr:row>
      <xdr:rowOff>63500</xdr:rowOff>
    </xdr:to>
    <xdr:sp macro="" textlink="">
      <xdr:nvSpPr>
        <xdr:cNvPr id="2060" name="Control 12" hidden="1">
          <a:extLst>
            <a:ext uri="{63B3BB69-23CF-44E3-9099-C40C66FF867C}">
              <a14:compatExt xmlns:a14="http://schemas.microsoft.com/office/drawing/2010/main" spid="_x0000_s2060"/>
            </a:ex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14</xdr:row>
      <xdr:rowOff>114300</xdr:rowOff>
    </xdr:from>
    <xdr:to>
      <xdr:col>0</xdr:col>
      <xdr:colOff>279400</xdr:colOff>
      <xdr:row>16</xdr:row>
      <xdr:rowOff>63500</xdr:rowOff>
    </xdr:to>
    <xdr:sp macro="" textlink="">
      <xdr:nvSpPr>
        <xdr:cNvPr id="2061" name="Control 13" hidden="1">
          <a:extLst>
            <a:ext uri="{63B3BB69-23CF-44E3-9099-C40C66FF867C}">
              <a14:compatExt xmlns:a14="http://schemas.microsoft.com/office/drawing/2010/main" spid="_x0000_s2061"/>
            </a:ext>
            <a:ext uri="{FF2B5EF4-FFF2-40B4-BE49-F238E27FC236}">
              <a16:creationId xmlns:a16="http://schemas.microsoft.com/office/drawing/2014/main" id="{00000000-0008-0000-0000-00000D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114300</xdr:rowOff>
    </xdr:from>
    <xdr:to>
      <xdr:col>0</xdr:col>
      <xdr:colOff>279400</xdr:colOff>
      <xdr:row>17</xdr:row>
      <xdr:rowOff>63500</xdr:rowOff>
    </xdr:to>
    <xdr:sp macro="" textlink="">
      <xdr:nvSpPr>
        <xdr:cNvPr id="2062" name="Control 14" hidden="1">
          <a:extLst>
            <a:ext uri="{63B3BB69-23CF-44E3-9099-C40C66FF867C}">
              <a14:compatExt xmlns:a14="http://schemas.microsoft.com/office/drawing/2010/main" spid="_x0000_s2062"/>
            </a:ext>
            <a:ext uri="{FF2B5EF4-FFF2-40B4-BE49-F238E27FC236}">
              <a16:creationId xmlns:a16="http://schemas.microsoft.com/office/drawing/2014/main" id="{00000000-0008-0000-0000-00000E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</xdr:row>
      <xdr:rowOff>114300</xdr:rowOff>
    </xdr:from>
    <xdr:to>
      <xdr:col>0</xdr:col>
      <xdr:colOff>279400</xdr:colOff>
      <xdr:row>18</xdr:row>
      <xdr:rowOff>63500</xdr:rowOff>
    </xdr:to>
    <xdr:sp macro="" textlink="">
      <xdr:nvSpPr>
        <xdr:cNvPr id="2063" name="Control 15" hidden="1">
          <a:extLst>
            <a:ext uri="{63B3BB69-23CF-44E3-9099-C40C66FF867C}">
              <a14:compatExt xmlns:a14="http://schemas.microsoft.com/office/drawing/2010/main" spid="_x0000_s2063"/>
            </a:ex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114300</xdr:rowOff>
    </xdr:from>
    <xdr:to>
      <xdr:col>0</xdr:col>
      <xdr:colOff>279400</xdr:colOff>
      <xdr:row>19</xdr:row>
      <xdr:rowOff>63500</xdr:rowOff>
    </xdr:to>
    <xdr:sp macro="" textlink="">
      <xdr:nvSpPr>
        <xdr:cNvPr id="2064" name="Control 16" hidden="1">
          <a:extLst>
            <a:ext uri="{63B3BB69-23CF-44E3-9099-C40C66FF867C}">
              <a14:compatExt xmlns:a14="http://schemas.microsoft.com/office/drawing/2010/main" spid="_x0000_s2064"/>
            </a:ex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</xdr:row>
      <xdr:rowOff>114300</xdr:rowOff>
    </xdr:from>
    <xdr:to>
      <xdr:col>0</xdr:col>
      <xdr:colOff>279400</xdr:colOff>
      <xdr:row>20</xdr:row>
      <xdr:rowOff>50800</xdr:rowOff>
    </xdr:to>
    <xdr:sp macro="" textlink="">
      <xdr:nvSpPr>
        <xdr:cNvPr id="2065" name="Control 17" hidden="1">
          <a:extLst>
            <a:ext uri="{63B3BB69-23CF-44E3-9099-C40C66FF867C}">
              <a14:compatExt xmlns:a14="http://schemas.microsoft.com/office/drawing/2010/main" spid="_x0000_s2065"/>
            </a:ext>
            <a:ext uri="{FF2B5EF4-FFF2-40B4-BE49-F238E27FC236}">
              <a16:creationId xmlns:a16="http://schemas.microsoft.com/office/drawing/2014/main" id="{00000000-0008-0000-0000-00001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</xdr:row>
      <xdr:rowOff>101600</xdr:rowOff>
    </xdr:from>
    <xdr:to>
      <xdr:col>0</xdr:col>
      <xdr:colOff>279400</xdr:colOff>
      <xdr:row>21</xdr:row>
      <xdr:rowOff>38100</xdr:rowOff>
    </xdr:to>
    <xdr:sp macro="" textlink="">
      <xdr:nvSpPr>
        <xdr:cNvPr id="2066" name="Control 18" hidden="1">
          <a:extLst>
            <a:ext uri="{63B3BB69-23CF-44E3-9099-C40C66FF867C}">
              <a14:compatExt xmlns:a14="http://schemas.microsoft.com/office/drawing/2010/main" spid="_x0000_s2066"/>
            </a:ex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</xdr:row>
      <xdr:rowOff>101600</xdr:rowOff>
    </xdr:from>
    <xdr:to>
      <xdr:col>0</xdr:col>
      <xdr:colOff>279400</xdr:colOff>
      <xdr:row>22</xdr:row>
      <xdr:rowOff>38100</xdr:rowOff>
    </xdr:to>
    <xdr:sp macro="" textlink="">
      <xdr:nvSpPr>
        <xdr:cNvPr id="2067" name="Control 19" hidden="1">
          <a:extLst>
            <a:ext uri="{63B3BB69-23CF-44E3-9099-C40C66FF867C}">
              <a14:compatExt xmlns:a14="http://schemas.microsoft.com/office/drawing/2010/main" spid="_x0000_s2067"/>
            </a:ex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</xdr:row>
      <xdr:rowOff>101600</xdr:rowOff>
    </xdr:from>
    <xdr:to>
      <xdr:col>0</xdr:col>
      <xdr:colOff>279400</xdr:colOff>
      <xdr:row>23</xdr:row>
      <xdr:rowOff>38100</xdr:rowOff>
    </xdr:to>
    <xdr:sp macro="" textlink="">
      <xdr:nvSpPr>
        <xdr:cNvPr id="2068" name="Control 20" hidden="1">
          <a:extLst>
            <a:ext uri="{63B3BB69-23CF-44E3-9099-C40C66FF867C}">
              <a14:compatExt xmlns:a14="http://schemas.microsoft.com/office/drawing/2010/main" spid="_x0000_s2068"/>
            </a:ex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22</xdr:row>
      <xdr:rowOff>101600</xdr:rowOff>
    </xdr:from>
    <xdr:to>
      <xdr:col>0</xdr:col>
      <xdr:colOff>279400</xdr:colOff>
      <xdr:row>24</xdr:row>
      <xdr:rowOff>38100</xdr:rowOff>
    </xdr:to>
    <xdr:sp macro="" textlink="">
      <xdr:nvSpPr>
        <xdr:cNvPr id="2069" name="Control 21" hidden="1">
          <a:extLst>
            <a:ext uri="{63B3BB69-23CF-44E3-9099-C40C66FF867C}">
              <a14:compatExt xmlns:a14="http://schemas.microsoft.com/office/drawing/2010/main" spid="_x0000_s2069"/>
            </a:ex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23</xdr:row>
      <xdr:rowOff>101600</xdr:rowOff>
    </xdr:from>
    <xdr:to>
      <xdr:col>0</xdr:col>
      <xdr:colOff>279400</xdr:colOff>
      <xdr:row>25</xdr:row>
      <xdr:rowOff>38100</xdr:rowOff>
    </xdr:to>
    <xdr:sp macro="" textlink="">
      <xdr:nvSpPr>
        <xdr:cNvPr id="2070" name="Control 22" hidden="1">
          <a:extLst>
            <a:ext uri="{63B3BB69-23CF-44E3-9099-C40C66FF867C}">
              <a14:compatExt xmlns:a14="http://schemas.microsoft.com/office/drawing/2010/main" spid="_x0000_s2070"/>
            </a:ext>
            <a:ext uri="{FF2B5EF4-FFF2-40B4-BE49-F238E27FC236}">
              <a16:creationId xmlns:a16="http://schemas.microsoft.com/office/drawing/2014/main" id="{00000000-0008-0000-0000-000016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24</xdr:row>
      <xdr:rowOff>88900</xdr:rowOff>
    </xdr:from>
    <xdr:to>
      <xdr:col>0</xdr:col>
      <xdr:colOff>279400</xdr:colOff>
      <xdr:row>26</xdr:row>
      <xdr:rowOff>25400</xdr:rowOff>
    </xdr:to>
    <xdr:sp macro="" textlink="">
      <xdr:nvSpPr>
        <xdr:cNvPr id="2071" name="Control 23" hidden="1">
          <a:extLst>
            <a:ext uri="{63B3BB69-23CF-44E3-9099-C40C66FF867C}">
              <a14:compatExt xmlns:a14="http://schemas.microsoft.com/office/drawing/2010/main" spid="_x0000_s2071"/>
            </a:ex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</xdr:row>
      <xdr:rowOff>76200</xdr:rowOff>
    </xdr:from>
    <xdr:to>
      <xdr:col>0</xdr:col>
      <xdr:colOff>279400</xdr:colOff>
      <xdr:row>27</xdr:row>
      <xdr:rowOff>12700</xdr:rowOff>
    </xdr:to>
    <xdr:sp macro="" textlink="">
      <xdr:nvSpPr>
        <xdr:cNvPr id="2072" name="Control 24" hidden="1">
          <a:extLst>
            <a:ext uri="{63B3BB69-23CF-44E3-9099-C40C66FF867C}">
              <a14:compatExt xmlns:a14="http://schemas.microsoft.com/office/drawing/2010/main" spid="_x0000_s2072"/>
            </a:ex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</xdr:row>
      <xdr:rowOff>76200</xdr:rowOff>
    </xdr:from>
    <xdr:to>
      <xdr:col>0</xdr:col>
      <xdr:colOff>279400</xdr:colOff>
      <xdr:row>28</xdr:row>
      <xdr:rowOff>12700</xdr:rowOff>
    </xdr:to>
    <xdr:sp macro="" textlink="">
      <xdr:nvSpPr>
        <xdr:cNvPr id="2073" name="Control 25" hidden="1">
          <a:extLst>
            <a:ext uri="{63B3BB69-23CF-44E3-9099-C40C66FF867C}">
              <a14:compatExt xmlns:a14="http://schemas.microsoft.com/office/drawing/2010/main" spid="_x0000_s2073"/>
            </a:ext>
            <a:ext uri="{FF2B5EF4-FFF2-40B4-BE49-F238E27FC236}">
              <a16:creationId xmlns:a16="http://schemas.microsoft.com/office/drawing/2014/main" id="{00000000-0008-0000-0000-000019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27</xdr:row>
      <xdr:rowOff>63500</xdr:rowOff>
    </xdr:from>
    <xdr:to>
      <xdr:col>0</xdr:col>
      <xdr:colOff>279400</xdr:colOff>
      <xdr:row>29</xdr:row>
      <xdr:rowOff>0</xdr:rowOff>
    </xdr:to>
    <xdr:sp macro="" textlink="">
      <xdr:nvSpPr>
        <xdr:cNvPr id="2074" name="Control 26" hidden="1">
          <a:extLst>
            <a:ext uri="{63B3BB69-23CF-44E3-9099-C40C66FF867C}">
              <a14:compatExt xmlns:a14="http://schemas.microsoft.com/office/drawing/2010/main" spid="_x0000_s2074"/>
            </a:ext>
            <a:ext uri="{FF2B5EF4-FFF2-40B4-BE49-F238E27FC236}">
              <a16:creationId xmlns:a16="http://schemas.microsoft.com/office/drawing/2014/main" id="{00000000-0008-0000-0000-00001A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63500</xdr:rowOff>
    </xdr:from>
    <xdr:to>
      <xdr:col>0</xdr:col>
      <xdr:colOff>279400</xdr:colOff>
      <xdr:row>30</xdr:row>
      <xdr:rowOff>0</xdr:rowOff>
    </xdr:to>
    <xdr:sp macro="" textlink="">
      <xdr:nvSpPr>
        <xdr:cNvPr id="2075" name="Control 27" hidden="1">
          <a:extLst>
            <a:ext uri="{63B3BB69-23CF-44E3-9099-C40C66FF867C}">
              <a14:compatExt xmlns:a14="http://schemas.microsoft.com/office/drawing/2010/main" spid="_x0000_s2075"/>
            </a:ext>
            <a:ext uri="{FF2B5EF4-FFF2-40B4-BE49-F238E27FC236}">
              <a16:creationId xmlns:a16="http://schemas.microsoft.com/office/drawing/2014/main" id="{00000000-0008-0000-0000-00001B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</xdr:row>
      <xdr:rowOff>63500</xdr:rowOff>
    </xdr:from>
    <xdr:to>
      <xdr:col>0</xdr:col>
      <xdr:colOff>279400</xdr:colOff>
      <xdr:row>31</xdr:row>
      <xdr:rowOff>0</xdr:rowOff>
    </xdr:to>
    <xdr:sp macro="" textlink="">
      <xdr:nvSpPr>
        <xdr:cNvPr id="2076" name="Control 28" hidden="1">
          <a:extLst>
            <a:ext uri="{63B3BB69-23CF-44E3-9099-C40C66FF867C}">
              <a14:compatExt xmlns:a14="http://schemas.microsoft.com/office/drawing/2010/main" spid="_x0000_s2076"/>
            </a:ext>
            <a:ext uri="{FF2B5EF4-FFF2-40B4-BE49-F238E27FC236}">
              <a16:creationId xmlns:a16="http://schemas.microsoft.com/office/drawing/2014/main" id="{00000000-0008-0000-0000-00001C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</xdr:row>
      <xdr:rowOff>50800</xdr:rowOff>
    </xdr:from>
    <xdr:to>
      <xdr:col>0</xdr:col>
      <xdr:colOff>279400</xdr:colOff>
      <xdr:row>31</xdr:row>
      <xdr:rowOff>152400</xdr:rowOff>
    </xdr:to>
    <xdr:sp macro="" textlink="">
      <xdr:nvSpPr>
        <xdr:cNvPr id="2077" name="Control 29" hidden="1">
          <a:extLst>
            <a:ext uri="{63B3BB69-23CF-44E3-9099-C40C66FF867C}">
              <a14:compatExt xmlns:a14="http://schemas.microsoft.com/office/drawing/2010/main" spid="_x0000_s2077"/>
            </a:ext>
            <a:ext uri="{FF2B5EF4-FFF2-40B4-BE49-F238E27FC236}">
              <a16:creationId xmlns:a16="http://schemas.microsoft.com/office/drawing/2014/main" id="{00000000-0008-0000-0000-00001D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31</xdr:row>
      <xdr:rowOff>50800</xdr:rowOff>
    </xdr:from>
    <xdr:to>
      <xdr:col>0</xdr:col>
      <xdr:colOff>279400</xdr:colOff>
      <xdr:row>32</xdr:row>
      <xdr:rowOff>152400</xdr:rowOff>
    </xdr:to>
    <xdr:sp macro="" textlink="">
      <xdr:nvSpPr>
        <xdr:cNvPr id="2078" name="Control 30" hidden="1">
          <a:extLst>
            <a:ext uri="{63B3BB69-23CF-44E3-9099-C40C66FF867C}">
              <a14:compatExt xmlns:a14="http://schemas.microsoft.com/office/drawing/2010/main" spid="_x0000_s2078"/>
            </a:ext>
            <a:ext uri="{FF2B5EF4-FFF2-40B4-BE49-F238E27FC236}">
              <a16:creationId xmlns:a16="http://schemas.microsoft.com/office/drawing/2014/main" id="{00000000-0008-0000-0000-00001E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31</xdr:row>
      <xdr:rowOff>139700</xdr:rowOff>
    </xdr:from>
    <xdr:to>
      <xdr:col>0</xdr:col>
      <xdr:colOff>279400</xdr:colOff>
      <xdr:row>33</xdr:row>
      <xdr:rowOff>76200</xdr:rowOff>
    </xdr:to>
    <xdr:sp macro="" textlink="">
      <xdr:nvSpPr>
        <xdr:cNvPr id="2079" name="Control 31" hidden="1">
          <a:extLst>
            <a:ext uri="{63B3BB69-23CF-44E3-9099-C40C66FF867C}">
              <a14:compatExt xmlns:a14="http://schemas.microsoft.com/office/drawing/2010/main" spid="_x0000_s2079"/>
            </a:ext>
            <a:ext uri="{FF2B5EF4-FFF2-40B4-BE49-F238E27FC236}">
              <a16:creationId xmlns:a16="http://schemas.microsoft.com/office/drawing/2014/main" id="{00000000-0008-0000-0000-00001F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32</xdr:row>
      <xdr:rowOff>38100</xdr:rowOff>
    </xdr:from>
    <xdr:to>
      <xdr:col>0</xdr:col>
      <xdr:colOff>279400</xdr:colOff>
      <xdr:row>33</xdr:row>
      <xdr:rowOff>139700</xdr:rowOff>
    </xdr:to>
    <xdr:sp macro="" textlink="">
      <xdr:nvSpPr>
        <xdr:cNvPr id="2080" name="Control 32" hidden="1">
          <a:extLst>
            <a:ext uri="{63B3BB69-23CF-44E3-9099-C40C66FF867C}">
              <a14:compatExt xmlns:a14="http://schemas.microsoft.com/office/drawing/2010/main" spid="_x0000_s2080"/>
            </a:ext>
            <a:ext uri="{FF2B5EF4-FFF2-40B4-BE49-F238E27FC236}">
              <a16:creationId xmlns:a16="http://schemas.microsoft.com/office/drawing/2014/main" id="{00000000-0008-0000-0000-000020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33</xdr:row>
      <xdr:rowOff>25400</xdr:rowOff>
    </xdr:from>
    <xdr:to>
      <xdr:col>0</xdr:col>
      <xdr:colOff>279400</xdr:colOff>
      <xdr:row>34</xdr:row>
      <xdr:rowOff>139700</xdr:rowOff>
    </xdr:to>
    <xdr:sp macro="" textlink="">
      <xdr:nvSpPr>
        <xdr:cNvPr id="2081" name="Control 33" hidden="1">
          <a:extLst>
            <a:ext uri="{63B3BB69-23CF-44E3-9099-C40C66FF867C}">
              <a14:compatExt xmlns:a14="http://schemas.microsoft.com/office/drawing/2010/main" spid="_x0000_s2081"/>
            </a:ext>
            <a:ext uri="{FF2B5EF4-FFF2-40B4-BE49-F238E27FC236}">
              <a16:creationId xmlns:a16="http://schemas.microsoft.com/office/drawing/2014/main" id="{00000000-0008-0000-0000-00002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34</xdr:row>
      <xdr:rowOff>12700</xdr:rowOff>
    </xdr:from>
    <xdr:to>
      <xdr:col>0</xdr:col>
      <xdr:colOff>279400</xdr:colOff>
      <xdr:row>35</xdr:row>
      <xdr:rowOff>127000</xdr:rowOff>
    </xdr:to>
    <xdr:sp macro="" textlink="">
      <xdr:nvSpPr>
        <xdr:cNvPr id="2082" name="Control 34" hidden="1">
          <a:extLst>
            <a:ext uri="{63B3BB69-23CF-44E3-9099-C40C66FF867C}">
              <a14:compatExt xmlns:a14="http://schemas.microsoft.com/office/drawing/2010/main" spid="_x0000_s2082"/>
            </a:ext>
            <a:ext uri="{FF2B5EF4-FFF2-40B4-BE49-F238E27FC236}">
              <a16:creationId xmlns:a16="http://schemas.microsoft.com/office/drawing/2014/main" id="{00000000-0008-0000-0000-000022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35</xdr:row>
      <xdr:rowOff>12700</xdr:rowOff>
    </xdr:from>
    <xdr:to>
      <xdr:col>0</xdr:col>
      <xdr:colOff>279400</xdr:colOff>
      <xdr:row>36</xdr:row>
      <xdr:rowOff>127000</xdr:rowOff>
    </xdr:to>
    <xdr:sp macro="" textlink="">
      <xdr:nvSpPr>
        <xdr:cNvPr id="2083" name="Control 35" hidden="1">
          <a:extLst>
            <a:ext uri="{63B3BB69-23CF-44E3-9099-C40C66FF867C}">
              <a14:compatExt xmlns:a14="http://schemas.microsoft.com/office/drawing/2010/main" spid="_x0000_s2083"/>
            </a:ext>
            <a:ext uri="{FF2B5EF4-FFF2-40B4-BE49-F238E27FC236}">
              <a16:creationId xmlns:a16="http://schemas.microsoft.com/office/drawing/2014/main" id="{00000000-0008-0000-0000-000023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36</xdr:row>
      <xdr:rowOff>12700</xdr:rowOff>
    </xdr:from>
    <xdr:to>
      <xdr:col>0</xdr:col>
      <xdr:colOff>279400</xdr:colOff>
      <xdr:row>37</xdr:row>
      <xdr:rowOff>127000</xdr:rowOff>
    </xdr:to>
    <xdr:sp macro="" textlink="">
      <xdr:nvSpPr>
        <xdr:cNvPr id="2084" name="Control 36" hidden="1">
          <a:extLst>
            <a:ext uri="{63B3BB69-23CF-44E3-9099-C40C66FF867C}">
              <a14:compatExt xmlns:a14="http://schemas.microsoft.com/office/drawing/2010/main" spid="_x0000_s2084"/>
            </a:ext>
            <a:ext uri="{FF2B5EF4-FFF2-40B4-BE49-F238E27FC236}">
              <a16:creationId xmlns:a16="http://schemas.microsoft.com/office/drawing/2014/main" id="{00000000-0008-0000-0000-000024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279400</xdr:colOff>
      <xdr:row>38</xdr:row>
      <xdr:rowOff>114300</xdr:rowOff>
    </xdr:to>
    <xdr:sp macro="" textlink="">
      <xdr:nvSpPr>
        <xdr:cNvPr id="2085" name="Control 37" hidden="1">
          <a:extLst>
            <a:ext uri="{63B3BB69-23CF-44E3-9099-C40C66FF867C}">
              <a14:compatExt xmlns:a14="http://schemas.microsoft.com/office/drawing/2010/main" spid="_x0000_s2085"/>
            </a:ext>
            <a:ext uri="{FF2B5EF4-FFF2-40B4-BE49-F238E27FC236}">
              <a16:creationId xmlns:a16="http://schemas.microsoft.com/office/drawing/2014/main" id="{00000000-0008-0000-0000-000025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279400</xdr:colOff>
      <xdr:row>39</xdr:row>
      <xdr:rowOff>101600</xdr:rowOff>
    </xdr:to>
    <xdr:sp macro="" textlink="">
      <xdr:nvSpPr>
        <xdr:cNvPr id="2086" name="Control 38" hidden="1">
          <a:extLst>
            <a:ext uri="{63B3BB69-23CF-44E3-9099-C40C66FF867C}">
              <a14:compatExt xmlns:a14="http://schemas.microsoft.com/office/drawing/2010/main" spid="_x0000_s2086"/>
            </a:ext>
            <a:ext uri="{FF2B5EF4-FFF2-40B4-BE49-F238E27FC236}">
              <a16:creationId xmlns:a16="http://schemas.microsoft.com/office/drawing/2014/main" id="{00000000-0008-0000-0000-000026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38</xdr:row>
      <xdr:rowOff>152400</xdr:rowOff>
    </xdr:from>
    <xdr:to>
      <xdr:col>0</xdr:col>
      <xdr:colOff>279400</xdr:colOff>
      <xdr:row>40</xdr:row>
      <xdr:rowOff>88900</xdr:rowOff>
    </xdr:to>
    <xdr:sp macro="" textlink="">
      <xdr:nvSpPr>
        <xdr:cNvPr id="2087" name="Control 39" hidden="1">
          <a:extLst>
            <a:ext uri="{63B3BB69-23CF-44E3-9099-C40C66FF867C}">
              <a14:compatExt xmlns:a14="http://schemas.microsoft.com/office/drawing/2010/main" spid="_x0000_s2087"/>
            </a:ext>
            <a:ext uri="{FF2B5EF4-FFF2-40B4-BE49-F238E27FC236}">
              <a16:creationId xmlns:a16="http://schemas.microsoft.com/office/drawing/2014/main" id="{00000000-0008-0000-0000-000027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39</xdr:row>
      <xdr:rowOff>152400</xdr:rowOff>
    </xdr:from>
    <xdr:to>
      <xdr:col>0</xdr:col>
      <xdr:colOff>279400</xdr:colOff>
      <xdr:row>41</xdr:row>
      <xdr:rowOff>88900</xdr:rowOff>
    </xdr:to>
    <xdr:sp macro="" textlink="">
      <xdr:nvSpPr>
        <xdr:cNvPr id="2088" name="Control 40" hidden="1">
          <a:extLst>
            <a:ext uri="{63B3BB69-23CF-44E3-9099-C40C66FF867C}">
              <a14:compatExt xmlns:a14="http://schemas.microsoft.com/office/drawing/2010/main" spid="_x0000_s2088"/>
            </a:ext>
            <a:ext uri="{FF2B5EF4-FFF2-40B4-BE49-F238E27FC236}">
              <a16:creationId xmlns:a16="http://schemas.microsoft.com/office/drawing/2014/main" id="{00000000-0008-0000-0000-000028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40</xdr:row>
      <xdr:rowOff>152400</xdr:rowOff>
    </xdr:from>
    <xdr:to>
      <xdr:col>0</xdr:col>
      <xdr:colOff>279400</xdr:colOff>
      <xdr:row>42</xdr:row>
      <xdr:rowOff>88900</xdr:rowOff>
    </xdr:to>
    <xdr:sp macro="" textlink="">
      <xdr:nvSpPr>
        <xdr:cNvPr id="2089" name="Control 41" hidden="1">
          <a:extLst>
            <a:ext uri="{63B3BB69-23CF-44E3-9099-C40C66FF867C}">
              <a14:compatExt xmlns:a14="http://schemas.microsoft.com/office/drawing/2010/main" spid="_x0000_s2089"/>
            </a:ext>
            <a:ext uri="{FF2B5EF4-FFF2-40B4-BE49-F238E27FC236}">
              <a16:creationId xmlns:a16="http://schemas.microsoft.com/office/drawing/2014/main" id="{00000000-0008-0000-0000-000029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41</xdr:row>
      <xdr:rowOff>139700</xdr:rowOff>
    </xdr:from>
    <xdr:to>
      <xdr:col>0</xdr:col>
      <xdr:colOff>279400</xdr:colOff>
      <xdr:row>43</xdr:row>
      <xdr:rowOff>88900</xdr:rowOff>
    </xdr:to>
    <xdr:sp macro="" textlink="">
      <xdr:nvSpPr>
        <xdr:cNvPr id="2090" name="Control 42" hidden="1">
          <a:extLst>
            <a:ext uri="{63B3BB69-23CF-44E3-9099-C40C66FF867C}">
              <a14:compatExt xmlns:a14="http://schemas.microsoft.com/office/drawing/2010/main" spid="_x0000_s2090"/>
            </a:ext>
            <a:ext uri="{FF2B5EF4-FFF2-40B4-BE49-F238E27FC236}">
              <a16:creationId xmlns:a16="http://schemas.microsoft.com/office/drawing/2014/main" id="{00000000-0008-0000-0000-00002A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42</xdr:row>
      <xdr:rowOff>139700</xdr:rowOff>
    </xdr:from>
    <xdr:to>
      <xdr:col>0</xdr:col>
      <xdr:colOff>279400</xdr:colOff>
      <xdr:row>44</xdr:row>
      <xdr:rowOff>76200</xdr:rowOff>
    </xdr:to>
    <xdr:sp macro="" textlink="">
      <xdr:nvSpPr>
        <xdr:cNvPr id="2091" name="Control 43" hidden="1">
          <a:extLst>
            <a:ext uri="{63B3BB69-23CF-44E3-9099-C40C66FF867C}">
              <a14:compatExt xmlns:a14="http://schemas.microsoft.com/office/drawing/2010/main" spid="_x0000_s2091"/>
            </a:ext>
            <a:ext uri="{FF2B5EF4-FFF2-40B4-BE49-F238E27FC236}">
              <a16:creationId xmlns:a16="http://schemas.microsoft.com/office/drawing/2014/main" id="{00000000-0008-0000-0000-00002B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43</xdr:row>
      <xdr:rowOff>139700</xdr:rowOff>
    </xdr:from>
    <xdr:to>
      <xdr:col>0</xdr:col>
      <xdr:colOff>279400</xdr:colOff>
      <xdr:row>45</xdr:row>
      <xdr:rowOff>76200</xdr:rowOff>
    </xdr:to>
    <xdr:sp macro="" textlink="">
      <xdr:nvSpPr>
        <xdr:cNvPr id="2092" name="Control 44" hidden="1">
          <a:extLst>
            <a:ext uri="{63B3BB69-23CF-44E3-9099-C40C66FF867C}">
              <a14:compatExt xmlns:a14="http://schemas.microsoft.com/office/drawing/2010/main" spid="_x0000_s2092"/>
            </a:ex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44</xdr:row>
      <xdr:rowOff>127000</xdr:rowOff>
    </xdr:from>
    <xdr:to>
      <xdr:col>0</xdr:col>
      <xdr:colOff>279400</xdr:colOff>
      <xdr:row>46</xdr:row>
      <xdr:rowOff>63500</xdr:rowOff>
    </xdr:to>
    <xdr:sp macro="" textlink="">
      <xdr:nvSpPr>
        <xdr:cNvPr id="2093" name="Control 45" hidden="1">
          <a:extLst>
            <a:ext uri="{63B3BB69-23CF-44E3-9099-C40C66FF867C}">
              <a14:compatExt xmlns:a14="http://schemas.microsoft.com/office/drawing/2010/main" spid="_x0000_s2093"/>
            </a:ex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45</xdr:row>
      <xdr:rowOff>114300</xdr:rowOff>
    </xdr:from>
    <xdr:to>
      <xdr:col>0</xdr:col>
      <xdr:colOff>279400</xdr:colOff>
      <xdr:row>47</xdr:row>
      <xdr:rowOff>50800</xdr:rowOff>
    </xdr:to>
    <xdr:sp macro="" textlink="">
      <xdr:nvSpPr>
        <xdr:cNvPr id="2094" name="Control 46" hidden="1">
          <a:extLst>
            <a:ext uri="{63B3BB69-23CF-44E3-9099-C40C66FF867C}">
              <a14:compatExt xmlns:a14="http://schemas.microsoft.com/office/drawing/2010/main" spid="_x0000_s2094"/>
            </a:ext>
            <a:ext uri="{FF2B5EF4-FFF2-40B4-BE49-F238E27FC236}">
              <a16:creationId xmlns:a16="http://schemas.microsoft.com/office/drawing/2014/main" id="{00000000-0008-0000-0000-00002E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46</xdr:row>
      <xdr:rowOff>114300</xdr:rowOff>
    </xdr:from>
    <xdr:to>
      <xdr:col>0</xdr:col>
      <xdr:colOff>279400</xdr:colOff>
      <xdr:row>48</xdr:row>
      <xdr:rowOff>50800</xdr:rowOff>
    </xdr:to>
    <xdr:sp macro="" textlink="">
      <xdr:nvSpPr>
        <xdr:cNvPr id="2095" name="Control 47" hidden="1">
          <a:extLst>
            <a:ext uri="{63B3BB69-23CF-44E3-9099-C40C66FF867C}">
              <a14:compatExt xmlns:a14="http://schemas.microsoft.com/office/drawing/2010/main" spid="_x0000_s2095"/>
            </a:ext>
            <a:ext uri="{FF2B5EF4-FFF2-40B4-BE49-F238E27FC236}">
              <a16:creationId xmlns:a16="http://schemas.microsoft.com/office/drawing/2014/main" id="{00000000-0008-0000-0000-00002F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47</xdr:row>
      <xdr:rowOff>101600</xdr:rowOff>
    </xdr:from>
    <xdr:to>
      <xdr:col>0</xdr:col>
      <xdr:colOff>279400</xdr:colOff>
      <xdr:row>49</xdr:row>
      <xdr:rowOff>50800</xdr:rowOff>
    </xdr:to>
    <xdr:sp macro="" textlink="">
      <xdr:nvSpPr>
        <xdr:cNvPr id="2096" name="Control 48" hidden="1">
          <a:extLst>
            <a:ext uri="{63B3BB69-23CF-44E3-9099-C40C66FF867C}">
              <a14:compatExt xmlns:a14="http://schemas.microsoft.com/office/drawing/2010/main" spid="_x0000_s2096"/>
            </a:ext>
            <a:ext uri="{FF2B5EF4-FFF2-40B4-BE49-F238E27FC236}">
              <a16:creationId xmlns:a16="http://schemas.microsoft.com/office/drawing/2014/main" id="{00000000-0008-0000-0000-000030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48</xdr:row>
      <xdr:rowOff>101600</xdr:rowOff>
    </xdr:from>
    <xdr:to>
      <xdr:col>0</xdr:col>
      <xdr:colOff>279400</xdr:colOff>
      <xdr:row>50</xdr:row>
      <xdr:rowOff>38100</xdr:rowOff>
    </xdr:to>
    <xdr:sp macro="" textlink="">
      <xdr:nvSpPr>
        <xdr:cNvPr id="2097" name="Control 49" hidden="1">
          <a:extLst>
            <a:ext uri="{63B3BB69-23CF-44E3-9099-C40C66FF867C}">
              <a14:compatExt xmlns:a14="http://schemas.microsoft.com/office/drawing/2010/main" spid="_x0000_s2097"/>
            </a:ext>
            <a:ext uri="{FF2B5EF4-FFF2-40B4-BE49-F238E27FC236}">
              <a16:creationId xmlns:a16="http://schemas.microsoft.com/office/drawing/2014/main" id="{00000000-0008-0000-0000-00003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49</xdr:row>
      <xdr:rowOff>88900</xdr:rowOff>
    </xdr:from>
    <xdr:to>
      <xdr:col>0</xdr:col>
      <xdr:colOff>279400</xdr:colOff>
      <xdr:row>51</xdr:row>
      <xdr:rowOff>38100</xdr:rowOff>
    </xdr:to>
    <xdr:sp macro="" textlink="">
      <xdr:nvSpPr>
        <xdr:cNvPr id="2098" name="Control 50" hidden="1">
          <a:extLst>
            <a:ext uri="{63B3BB69-23CF-44E3-9099-C40C66FF867C}">
              <a14:compatExt xmlns:a14="http://schemas.microsoft.com/office/drawing/2010/main" spid="_x0000_s2098"/>
            </a:ex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50</xdr:row>
      <xdr:rowOff>88900</xdr:rowOff>
    </xdr:from>
    <xdr:to>
      <xdr:col>0</xdr:col>
      <xdr:colOff>279400</xdr:colOff>
      <xdr:row>52</xdr:row>
      <xdr:rowOff>25400</xdr:rowOff>
    </xdr:to>
    <xdr:sp macro="" textlink="">
      <xdr:nvSpPr>
        <xdr:cNvPr id="2099" name="Control 51" hidden="1">
          <a:extLst>
            <a:ext uri="{63B3BB69-23CF-44E3-9099-C40C66FF867C}">
              <a14:compatExt xmlns:a14="http://schemas.microsoft.com/office/drawing/2010/main" spid="_x0000_s2099"/>
            </a:ext>
            <a:ext uri="{FF2B5EF4-FFF2-40B4-BE49-F238E27FC236}">
              <a16:creationId xmlns:a16="http://schemas.microsoft.com/office/drawing/2014/main" id="{00000000-0008-0000-0000-000033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51</xdr:row>
      <xdr:rowOff>88900</xdr:rowOff>
    </xdr:from>
    <xdr:to>
      <xdr:col>0</xdr:col>
      <xdr:colOff>279400</xdr:colOff>
      <xdr:row>53</xdr:row>
      <xdr:rowOff>25400</xdr:rowOff>
    </xdr:to>
    <xdr:sp macro="" textlink="">
      <xdr:nvSpPr>
        <xdr:cNvPr id="2100" name="Control 52" hidden="1">
          <a:extLst>
            <a:ext uri="{63B3BB69-23CF-44E3-9099-C40C66FF867C}">
              <a14:compatExt xmlns:a14="http://schemas.microsoft.com/office/drawing/2010/main" spid="_x0000_s2100"/>
            </a:ext>
            <a:ext uri="{FF2B5EF4-FFF2-40B4-BE49-F238E27FC236}">
              <a16:creationId xmlns:a16="http://schemas.microsoft.com/office/drawing/2014/main" id="{00000000-0008-0000-0000-000034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52</xdr:row>
      <xdr:rowOff>76200</xdr:rowOff>
    </xdr:from>
    <xdr:to>
      <xdr:col>0</xdr:col>
      <xdr:colOff>279400</xdr:colOff>
      <xdr:row>54</xdr:row>
      <xdr:rowOff>12700</xdr:rowOff>
    </xdr:to>
    <xdr:sp macro="" textlink="">
      <xdr:nvSpPr>
        <xdr:cNvPr id="2101" name="Control 53" hidden="1">
          <a:extLst>
            <a:ext uri="{63B3BB69-23CF-44E3-9099-C40C66FF867C}">
              <a14:compatExt xmlns:a14="http://schemas.microsoft.com/office/drawing/2010/main" spid="_x0000_s2101"/>
            </a:ext>
            <a:ext uri="{FF2B5EF4-FFF2-40B4-BE49-F238E27FC236}">
              <a16:creationId xmlns:a16="http://schemas.microsoft.com/office/drawing/2014/main" id="{00000000-0008-0000-0000-000035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53</xdr:row>
      <xdr:rowOff>63500</xdr:rowOff>
    </xdr:from>
    <xdr:to>
      <xdr:col>0</xdr:col>
      <xdr:colOff>279400</xdr:colOff>
      <xdr:row>55</xdr:row>
      <xdr:rowOff>12700</xdr:rowOff>
    </xdr:to>
    <xdr:sp macro="" textlink="">
      <xdr:nvSpPr>
        <xdr:cNvPr id="2102" name="Control 54" hidden="1">
          <a:extLst>
            <a:ext uri="{63B3BB69-23CF-44E3-9099-C40C66FF867C}">
              <a14:compatExt xmlns:a14="http://schemas.microsoft.com/office/drawing/2010/main" spid="_x0000_s2102"/>
            </a:ext>
            <a:ext uri="{FF2B5EF4-FFF2-40B4-BE49-F238E27FC236}">
              <a16:creationId xmlns:a16="http://schemas.microsoft.com/office/drawing/2014/main" id="{00000000-0008-0000-0000-000036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54</xdr:row>
      <xdr:rowOff>63500</xdr:rowOff>
    </xdr:from>
    <xdr:to>
      <xdr:col>0</xdr:col>
      <xdr:colOff>279400</xdr:colOff>
      <xdr:row>56</xdr:row>
      <xdr:rowOff>12700</xdr:rowOff>
    </xdr:to>
    <xdr:sp macro="" textlink="">
      <xdr:nvSpPr>
        <xdr:cNvPr id="2103" name="Control 55" hidden="1">
          <a:extLst>
            <a:ext uri="{63B3BB69-23CF-44E3-9099-C40C66FF867C}">
              <a14:compatExt xmlns:a14="http://schemas.microsoft.com/office/drawing/2010/main" spid="_x0000_s2103"/>
            </a:ext>
            <a:ext uri="{FF2B5EF4-FFF2-40B4-BE49-F238E27FC236}">
              <a16:creationId xmlns:a16="http://schemas.microsoft.com/office/drawing/2014/main" id="{00000000-0008-0000-0000-000037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55</xdr:row>
      <xdr:rowOff>63500</xdr:rowOff>
    </xdr:from>
    <xdr:to>
      <xdr:col>0</xdr:col>
      <xdr:colOff>279400</xdr:colOff>
      <xdr:row>57</xdr:row>
      <xdr:rowOff>0</xdr:rowOff>
    </xdr:to>
    <xdr:sp macro="" textlink="">
      <xdr:nvSpPr>
        <xdr:cNvPr id="2104" name="Control 56" hidden="1">
          <a:extLst>
            <a:ext uri="{63B3BB69-23CF-44E3-9099-C40C66FF867C}">
              <a14:compatExt xmlns:a14="http://schemas.microsoft.com/office/drawing/2010/main" spid="_x0000_s2104"/>
            </a:ext>
            <a:ext uri="{FF2B5EF4-FFF2-40B4-BE49-F238E27FC236}">
              <a16:creationId xmlns:a16="http://schemas.microsoft.com/office/drawing/2014/main" id="{00000000-0008-0000-0000-000038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56</xdr:row>
      <xdr:rowOff>50800</xdr:rowOff>
    </xdr:from>
    <xdr:to>
      <xdr:col>0</xdr:col>
      <xdr:colOff>279400</xdr:colOff>
      <xdr:row>57</xdr:row>
      <xdr:rowOff>165100</xdr:rowOff>
    </xdr:to>
    <xdr:sp macro="" textlink="">
      <xdr:nvSpPr>
        <xdr:cNvPr id="2105" name="Control 57" hidden="1">
          <a:extLst>
            <a:ext uri="{63B3BB69-23CF-44E3-9099-C40C66FF867C}">
              <a14:compatExt xmlns:a14="http://schemas.microsoft.com/office/drawing/2010/main" spid="_x0000_s2105"/>
            </a:ext>
            <a:ext uri="{FF2B5EF4-FFF2-40B4-BE49-F238E27FC236}">
              <a16:creationId xmlns:a16="http://schemas.microsoft.com/office/drawing/2014/main" id="{00000000-0008-0000-0000-000039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57</xdr:row>
      <xdr:rowOff>50800</xdr:rowOff>
    </xdr:from>
    <xdr:to>
      <xdr:col>0</xdr:col>
      <xdr:colOff>279400</xdr:colOff>
      <xdr:row>58</xdr:row>
      <xdr:rowOff>152400</xdr:rowOff>
    </xdr:to>
    <xdr:sp macro="" textlink="">
      <xdr:nvSpPr>
        <xdr:cNvPr id="2106" name="Control 58" hidden="1">
          <a:extLst>
            <a:ext uri="{63B3BB69-23CF-44E3-9099-C40C66FF867C}">
              <a14:compatExt xmlns:a14="http://schemas.microsoft.com/office/drawing/2010/main" spid="_x0000_s2106"/>
            </a:ext>
            <a:ext uri="{FF2B5EF4-FFF2-40B4-BE49-F238E27FC236}">
              <a16:creationId xmlns:a16="http://schemas.microsoft.com/office/drawing/2014/main" id="{00000000-0008-0000-0000-00003A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58</xdr:row>
      <xdr:rowOff>38100</xdr:rowOff>
    </xdr:from>
    <xdr:to>
      <xdr:col>0</xdr:col>
      <xdr:colOff>279400</xdr:colOff>
      <xdr:row>59</xdr:row>
      <xdr:rowOff>139700</xdr:rowOff>
    </xdr:to>
    <xdr:sp macro="" textlink="">
      <xdr:nvSpPr>
        <xdr:cNvPr id="2107" name="Control 59" hidden="1">
          <a:extLst>
            <a:ext uri="{63B3BB69-23CF-44E3-9099-C40C66FF867C}">
              <a14:compatExt xmlns:a14="http://schemas.microsoft.com/office/drawing/2010/main" spid="_x0000_s2107"/>
            </a:ext>
            <a:ext uri="{FF2B5EF4-FFF2-40B4-BE49-F238E27FC236}">
              <a16:creationId xmlns:a16="http://schemas.microsoft.com/office/drawing/2014/main" id="{00000000-0008-0000-0000-00003B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59</xdr:row>
      <xdr:rowOff>38100</xdr:rowOff>
    </xdr:from>
    <xdr:to>
      <xdr:col>0</xdr:col>
      <xdr:colOff>279400</xdr:colOff>
      <xdr:row>60</xdr:row>
      <xdr:rowOff>139700</xdr:rowOff>
    </xdr:to>
    <xdr:sp macro="" textlink="">
      <xdr:nvSpPr>
        <xdr:cNvPr id="2108" name="Control 60" hidden="1">
          <a:extLst>
            <a:ext uri="{63B3BB69-23CF-44E3-9099-C40C66FF867C}">
              <a14:compatExt xmlns:a14="http://schemas.microsoft.com/office/drawing/2010/main" spid="_x0000_s2108"/>
            </a:ext>
            <a:ext uri="{FF2B5EF4-FFF2-40B4-BE49-F238E27FC236}">
              <a16:creationId xmlns:a16="http://schemas.microsoft.com/office/drawing/2014/main" id="{00000000-0008-0000-0000-00003C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60</xdr:row>
      <xdr:rowOff>25400</xdr:rowOff>
    </xdr:from>
    <xdr:to>
      <xdr:col>0</xdr:col>
      <xdr:colOff>279400</xdr:colOff>
      <xdr:row>61</xdr:row>
      <xdr:rowOff>139700</xdr:rowOff>
    </xdr:to>
    <xdr:sp macro="" textlink="">
      <xdr:nvSpPr>
        <xdr:cNvPr id="2109" name="Control 61" hidden="1">
          <a:extLst>
            <a:ext uri="{63B3BB69-23CF-44E3-9099-C40C66FF867C}">
              <a14:compatExt xmlns:a14="http://schemas.microsoft.com/office/drawing/2010/main" spid="_x0000_s2109"/>
            </a:ext>
            <a:ext uri="{FF2B5EF4-FFF2-40B4-BE49-F238E27FC236}">
              <a16:creationId xmlns:a16="http://schemas.microsoft.com/office/drawing/2014/main" id="{00000000-0008-0000-0000-00003D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61</xdr:row>
      <xdr:rowOff>25400</xdr:rowOff>
    </xdr:from>
    <xdr:to>
      <xdr:col>0</xdr:col>
      <xdr:colOff>279400</xdr:colOff>
      <xdr:row>62</xdr:row>
      <xdr:rowOff>127000</xdr:rowOff>
    </xdr:to>
    <xdr:sp macro="" textlink="">
      <xdr:nvSpPr>
        <xdr:cNvPr id="2110" name="Control 62" hidden="1">
          <a:extLst>
            <a:ext uri="{63B3BB69-23CF-44E3-9099-C40C66FF867C}">
              <a14:compatExt xmlns:a14="http://schemas.microsoft.com/office/drawing/2010/main" spid="_x0000_s2110"/>
            </a:ext>
            <a:ext uri="{FF2B5EF4-FFF2-40B4-BE49-F238E27FC236}">
              <a16:creationId xmlns:a16="http://schemas.microsoft.com/office/drawing/2014/main" id="{00000000-0008-0000-0000-00003E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62</xdr:row>
      <xdr:rowOff>12700</xdr:rowOff>
    </xdr:from>
    <xdr:to>
      <xdr:col>0</xdr:col>
      <xdr:colOff>279400</xdr:colOff>
      <xdr:row>63</xdr:row>
      <xdr:rowOff>127000</xdr:rowOff>
    </xdr:to>
    <xdr:sp macro="" textlink="">
      <xdr:nvSpPr>
        <xdr:cNvPr id="2111" name="Control 63" hidden="1">
          <a:extLst>
            <a:ext uri="{63B3BB69-23CF-44E3-9099-C40C66FF867C}">
              <a14:compatExt xmlns:a14="http://schemas.microsoft.com/office/drawing/2010/main" spid="_x0000_s2111"/>
            </a:ext>
            <a:ext uri="{FF2B5EF4-FFF2-40B4-BE49-F238E27FC236}">
              <a16:creationId xmlns:a16="http://schemas.microsoft.com/office/drawing/2014/main" id="{00000000-0008-0000-0000-00003F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63</xdr:row>
      <xdr:rowOff>12700</xdr:rowOff>
    </xdr:from>
    <xdr:to>
      <xdr:col>0</xdr:col>
      <xdr:colOff>279400</xdr:colOff>
      <xdr:row>64</xdr:row>
      <xdr:rowOff>114300</xdr:rowOff>
    </xdr:to>
    <xdr:sp macro="" textlink="">
      <xdr:nvSpPr>
        <xdr:cNvPr id="2112" name="Control 64" hidden="1">
          <a:extLst>
            <a:ext uri="{63B3BB69-23CF-44E3-9099-C40C66FF867C}">
              <a14:compatExt xmlns:a14="http://schemas.microsoft.com/office/drawing/2010/main" spid="_x0000_s2112"/>
            </a:ext>
            <a:ext uri="{FF2B5EF4-FFF2-40B4-BE49-F238E27FC236}">
              <a16:creationId xmlns:a16="http://schemas.microsoft.com/office/drawing/2014/main" id="{00000000-0008-0000-0000-000040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64</xdr:row>
      <xdr:rowOff>12700</xdr:rowOff>
    </xdr:from>
    <xdr:to>
      <xdr:col>0</xdr:col>
      <xdr:colOff>279400</xdr:colOff>
      <xdr:row>65</xdr:row>
      <xdr:rowOff>114300</xdr:rowOff>
    </xdr:to>
    <xdr:sp macro="" textlink="">
      <xdr:nvSpPr>
        <xdr:cNvPr id="2113" name="Control 65" hidden="1">
          <a:extLst>
            <a:ext uri="{63B3BB69-23CF-44E3-9099-C40C66FF867C}">
              <a14:compatExt xmlns:a14="http://schemas.microsoft.com/office/drawing/2010/main" spid="_x0000_s2113"/>
            </a:ext>
            <a:ext uri="{FF2B5EF4-FFF2-40B4-BE49-F238E27FC236}">
              <a16:creationId xmlns:a16="http://schemas.microsoft.com/office/drawing/2014/main" id="{00000000-0008-0000-0000-00004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279400</xdr:colOff>
      <xdr:row>66</xdr:row>
      <xdr:rowOff>101600</xdr:rowOff>
    </xdr:to>
    <xdr:sp macro="" textlink="">
      <xdr:nvSpPr>
        <xdr:cNvPr id="2114" name="Control 66" hidden="1">
          <a:extLst>
            <a:ext uri="{63B3BB69-23CF-44E3-9099-C40C66FF867C}">
              <a14:compatExt xmlns:a14="http://schemas.microsoft.com/office/drawing/2010/main" spid="_x0000_s2114"/>
            </a:ext>
            <a:ext uri="{FF2B5EF4-FFF2-40B4-BE49-F238E27FC236}">
              <a16:creationId xmlns:a16="http://schemas.microsoft.com/office/drawing/2014/main" id="{00000000-0008-0000-0000-000042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65</xdr:row>
      <xdr:rowOff>152400</xdr:rowOff>
    </xdr:from>
    <xdr:to>
      <xdr:col>0</xdr:col>
      <xdr:colOff>279400</xdr:colOff>
      <xdr:row>67</xdr:row>
      <xdr:rowOff>101600</xdr:rowOff>
    </xdr:to>
    <xdr:sp macro="" textlink="">
      <xdr:nvSpPr>
        <xdr:cNvPr id="2115" name="Control 67" hidden="1">
          <a:extLst>
            <a:ext uri="{63B3BB69-23CF-44E3-9099-C40C66FF867C}">
              <a14:compatExt xmlns:a14="http://schemas.microsoft.com/office/drawing/2010/main" spid="_x0000_s2115"/>
            </a:ex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66</xdr:row>
      <xdr:rowOff>152400</xdr:rowOff>
    </xdr:from>
    <xdr:to>
      <xdr:col>0</xdr:col>
      <xdr:colOff>279400</xdr:colOff>
      <xdr:row>68</xdr:row>
      <xdr:rowOff>101600</xdr:rowOff>
    </xdr:to>
    <xdr:sp macro="" textlink="">
      <xdr:nvSpPr>
        <xdr:cNvPr id="2116" name="Control 68" hidden="1">
          <a:extLst>
            <a:ext uri="{63B3BB69-23CF-44E3-9099-C40C66FF867C}">
              <a14:compatExt xmlns:a14="http://schemas.microsoft.com/office/drawing/2010/main" spid="_x0000_s2116"/>
            </a:ext>
            <a:ext uri="{FF2B5EF4-FFF2-40B4-BE49-F238E27FC236}">
              <a16:creationId xmlns:a16="http://schemas.microsoft.com/office/drawing/2014/main" id="{00000000-0008-0000-0000-000044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67</xdr:row>
      <xdr:rowOff>152400</xdr:rowOff>
    </xdr:from>
    <xdr:to>
      <xdr:col>0</xdr:col>
      <xdr:colOff>279400</xdr:colOff>
      <xdr:row>69</xdr:row>
      <xdr:rowOff>88900</xdr:rowOff>
    </xdr:to>
    <xdr:sp macro="" textlink="">
      <xdr:nvSpPr>
        <xdr:cNvPr id="2117" name="Control 69" hidden="1">
          <a:extLst>
            <a:ext uri="{63B3BB69-23CF-44E3-9099-C40C66FF867C}">
              <a14:compatExt xmlns:a14="http://schemas.microsoft.com/office/drawing/2010/main" spid="_x0000_s2117"/>
            </a:ext>
            <a:ext uri="{FF2B5EF4-FFF2-40B4-BE49-F238E27FC236}">
              <a16:creationId xmlns:a16="http://schemas.microsoft.com/office/drawing/2014/main" id="{00000000-0008-0000-0000-000045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68</xdr:row>
      <xdr:rowOff>139700</xdr:rowOff>
    </xdr:from>
    <xdr:to>
      <xdr:col>0</xdr:col>
      <xdr:colOff>279400</xdr:colOff>
      <xdr:row>70</xdr:row>
      <xdr:rowOff>88900</xdr:rowOff>
    </xdr:to>
    <xdr:sp macro="" textlink="">
      <xdr:nvSpPr>
        <xdr:cNvPr id="2118" name="Control 70" hidden="1">
          <a:extLst>
            <a:ext uri="{63B3BB69-23CF-44E3-9099-C40C66FF867C}">
              <a14:compatExt xmlns:a14="http://schemas.microsoft.com/office/drawing/2010/main" spid="_x0000_s2118"/>
            </a:ext>
            <a:ext uri="{FF2B5EF4-FFF2-40B4-BE49-F238E27FC236}">
              <a16:creationId xmlns:a16="http://schemas.microsoft.com/office/drawing/2014/main" id="{00000000-0008-0000-0000-000046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69</xdr:row>
      <xdr:rowOff>139700</xdr:rowOff>
    </xdr:from>
    <xdr:to>
      <xdr:col>0</xdr:col>
      <xdr:colOff>279400</xdr:colOff>
      <xdr:row>71</xdr:row>
      <xdr:rowOff>76200</xdr:rowOff>
    </xdr:to>
    <xdr:sp macro="" textlink="">
      <xdr:nvSpPr>
        <xdr:cNvPr id="2119" name="Control 71" hidden="1">
          <a:extLst>
            <a:ext uri="{63B3BB69-23CF-44E3-9099-C40C66FF867C}">
              <a14:compatExt xmlns:a14="http://schemas.microsoft.com/office/drawing/2010/main" spid="_x0000_s2119"/>
            </a:ext>
            <a:ext uri="{FF2B5EF4-FFF2-40B4-BE49-F238E27FC236}">
              <a16:creationId xmlns:a16="http://schemas.microsoft.com/office/drawing/2014/main" id="{00000000-0008-0000-0000-000047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70</xdr:row>
      <xdr:rowOff>127000</xdr:rowOff>
    </xdr:from>
    <xdr:to>
      <xdr:col>0</xdr:col>
      <xdr:colOff>279400</xdr:colOff>
      <xdr:row>72</xdr:row>
      <xdr:rowOff>63500</xdr:rowOff>
    </xdr:to>
    <xdr:sp macro="" textlink="">
      <xdr:nvSpPr>
        <xdr:cNvPr id="2120" name="Control 72" hidden="1">
          <a:extLst>
            <a:ext uri="{63B3BB69-23CF-44E3-9099-C40C66FF867C}">
              <a14:compatExt xmlns:a14="http://schemas.microsoft.com/office/drawing/2010/main" spid="_x0000_s2120"/>
            </a:ext>
            <a:ext uri="{FF2B5EF4-FFF2-40B4-BE49-F238E27FC236}">
              <a16:creationId xmlns:a16="http://schemas.microsoft.com/office/drawing/2014/main" id="{00000000-0008-0000-0000-000048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71</xdr:row>
      <xdr:rowOff>127000</xdr:rowOff>
    </xdr:from>
    <xdr:to>
      <xdr:col>0</xdr:col>
      <xdr:colOff>279400</xdr:colOff>
      <xdr:row>73</xdr:row>
      <xdr:rowOff>63500</xdr:rowOff>
    </xdr:to>
    <xdr:sp macro="" textlink="">
      <xdr:nvSpPr>
        <xdr:cNvPr id="2121" name="Control 73" hidden="1">
          <a:extLst>
            <a:ext uri="{63B3BB69-23CF-44E3-9099-C40C66FF867C}">
              <a14:compatExt xmlns:a14="http://schemas.microsoft.com/office/drawing/2010/main" spid="_x0000_s2121"/>
            </a:ext>
            <a:ext uri="{FF2B5EF4-FFF2-40B4-BE49-F238E27FC236}">
              <a16:creationId xmlns:a16="http://schemas.microsoft.com/office/drawing/2014/main" id="{00000000-0008-0000-0000-000049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72</xdr:row>
      <xdr:rowOff>114300</xdr:rowOff>
    </xdr:from>
    <xdr:to>
      <xdr:col>0</xdr:col>
      <xdr:colOff>279400</xdr:colOff>
      <xdr:row>74</xdr:row>
      <xdr:rowOff>63500</xdr:rowOff>
    </xdr:to>
    <xdr:sp macro="" textlink="">
      <xdr:nvSpPr>
        <xdr:cNvPr id="2122" name="Control 74" hidden="1">
          <a:extLst>
            <a:ext uri="{63B3BB69-23CF-44E3-9099-C40C66FF867C}">
              <a14:compatExt xmlns:a14="http://schemas.microsoft.com/office/drawing/2010/main" spid="_x0000_s2122"/>
            </a:ext>
            <a:ext uri="{FF2B5EF4-FFF2-40B4-BE49-F238E27FC236}">
              <a16:creationId xmlns:a16="http://schemas.microsoft.com/office/drawing/2014/main" id="{00000000-0008-0000-0000-00004A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73</xdr:row>
      <xdr:rowOff>114300</xdr:rowOff>
    </xdr:from>
    <xdr:to>
      <xdr:col>0</xdr:col>
      <xdr:colOff>279400</xdr:colOff>
      <xdr:row>75</xdr:row>
      <xdr:rowOff>50800</xdr:rowOff>
    </xdr:to>
    <xdr:sp macro="" textlink="">
      <xdr:nvSpPr>
        <xdr:cNvPr id="2123" name="Control 75" hidden="1">
          <a:extLst>
            <a:ext uri="{63B3BB69-23CF-44E3-9099-C40C66FF867C}">
              <a14:compatExt xmlns:a14="http://schemas.microsoft.com/office/drawing/2010/main" spid="_x0000_s2123"/>
            </a:ext>
            <a:ext uri="{FF2B5EF4-FFF2-40B4-BE49-F238E27FC236}">
              <a16:creationId xmlns:a16="http://schemas.microsoft.com/office/drawing/2014/main" id="{00000000-0008-0000-0000-00004B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74</xdr:row>
      <xdr:rowOff>101600</xdr:rowOff>
    </xdr:from>
    <xdr:to>
      <xdr:col>0</xdr:col>
      <xdr:colOff>279400</xdr:colOff>
      <xdr:row>76</xdr:row>
      <xdr:rowOff>50800</xdr:rowOff>
    </xdr:to>
    <xdr:sp macro="" textlink="">
      <xdr:nvSpPr>
        <xdr:cNvPr id="2124" name="Control 76" hidden="1">
          <a:extLst>
            <a:ext uri="{63B3BB69-23CF-44E3-9099-C40C66FF867C}">
              <a14:compatExt xmlns:a14="http://schemas.microsoft.com/office/drawing/2010/main" spid="_x0000_s2124"/>
            </a:ext>
            <a:ext uri="{FF2B5EF4-FFF2-40B4-BE49-F238E27FC236}">
              <a16:creationId xmlns:a16="http://schemas.microsoft.com/office/drawing/2014/main" id="{00000000-0008-0000-0000-00004C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75</xdr:row>
      <xdr:rowOff>101600</xdr:rowOff>
    </xdr:from>
    <xdr:to>
      <xdr:col>0</xdr:col>
      <xdr:colOff>279400</xdr:colOff>
      <xdr:row>77</xdr:row>
      <xdr:rowOff>38100</xdr:rowOff>
    </xdr:to>
    <xdr:sp macro="" textlink="">
      <xdr:nvSpPr>
        <xdr:cNvPr id="2125" name="Control 77" hidden="1">
          <a:extLst>
            <a:ext uri="{63B3BB69-23CF-44E3-9099-C40C66FF867C}">
              <a14:compatExt xmlns:a14="http://schemas.microsoft.com/office/drawing/2010/main" spid="_x0000_s2125"/>
            </a:ext>
            <a:ext uri="{FF2B5EF4-FFF2-40B4-BE49-F238E27FC236}">
              <a16:creationId xmlns:a16="http://schemas.microsoft.com/office/drawing/2014/main" id="{00000000-0008-0000-0000-00004D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76</xdr:row>
      <xdr:rowOff>101600</xdr:rowOff>
    </xdr:from>
    <xdr:to>
      <xdr:col>0</xdr:col>
      <xdr:colOff>279400</xdr:colOff>
      <xdr:row>78</xdr:row>
      <xdr:rowOff>38100</xdr:rowOff>
    </xdr:to>
    <xdr:sp macro="" textlink="">
      <xdr:nvSpPr>
        <xdr:cNvPr id="2126" name="Control 78" hidden="1">
          <a:extLst>
            <a:ext uri="{63B3BB69-23CF-44E3-9099-C40C66FF867C}">
              <a14:compatExt xmlns:a14="http://schemas.microsoft.com/office/drawing/2010/main" spid="_x0000_s2126"/>
            </a:ext>
            <a:ext uri="{FF2B5EF4-FFF2-40B4-BE49-F238E27FC236}">
              <a16:creationId xmlns:a16="http://schemas.microsoft.com/office/drawing/2014/main" id="{00000000-0008-0000-0000-00004E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77</xdr:row>
      <xdr:rowOff>101600</xdr:rowOff>
    </xdr:from>
    <xdr:to>
      <xdr:col>0</xdr:col>
      <xdr:colOff>279400</xdr:colOff>
      <xdr:row>79</xdr:row>
      <xdr:rowOff>38100</xdr:rowOff>
    </xdr:to>
    <xdr:sp macro="" textlink="">
      <xdr:nvSpPr>
        <xdr:cNvPr id="2127" name="Control 79" hidden="1">
          <a:extLst>
            <a:ext uri="{63B3BB69-23CF-44E3-9099-C40C66FF867C}">
              <a14:compatExt xmlns:a14="http://schemas.microsoft.com/office/drawing/2010/main" spid="_x0000_s2127"/>
            </a:ext>
            <a:ext uri="{FF2B5EF4-FFF2-40B4-BE49-F238E27FC236}">
              <a16:creationId xmlns:a16="http://schemas.microsoft.com/office/drawing/2014/main" id="{00000000-0008-0000-0000-00004F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78</xdr:row>
      <xdr:rowOff>76200</xdr:rowOff>
    </xdr:from>
    <xdr:to>
      <xdr:col>0</xdr:col>
      <xdr:colOff>279400</xdr:colOff>
      <xdr:row>80</xdr:row>
      <xdr:rowOff>25400</xdr:rowOff>
    </xdr:to>
    <xdr:sp macro="" textlink="">
      <xdr:nvSpPr>
        <xdr:cNvPr id="2128" name="Control 80" hidden="1">
          <a:extLst>
            <a:ext uri="{63B3BB69-23CF-44E3-9099-C40C66FF867C}">
              <a14:compatExt xmlns:a14="http://schemas.microsoft.com/office/drawing/2010/main" spid="_x0000_s2128"/>
            </a:ext>
            <a:ext uri="{FF2B5EF4-FFF2-40B4-BE49-F238E27FC236}">
              <a16:creationId xmlns:a16="http://schemas.microsoft.com/office/drawing/2014/main" id="{00000000-0008-0000-0000-000050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79</xdr:row>
      <xdr:rowOff>76200</xdr:rowOff>
    </xdr:from>
    <xdr:to>
      <xdr:col>0</xdr:col>
      <xdr:colOff>279400</xdr:colOff>
      <xdr:row>81</xdr:row>
      <xdr:rowOff>12700</xdr:rowOff>
    </xdr:to>
    <xdr:sp macro="" textlink="">
      <xdr:nvSpPr>
        <xdr:cNvPr id="2129" name="Control 81" hidden="1">
          <a:extLst>
            <a:ext uri="{63B3BB69-23CF-44E3-9099-C40C66FF867C}">
              <a14:compatExt xmlns:a14="http://schemas.microsoft.com/office/drawing/2010/main" spid="_x0000_s2129"/>
            </a:ext>
            <a:ext uri="{FF2B5EF4-FFF2-40B4-BE49-F238E27FC236}">
              <a16:creationId xmlns:a16="http://schemas.microsoft.com/office/drawing/2014/main" id="{00000000-0008-0000-0000-00005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80</xdr:row>
      <xdr:rowOff>76200</xdr:rowOff>
    </xdr:from>
    <xdr:to>
      <xdr:col>0</xdr:col>
      <xdr:colOff>279400</xdr:colOff>
      <xdr:row>82</xdr:row>
      <xdr:rowOff>12700</xdr:rowOff>
    </xdr:to>
    <xdr:sp macro="" textlink="">
      <xdr:nvSpPr>
        <xdr:cNvPr id="2130" name="Control 82" hidden="1">
          <a:extLst>
            <a:ext uri="{63B3BB69-23CF-44E3-9099-C40C66FF867C}">
              <a14:compatExt xmlns:a14="http://schemas.microsoft.com/office/drawing/2010/main" spid="_x0000_s2130"/>
            </a:ext>
            <a:ext uri="{FF2B5EF4-FFF2-40B4-BE49-F238E27FC236}">
              <a16:creationId xmlns:a16="http://schemas.microsoft.com/office/drawing/2014/main" id="{00000000-0008-0000-0000-000052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81</xdr:row>
      <xdr:rowOff>63500</xdr:rowOff>
    </xdr:from>
    <xdr:to>
      <xdr:col>0</xdr:col>
      <xdr:colOff>279400</xdr:colOff>
      <xdr:row>83</xdr:row>
      <xdr:rowOff>12700</xdr:rowOff>
    </xdr:to>
    <xdr:sp macro="" textlink="">
      <xdr:nvSpPr>
        <xdr:cNvPr id="2131" name="Control 83" hidden="1">
          <a:extLst>
            <a:ext uri="{63B3BB69-23CF-44E3-9099-C40C66FF867C}">
              <a14:compatExt xmlns:a14="http://schemas.microsoft.com/office/drawing/2010/main" spid="_x0000_s2131"/>
            </a:ext>
            <a:ext uri="{FF2B5EF4-FFF2-40B4-BE49-F238E27FC236}">
              <a16:creationId xmlns:a16="http://schemas.microsoft.com/office/drawing/2014/main" id="{00000000-0008-0000-0000-000053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82</xdr:row>
      <xdr:rowOff>63500</xdr:rowOff>
    </xdr:from>
    <xdr:to>
      <xdr:col>0</xdr:col>
      <xdr:colOff>279400</xdr:colOff>
      <xdr:row>84</xdr:row>
      <xdr:rowOff>0</xdr:rowOff>
    </xdr:to>
    <xdr:sp macro="" textlink="">
      <xdr:nvSpPr>
        <xdr:cNvPr id="2132" name="Control 84" hidden="1">
          <a:extLst>
            <a:ext uri="{63B3BB69-23CF-44E3-9099-C40C66FF867C}">
              <a14:compatExt xmlns:a14="http://schemas.microsoft.com/office/drawing/2010/main" spid="_x0000_s2132"/>
            </a:ext>
            <a:ext uri="{FF2B5EF4-FFF2-40B4-BE49-F238E27FC236}">
              <a16:creationId xmlns:a16="http://schemas.microsoft.com/office/drawing/2014/main" id="{00000000-0008-0000-0000-000054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83</xdr:row>
      <xdr:rowOff>50800</xdr:rowOff>
    </xdr:from>
    <xdr:to>
      <xdr:col>0</xdr:col>
      <xdr:colOff>279400</xdr:colOff>
      <xdr:row>84</xdr:row>
      <xdr:rowOff>165100</xdr:rowOff>
    </xdr:to>
    <xdr:sp macro="" textlink="">
      <xdr:nvSpPr>
        <xdr:cNvPr id="2133" name="Control 85" hidden="1">
          <a:extLst>
            <a:ext uri="{63B3BB69-23CF-44E3-9099-C40C66FF867C}">
              <a14:compatExt xmlns:a14="http://schemas.microsoft.com/office/drawing/2010/main" spid="_x0000_s2133"/>
            </a:ext>
            <a:ext uri="{FF2B5EF4-FFF2-40B4-BE49-F238E27FC236}">
              <a16:creationId xmlns:a16="http://schemas.microsoft.com/office/drawing/2014/main" id="{00000000-0008-0000-0000-000055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84</xdr:row>
      <xdr:rowOff>50800</xdr:rowOff>
    </xdr:from>
    <xdr:to>
      <xdr:col>0</xdr:col>
      <xdr:colOff>279400</xdr:colOff>
      <xdr:row>85</xdr:row>
      <xdr:rowOff>152400</xdr:rowOff>
    </xdr:to>
    <xdr:sp macro="" textlink="">
      <xdr:nvSpPr>
        <xdr:cNvPr id="2134" name="Control 86" hidden="1">
          <a:extLst>
            <a:ext uri="{63B3BB69-23CF-44E3-9099-C40C66FF867C}">
              <a14:compatExt xmlns:a14="http://schemas.microsoft.com/office/drawing/2010/main" spid="_x0000_s2134"/>
            </a:ext>
            <a:ext uri="{FF2B5EF4-FFF2-40B4-BE49-F238E27FC236}">
              <a16:creationId xmlns:a16="http://schemas.microsoft.com/office/drawing/2014/main" id="{00000000-0008-0000-0000-000056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85</xdr:row>
      <xdr:rowOff>38100</xdr:rowOff>
    </xdr:from>
    <xdr:to>
      <xdr:col>0</xdr:col>
      <xdr:colOff>279400</xdr:colOff>
      <xdr:row>86</xdr:row>
      <xdr:rowOff>139700</xdr:rowOff>
    </xdr:to>
    <xdr:sp macro="" textlink="">
      <xdr:nvSpPr>
        <xdr:cNvPr id="2135" name="Control 87" hidden="1">
          <a:extLst>
            <a:ext uri="{63B3BB69-23CF-44E3-9099-C40C66FF867C}">
              <a14:compatExt xmlns:a14="http://schemas.microsoft.com/office/drawing/2010/main" spid="_x0000_s2135"/>
            </a:ext>
            <a:ext uri="{FF2B5EF4-FFF2-40B4-BE49-F238E27FC236}">
              <a16:creationId xmlns:a16="http://schemas.microsoft.com/office/drawing/2014/main" id="{00000000-0008-0000-0000-000057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86</xdr:row>
      <xdr:rowOff>38100</xdr:rowOff>
    </xdr:from>
    <xdr:to>
      <xdr:col>0</xdr:col>
      <xdr:colOff>279400</xdr:colOff>
      <xdr:row>87</xdr:row>
      <xdr:rowOff>152400</xdr:rowOff>
    </xdr:to>
    <xdr:sp macro="" textlink="">
      <xdr:nvSpPr>
        <xdr:cNvPr id="2136" name="Control 88" hidden="1">
          <a:extLst>
            <a:ext uri="{63B3BB69-23CF-44E3-9099-C40C66FF867C}">
              <a14:compatExt xmlns:a14="http://schemas.microsoft.com/office/drawing/2010/main" spid="_x0000_s2136"/>
            </a:ext>
            <a:ext uri="{FF2B5EF4-FFF2-40B4-BE49-F238E27FC236}">
              <a16:creationId xmlns:a16="http://schemas.microsoft.com/office/drawing/2014/main" id="{00000000-0008-0000-0000-000058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87</xdr:row>
      <xdr:rowOff>38100</xdr:rowOff>
    </xdr:from>
    <xdr:to>
      <xdr:col>0</xdr:col>
      <xdr:colOff>279400</xdr:colOff>
      <xdr:row>88</xdr:row>
      <xdr:rowOff>139700</xdr:rowOff>
    </xdr:to>
    <xdr:sp macro="" textlink="">
      <xdr:nvSpPr>
        <xdr:cNvPr id="2137" name="Control 89" hidden="1">
          <a:extLst>
            <a:ext uri="{63B3BB69-23CF-44E3-9099-C40C66FF867C}">
              <a14:compatExt xmlns:a14="http://schemas.microsoft.com/office/drawing/2010/main" spid="_x0000_s2137"/>
            </a:ext>
            <a:ext uri="{FF2B5EF4-FFF2-40B4-BE49-F238E27FC236}">
              <a16:creationId xmlns:a16="http://schemas.microsoft.com/office/drawing/2014/main" id="{00000000-0008-0000-0000-000059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88</xdr:row>
      <xdr:rowOff>25400</xdr:rowOff>
    </xdr:from>
    <xdr:to>
      <xdr:col>0</xdr:col>
      <xdr:colOff>279400</xdr:colOff>
      <xdr:row>89</xdr:row>
      <xdr:rowOff>127000</xdr:rowOff>
    </xdr:to>
    <xdr:sp macro="" textlink="">
      <xdr:nvSpPr>
        <xdr:cNvPr id="2138" name="Control 90" hidden="1">
          <a:extLst>
            <a:ext uri="{63B3BB69-23CF-44E3-9099-C40C66FF867C}">
              <a14:compatExt xmlns:a14="http://schemas.microsoft.com/office/drawing/2010/main" spid="_x0000_s2138"/>
            </a:ext>
            <a:ext uri="{FF2B5EF4-FFF2-40B4-BE49-F238E27FC236}">
              <a16:creationId xmlns:a16="http://schemas.microsoft.com/office/drawing/2014/main" id="{00000000-0008-0000-0000-00005A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89</xdr:row>
      <xdr:rowOff>12700</xdr:rowOff>
    </xdr:from>
    <xdr:to>
      <xdr:col>0</xdr:col>
      <xdr:colOff>279400</xdr:colOff>
      <xdr:row>90</xdr:row>
      <xdr:rowOff>127000</xdr:rowOff>
    </xdr:to>
    <xdr:sp macro="" textlink="">
      <xdr:nvSpPr>
        <xdr:cNvPr id="2139" name="Control 91" hidden="1">
          <a:extLst>
            <a:ext uri="{63B3BB69-23CF-44E3-9099-C40C66FF867C}">
              <a14:compatExt xmlns:a14="http://schemas.microsoft.com/office/drawing/2010/main" spid="_x0000_s2139"/>
            </a:ext>
            <a:ext uri="{FF2B5EF4-FFF2-40B4-BE49-F238E27FC236}">
              <a16:creationId xmlns:a16="http://schemas.microsoft.com/office/drawing/2014/main" id="{00000000-0008-0000-0000-00005B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90</xdr:row>
      <xdr:rowOff>12700</xdr:rowOff>
    </xdr:from>
    <xdr:to>
      <xdr:col>0</xdr:col>
      <xdr:colOff>279400</xdr:colOff>
      <xdr:row>91</xdr:row>
      <xdr:rowOff>127000</xdr:rowOff>
    </xdr:to>
    <xdr:sp macro="" textlink="">
      <xdr:nvSpPr>
        <xdr:cNvPr id="2140" name="Control 92" hidden="1">
          <a:extLst>
            <a:ext uri="{63B3BB69-23CF-44E3-9099-C40C66FF867C}">
              <a14:compatExt xmlns:a14="http://schemas.microsoft.com/office/drawing/2010/main" spid="_x0000_s2140"/>
            </a:ext>
            <a:ext uri="{FF2B5EF4-FFF2-40B4-BE49-F238E27FC236}">
              <a16:creationId xmlns:a16="http://schemas.microsoft.com/office/drawing/2014/main" id="{00000000-0008-0000-0000-00005C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90</xdr:row>
      <xdr:rowOff>88900</xdr:rowOff>
    </xdr:from>
    <xdr:to>
      <xdr:col>0</xdr:col>
      <xdr:colOff>279400</xdr:colOff>
      <xdr:row>92</xdr:row>
      <xdr:rowOff>25400</xdr:rowOff>
    </xdr:to>
    <xdr:sp macro="" textlink="">
      <xdr:nvSpPr>
        <xdr:cNvPr id="2141" name="Control 93" hidden="1">
          <a:extLst>
            <a:ext uri="{63B3BB69-23CF-44E3-9099-C40C66FF867C}">
              <a14:compatExt xmlns:a14="http://schemas.microsoft.com/office/drawing/2010/main" spid="_x0000_s2141"/>
            </a:ext>
            <a:ext uri="{FF2B5EF4-FFF2-40B4-BE49-F238E27FC236}">
              <a16:creationId xmlns:a16="http://schemas.microsoft.com/office/drawing/2014/main" id="{00000000-0008-0000-0000-00005D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279400</xdr:colOff>
      <xdr:row>92</xdr:row>
      <xdr:rowOff>114300</xdr:rowOff>
    </xdr:to>
    <xdr:sp macro="" textlink="">
      <xdr:nvSpPr>
        <xdr:cNvPr id="2142" name="Control 94" hidden="1">
          <a:extLst>
            <a:ext uri="{63B3BB69-23CF-44E3-9099-C40C66FF867C}">
              <a14:compatExt xmlns:a14="http://schemas.microsoft.com/office/drawing/2010/main" spid="_x0000_s2142"/>
            </a:ext>
            <a:ext uri="{FF2B5EF4-FFF2-40B4-BE49-F238E27FC236}">
              <a16:creationId xmlns:a16="http://schemas.microsoft.com/office/drawing/2014/main" id="{00000000-0008-0000-0000-00005E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91</xdr:row>
      <xdr:rowOff>88900</xdr:rowOff>
    </xdr:from>
    <xdr:to>
      <xdr:col>0</xdr:col>
      <xdr:colOff>279400</xdr:colOff>
      <xdr:row>93</xdr:row>
      <xdr:rowOff>25400</xdr:rowOff>
    </xdr:to>
    <xdr:sp macro="" textlink="">
      <xdr:nvSpPr>
        <xdr:cNvPr id="2143" name="Control 95" hidden="1">
          <a:extLst>
            <a:ext uri="{63B3BB69-23CF-44E3-9099-C40C66FF867C}">
              <a14:compatExt xmlns:a14="http://schemas.microsoft.com/office/drawing/2010/main" spid="_x0000_s2143"/>
            </a:ext>
            <a:ext uri="{FF2B5EF4-FFF2-40B4-BE49-F238E27FC236}">
              <a16:creationId xmlns:a16="http://schemas.microsoft.com/office/drawing/2014/main" id="{00000000-0008-0000-0000-00005F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91</xdr:row>
      <xdr:rowOff>88900</xdr:rowOff>
    </xdr:from>
    <xdr:to>
      <xdr:col>0</xdr:col>
      <xdr:colOff>279400</xdr:colOff>
      <xdr:row>93</xdr:row>
      <xdr:rowOff>25400</xdr:rowOff>
    </xdr:to>
    <xdr:sp macro="" textlink="">
      <xdr:nvSpPr>
        <xdr:cNvPr id="2144" name="Control 96" hidden="1">
          <a:extLst>
            <a:ext uri="{63B3BB69-23CF-44E3-9099-C40C66FF867C}">
              <a14:compatExt xmlns:a14="http://schemas.microsoft.com/office/drawing/2010/main" spid="_x0000_s2144"/>
            </a:ext>
            <a:ext uri="{FF2B5EF4-FFF2-40B4-BE49-F238E27FC236}">
              <a16:creationId xmlns:a16="http://schemas.microsoft.com/office/drawing/2014/main" id="{00000000-0008-0000-0000-000060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91</xdr:row>
      <xdr:rowOff>152400</xdr:rowOff>
    </xdr:from>
    <xdr:to>
      <xdr:col>0</xdr:col>
      <xdr:colOff>279400</xdr:colOff>
      <xdr:row>93</xdr:row>
      <xdr:rowOff>101600</xdr:rowOff>
    </xdr:to>
    <xdr:sp macro="" textlink="">
      <xdr:nvSpPr>
        <xdr:cNvPr id="2145" name="Control 97" hidden="1">
          <a:extLst>
            <a:ext uri="{63B3BB69-23CF-44E3-9099-C40C66FF867C}">
              <a14:compatExt xmlns:a14="http://schemas.microsoft.com/office/drawing/2010/main" spid="_x0000_s2145"/>
            </a:ext>
            <a:ext uri="{FF2B5EF4-FFF2-40B4-BE49-F238E27FC236}">
              <a16:creationId xmlns:a16="http://schemas.microsoft.com/office/drawing/2014/main" id="{00000000-0008-0000-0000-00006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92</xdr:row>
      <xdr:rowOff>152400</xdr:rowOff>
    </xdr:from>
    <xdr:to>
      <xdr:col>0</xdr:col>
      <xdr:colOff>279400</xdr:colOff>
      <xdr:row>94</xdr:row>
      <xdr:rowOff>88900</xdr:rowOff>
    </xdr:to>
    <xdr:sp macro="" textlink="">
      <xdr:nvSpPr>
        <xdr:cNvPr id="2146" name="Control 98" hidden="1">
          <a:extLst>
            <a:ext uri="{63B3BB69-23CF-44E3-9099-C40C66FF867C}">
              <a14:compatExt xmlns:a14="http://schemas.microsoft.com/office/drawing/2010/main" spid="_x0000_s2146"/>
            </a:ext>
            <a:ext uri="{FF2B5EF4-FFF2-40B4-BE49-F238E27FC236}">
              <a16:creationId xmlns:a16="http://schemas.microsoft.com/office/drawing/2014/main" id="{00000000-0008-0000-0000-000062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93</xdr:row>
      <xdr:rowOff>139700</xdr:rowOff>
    </xdr:from>
    <xdr:to>
      <xdr:col>0</xdr:col>
      <xdr:colOff>279400</xdr:colOff>
      <xdr:row>95</xdr:row>
      <xdr:rowOff>76200</xdr:rowOff>
    </xdr:to>
    <xdr:sp macro="" textlink="">
      <xdr:nvSpPr>
        <xdr:cNvPr id="2147" name="Control 99" hidden="1">
          <a:extLst>
            <a:ext uri="{63B3BB69-23CF-44E3-9099-C40C66FF867C}">
              <a14:compatExt xmlns:a14="http://schemas.microsoft.com/office/drawing/2010/main" spid="_x0000_s2147"/>
            </a:ext>
            <a:ext uri="{FF2B5EF4-FFF2-40B4-BE49-F238E27FC236}">
              <a16:creationId xmlns:a16="http://schemas.microsoft.com/office/drawing/2014/main" id="{00000000-0008-0000-0000-000063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94</xdr:row>
      <xdr:rowOff>139700</xdr:rowOff>
    </xdr:from>
    <xdr:to>
      <xdr:col>0</xdr:col>
      <xdr:colOff>279400</xdr:colOff>
      <xdr:row>96</xdr:row>
      <xdr:rowOff>76200</xdr:rowOff>
    </xdr:to>
    <xdr:sp macro="" textlink="">
      <xdr:nvSpPr>
        <xdr:cNvPr id="2148" name="Control 100" hidden="1">
          <a:extLst>
            <a:ext uri="{63B3BB69-23CF-44E3-9099-C40C66FF867C}">
              <a14:compatExt xmlns:a14="http://schemas.microsoft.com/office/drawing/2010/main" spid="_x0000_s2148"/>
            </a:ext>
            <a:ext uri="{FF2B5EF4-FFF2-40B4-BE49-F238E27FC236}">
              <a16:creationId xmlns:a16="http://schemas.microsoft.com/office/drawing/2014/main" id="{00000000-0008-0000-0000-000064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95</xdr:row>
      <xdr:rowOff>127000</xdr:rowOff>
    </xdr:from>
    <xdr:to>
      <xdr:col>0</xdr:col>
      <xdr:colOff>279400</xdr:colOff>
      <xdr:row>97</xdr:row>
      <xdr:rowOff>76200</xdr:rowOff>
    </xdr:to>
    <xdr:sp macro="" textlink="">
      <xdr:nvSpPr>
        <xdr:cNvPr id="2149" name="Control 101" hidden="1">
          <a:extLst>
            <a:ext uri="{63B3BB69-23CF-44E3-9099-C40C66FF867C}">
              <a14:compatExt xmlns:a14="http://schemas.microsoft.com/office/drawing/2010/main" spid="_x0000_s2149"/>
            </a:ext>
            <a:ext uri="{FF2B5EF4-FFF2-40B4-BE49-F238E27FC236}">
              <a16:creationId xmlns:a16="http://schemas.microsoft.com/office/drawing/2014/main" id="{00000000-0008-0000-0000-000065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96</xdr:row>
      <xdr:rowOff>127000</xdr:rowOff>
    </xdr:from>
    <xdr:to>
      <xdr:col>0</xdr:col>
      <xdr:colOff>279400</xdr:colOff>
      <xdr:row>98</xdr:row>
      <xdr:rowOff>63500</xdr:rowOff>
    </xdr:to>
    <xdr:sp macro="" textlink="">
      <xdr:nvSpPr>
        <xdr:cNvPr id="2150" name="Control 102" hidden="1">
          <a:extLst>
            <a:ext uri="{63B3BB69-23CF-44E3-9099-C40C66FF867C}">
              <a14:compatExt xmlns:a14="http://schemas.microsoft.com/office/drawing/2010/main" spid="_x0000_s2150"/>
            </a:ext>
            <a:ext uri="{FF2B5EF4-FFF2-40B4-BE49-F238E27FC236}">
              <a16:creationId xmlns:a16="http://schemas.microsoft.com/office/drawing/2014/main" id="{00000000-0008-0000-0000-000066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97</xdr:row>
      <xdr:rowOff>114300</xdr:rowOff>
    </xdr:from>
    <xdr:to>
      <xdr:col>0</xdr:col>
      <xdr:colOff>279400</xdr:colOff>
      <xdr:row>99</xdr:row>
      <xdr:rowOff>63500</xdr:rowOff>
    </xdr:to>
    <xdr:sp macro="" textlink="">
      <xdr:nvSpPr>
        <xdr:cNvPr id="2151" name="Control 103" hidden="1">
          <a:extLst>
            <a:ext uri="{63B3BB69-23CF-44E3-9099-C40C66FF867C}">
              <a14:compatExt xmlns:a14="http://schemas.microsoft.com/office/drawing/2010/main" spid="_x0000_s2151"/>
            </a:ext>
            <a:ext uri="{FF2B5EF4-FFF2-40B4-BE49-F238E27FC236}">
              <a16:creationId xmlns:a16="http://schemas.microsoft.com/office/drawing/2014/main" id="{00000000-0008-0000-0000-000067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98</xdr:row>
      <xdr:rowOff>114300</xdr:rowOff>
    </xdr:from>
    <xdr:to>
      <xdr:col>0</xdr:col>
      <xdr:colOff>279400</xdr:colOff>
      <xdr:row>100</xdr:row>
      <xdr:rowOff>50800</xdr:rowOff>
    </xdr:to>
    <xdr:sp macro="" textlink="">
      <xdr:nvSpPr>
        <xdr:cNvPr id="2152" name="Control 104" hidden="1">
          <a:extLst>
            <a:ext uri="{63B3BB69-23CF-44E3-9099-C40C66FF867C}">
              <a14:compatExt xmlns:a14="http://schemas.microsoft.com/office/drawing/2010/main" spid="_x0000_s2152"/>
            </a:ext>
            <a:ext uri="{FF2B5EF4-FFF2-40B4-BE49-F238E27FC236}">
              <a16:creationId xmlns:a16="http://schemas.microsoft.com/office/drawing/2014/main" id="{00000000-0008-0000-0000-000068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99</xdr:row>
      <xdr:rowOff>76200</xdr:rowOff>
    </xdr:from>
    <xdr:to>
      <xdr:col>0</xdr:col>
      <xdr:colOff>279400</xdr:colOff>
      <xdr:row>101</xdr:row>
      <xdr:rowOff>12700</xdr:rowOff>
    </xdr:to>
    <xdr:sp macro="" textlink="">
      <xdr:nvSpPr>
        <xdr:cNvPr id="2153" name="Control 105" hidden="1">
          <a:extLst>
            <a:ext uri="{63B3BB69-23CF-44E3-9099-C40C66FF867C}">
              <a14:compatExt xmlns:a14="http://schemas.microsoft.com/office/drawing/2010/main" spid="_x0000_s2153"/>
            </a:ext>
            <a:ext uri="{FF2B5EF4-FFF2-40B4-BE49-F238E27FC236}">
              <a16:creationId xmlns:a16="http://schemas.microsoft.com/office/drawing/2014/main" id="{00000000-0008-0000-0000-000069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99</xdr:row>
      <xdr:rowOff>76200</xdr:rowOff>
    </xdr:from>
    <xdr:to>
      <xdr:col>0</xdr:col>
      <xdr:colOff>279400</xdr:colOff>
      <xdr:row>101</xdr:row>
      <xdr:rowOff>12700</xdr:rowOff>
    </xdr:to>
    <xdr:sp macro="" textlink="">
      <xdr:nvSpPr>
        <xdr:cNvPr id="2154" name="Control 106" hidden="1">
          <a:extLst>
            <a:ext uri="{63B3BB69-23CF-44E3-9099-C40C66FF867C}">
              <a14:compatExt xmlns:a14="http://schemas.microsoft.com/office/drawing/2010/main" spid="_x0000_s2154"/>
            </a:ext>
            <a:ext uri="{FF2B5EF4-FFF2-40B4-BE49-F238E27FC236}">
              <a16:creationId xmlns:a16="http://schemas.microsoft.com/office/drawing/2014/main" id="{00000000-0008-0000-0000-00006A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99</xdr:row>
      <xdr:rowOff>101600</xdr:rowOff>
    </xdr:from>
    <xdr:to>
      <xdr:col>0</xdr:col>
      <xdr:colOff>279400</xdr:colOff>
      <xdr:row>101</xdr:row>
      <xdr:rowOff>38100</xdr:rowOff>
    </xdr:to>
    <xdr:sp macro="" textlink="">
      <xdr:nvSpPr>
        <xdr:cNvPr id="2155" name="Control 107" hidden="1">
          <a:extLst>
            <a:ext uri="{63B3BB69-23CF-44E3-9099-C40C66FF867C}">
              <a14:compatExt xmlns:a14="http://schemas.microsoft.com/office/drawing/2010/main" spid="_x0000_s2155"/>
            </a:ext>
            <a:ext uri="{FF2B5EF4-FFF2-40B4-BE49-F238E27FC236}">
              <a16:creationId xmlns:a16="http://schemas.microsoft.com/office/drawing/2014/main" id="{00000000-0008-0000-0000-00006B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100</xdr:row>
      <xdr:rowOff>101600</xdr:rowOff>
    </xdr:from>
    <xdr:to>
      <xdr:col>0</xdr:col>
      <xdr:colOff>279400</xdr:colOff>
      <xdr:row>102</xdr:row>
      <xdr:rowOff>38100</xdr:rowOff>
    </xdr:to>
    <xdr:sp macro="" textlink="">
      <xdr:nvSpPr>
        <xdr:cNvPr id="2156" name="Control 108" hidden="1">
          <a:extLst>
            <a:ext uri="{63B3BB69-23CF-44E3-9099-C40C66FF867C}">
              <a14:compatExt xmlns:a14="http://schemas.microsoft.com/office/drawing/2010/main" spid="_x0000_s2156"/>
            </a:ext>
            <a:ext uri="{FF2B5EF4-FFF2-40B4-BE49-F238E27FC236}">
              <a16:creationId xmlns:a16="http://schemas.microsoft.com/office/drawing/2014/main" id="{00000000-0008-0000-0000-00006C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101</xdr:row>
      <xdr:rowOff>88900</xdr:rowOff>
    </xdr:from>
    <xdr:to>
      <xdr:col>0</xdr:col>
      <xdr:colOff>279400</xdr:colOff>
      <xdr:row>103</xdr:row>
      <xdr:rowOff>25400</xdr:rowOff>
    </xdr:to>
    <xdr:sp macro="" textlink="">
      <xdr:nvSpPr>
        <xdr:cNvPr id="2157" name="Control 109" hidden="1">
          <a:extLst>
            <a:ext uri="{63B3BB69-23CF-44E3-9099-C40C66FF867C}">
              <a14:compatExt xmlns:a14="http://schemas.microsoft.com/office/drawing/2010/main" spid="_x0000_s2157"/>
            </a:ext>
            <a:ext uri="{FF2B5EF4-FFF2-40B4-BE49-F238E27FC236}">
              <a16:creationId xmlns:a16="http://schemas.microsoft.com/office/drawing/2014/main" id="{00000000-0008-0000-0000-00006D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102</xdr:row>
      <xdr:rowOff>76200</xdr:rowOff>
    </xdr:from>
    <xdr:to>
      <xdr:col>0</xdr:col>
      <xdr:colOff>279400</xdr:colOff>
      <xdr:row>104</xdr:row>
      <xdr:rowOff>25400</xdr:rowOff>
    </xdr:to>
    <xdr:sp macro="" textlink="">
      <xdr:nvSpPr>
        <xdr:cNvPr id="2158" name="Control 110" hidden="1">
          <a:extLst>
            <a:ext uri="{63B3BB69-23CF-44E3-9099-C40C66FF867C}">
              <a14:compatExt xmlns:a14="http://schemas.microsoft.com/office/drawing/2010/main" spid="_x0000_s2158"/>
            </a:ext>
            <a:ext uri="{FF2B5EF4-FFF2-40B4-BE49-F238E27FC236}">
              <a16:creationId xmlns:a16="http://schemas.microsoft.com/office/drawing/2014/main" id="{00000000-0008-0000-0000-00006E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</xdr:row>
      <xdr:rowOff>76200</xdr:rowOff>
    </xdr:from>
    <xdr:to>
      <xdr:col>0</xdr:col>
      <xdr:colOff>279400</xdr:colOff>
      <xdr:row>105</xdr:row>
      <xdr:rowOff>12700</xdr:rowOff>
    </xdr:to>
    <xdr:sp macro="" textlink="">
      <xdr:nvSpPr>
        <xdr:cNvPr id="2159" name="Control 111" hidden="1">
          <a:extLst>
            <a:ext uri="{63B3BB69-23CF-44E3-9099-C40C66FF867C}">
              <a14:compatExt xmlns:a14="http://schemas.microsoft.com/office/drawing/2010/main" spid="_x0000_s2159"/>
            </a:ext>
            <a:ext uri="{FF2B5EF4-FFF2-40B4-BE49-F238E27FC236}">
              <a16:creationId xmlns:a16="http://schemas.microsoft.com/office/drawing/2014/main" id="{00000000-0008-0000-0000-00006F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103</xdr:row>
      <xdr:rowOff>76200</xdr:rowOff>
    </xdr:from>
    <xdr:to>
      <xdr:col>0</xdr:col>
      <xdr:colOff>279400</xdr:colOff>
      <xdr:row>105</xdr:row>
      <xdr:rowOff>12700</xdr:rowOff>
    </xdr:to>
    <xdr:sp macro="" textlink="">
      <xdr:nvSpPr>
        <xdr:cNvPr id="2160" name="Control 112" hidden="1">
          <a:extLst>
            <a:ext uri="{63B3BB69-23CF-44E3-9099-C40C66FF867C}">
              <a14:compatExt xmlns:a14="http://schemas.microsoft.com/office/drawing/2010/main" spid="_x0000_s2160"/>
            </a:ext>
            <a:ext uri="{FF2B5EF4-FFF2-40B4-BE49-F238E27FC236}">
              <a16:creationId xmlns:a16="http://schemas.microsoft.com/office/drawing/2014/main" id="{00000000-0008-0000-0000-000070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104</xdr:row>
      <xdr:rowOff>63500</xdr:rowOff>
    </xdr:from>
    <xdr:to>
      <xdr:col>0</xdr:col>
      <xdr:colOff>279400</xdr:colOff>
      <xdr:row>106</xdr:row>
      <xdr:rowOff>0</xdr:rowOff>
    </xdr:to>
    <xdr:sp macro="" textlink="">
      <xdr:nvSpPr>
        <xdr:cNvPr id="2161" name="Control 113" hidden="1">
          <a:extLst>
            <a:ext uri="{63B3BB69-23CF-44E3-9099-C40C66FF867C}">
              <a14:compatExt xmlns:a14="http://schemas.microsoft.com/office/drawing/2010/main" spid="_x0000_s2161"/>
            </a:ext>
            <a:ext uri="{FF2B5EF4-FFF2-40B4-BE49-F238E27FC236}">
              <a16:creationId xmlns:a16="http://schemas.microsoft.com/office/drawing/2014/main" id="{00000000-0008-0000-0000-00007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105</xdr:row>
      <xdr:rowOff>50800</xdr:rowOff>
    </xdr:from>
    <xdr:to>
      <xdr:col>0</xdr:col>
      <xdr:colOff>279400</xdr:colOff>
      <xdr:row>106</xdr:row>
      <xdr:rowOff>165100</xdr:rowOff>
    </xdr:to>
    <xdr:sp macro="" textlink="">
      <xdr:nvSpPr>
        <xdr:cNvPr id="2162" name="Control 114" hidden="1">
          <a:extLst>
            <a:ext uri="{63B3BB69-23CF-44E3-9099-C40C66FF867C}">
              <a14:compatExt xmlns:a14="http://schemas.microsoft.com/office/drawing/2010/main" spid="_x0000_s2162"/>
            </a:ext>
            <a:ext uri="{FF2B5EF4-FFF2-40B4-BE49-F238E27FC236}">
              <a16:creationId xmlns:a16="http://schemas.microsoft.com/office/drawing/2014/main" id="{00000000-0008-0000-0000-000072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106</xdr:row>
      <xdr:rowOff>50800</xdr:rowOff>
    </xdr:from>
    <xdr:to>
      <xdr:col>0</xdr:col>
      <xdr:colOff>279400</xdr:colOff>
      <xdr:row>107</xdr:row>
      <xdr:rowOff>152400</xdr:rowOff>
    </xdr:to>
    <xdr:sp macro="" textlink="">
      <xdr:nvSpPr>
        <xdr:cNvPr id="2163" name="Control 115" hidden="1">
          <a:extLst>
            <a:ext uri="{63B3BB69-23CF-44E3-9099-C40C66FF867C}">
              <a14:compatExt xmlns:a14="http://schemas.microsoft.com/office/drawing/2010/main" spid="_x0000_s2163"/>
            </a:ext>
            <a:ext uri="{FF2B5EF4-FFF2-40B4-BE49-F238E27FC236}">
              <a16:creationId xmlns:a16="http://schemas.microsoft.com/office/drawing/2014/main" id="{00000000-0008-0000-0000-000073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107</xdr:row>
      <xdr:rowOff>38100</xdr:rowOff>
    </xdr:from>
    <xdr:to>
      <xdr:col>0</xdr:col>
      <xdr:colOff>279400</xdr:colOff>
      <xdr:row>108</xdr:row>
      <xdr:rowOff>139700</xdr:rowOff>
    </xdr:to>
    <xdr:sp macro="" textlink="">
      <xdr:nvSpPr>
        <xdr:cNvPr id="2164" name="Control 116" hidden="1">
          <a:extLst>
            <a:ext uri="{63B3BB69-23CF-44E3-9099-C40C66FF867C}">
              <a14:compatExt xmlns:a14="http://schemas.microsoft.com/office/drawing/2010/main" spid="_x0000_s2164"/>
            </a:ext>
            <a:ext uri="{FF2B5EF4-FFF2-40B4-BE49-F238E27FC236}">
              <a16:creationId xmlns:a16="http://schemas.microsoft.com/office/drawing/2014/main" id="{00000000-0008-0000-0000-000074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108</xdr:row>
      <xdr:rowOff>38100</xdr:rowOff>
    </xdr:from>
    <xdr:to>
      <xdr:col>0</xdr:col>
      <xdr:colOff>279400</xdr:colOff>
      <xdr:row>109</xdr:row>
      <xdr:rowOff>139700</xdr:rowOff>
    </xdr:to>
    <xdr:sp macro="" textlink="">
      <xdr:nvSpPr>
        <xdr:cNvPr id="2165" name="Control 117" hidden="1">
          <a:extLst>
            <a:ext uri="{63B3BB69-23CF-44E3-9099-C40C66FF867C}">
              <a14:compatExt xmlns:a14="http://schemas.microsoft.com/office/drawing/2010/main" spid="_x0000_s2165"/>
            </a:ext>
            <a:ext uri="{FF2B5EF4-FFF2-40B4-BE49-F238E27FC236}">
              <a16:creationId xmlns:a16="http://schemas.microsoft.com/office/drawing/2014/main" id="{00000000-0008-0000-0000-000075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109</xdr:row>
      <xdr:rowOff>25400</xdr:rowOff>
    </xdr:from>
    <xdr:to>
      <xdr:col>0</xdr:col>
      <xdr:colOff>279400</xdr:colOff>
      <xdr:row>110</xdr:row>
      <xdr:rowOff>139700</xdr:rowOff>
    </xdr:to>
    <xdr:sp macro="" textlink="">
      <xdr:nvSpPr>
        <xdr:cNvPr id="2166" name="Control 118" hidden="1">
          <a:extLst>
            <a:ext uri="{63B3BB69-23CF-44E3-9099-C40C66FF867C}">
              <a14:compatExt xmlns:a14="http://schemas.microsoft.com/office/drawing/2010/main" spid="_x0000_s2166"/>
            </a:ext>
            <a:ext uri="{FF2B5EF4-FFF2-40B4-BE49-F238E27FC236}">
              <a16:creationId xmlns:a16="http://schemas.microsoft.com/office/drawing/2014/main" id="{00000000-0008-0000-0000-000076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110</xdr:row>
      <xdr:rowOff>25400</xdr:rowOff>
    </xdr:from>
    <xdr:to>
      <xdr:col>0</xdr:col>
      <xdr:colOff>279400</xdr:colOff>
      <xdr:row>111</xdr:row>
      <xdr:rowOff>127000</xdr:rowOff>
    </xdr:to>
    <xdr:sp macro="" textlink="">
      <xdr:nvSpPr>
        <xdr:cNvPr id="2167" name="Control 119" hidden="1">
          <a:extLst>
            <a:ext uri="{63B3BB69-23CF-44E3-9099-C40C66FF867C}">
              <a14:compatExt xmlns:a14="http://schemas.microsoft.com/office/drawing/2010/main" spid="_x0000_s2167"/>
            </a:ext>
            <a:ext uri="{FF2B5EF4-FFF2-40B4-BE49-F238E27FC236}">
              <a16:creationId xmlns:a16="http://schemas.microsoft.com/office/drawing/2014/main" id="{00000000-0008-0000-0000-000077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111</xdr:row>
      <xdr:rowOff>25400</xdr:rowOff>
    </xdr:from>
    <xdr:to>
      <xdr:col>0</xdr:col>
      <xdr:colOff>279400</xdr:colOff>
      <xdr:row>112</xdr:row>
      <xdr:rowOff>127000</xdr:rowOff>
    </xdr:to>
    <xdr:sp macro="" textlink="">
      <xdr:nvSpPr>
        <xdr:cNvPr id="2168" name="Control 120" hidden="1">
          <a:extLst>
            <a:ext uri="{63B3BB69-23CF-44E3-9099-C40C66FF867C}">
              <a14:compatExt xmlns:a14="http://schemas.microsoft.com/office/drawing/2010/main" spid="_x0000_s2168"/>
            </a:ext>
            <a:ext uri="{FF2B5EF4-FFF2-40B4-BE49-F238E27FC236}">
              <a16:creationId xmlns:a16="http://schemas.microsoft.com/office/drawing/2014/main" id="{00000000-0008-0000-0000-000078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112</xdr:row>
      <xdr:rowOff>12700</xdr:rowOff>
    </xdr:from>
    <xdr:to>
      <xdr:col>0</xdr:col>
      <xdr:colOff>279400</xdr:colOff>
      <xdr:row>113</xdr:row>
      <xdr:rowOff>127000</xdr:rowOff>
    </xdr:to>
    <xdr:sp macro="" textlink="">
      <xdr:nvSpPr>
        <xdr:cNvPr id="2169" name="Control 121" hidden="1">
          <a:extLst>
            <a:ext uri="{63B3BB69-23CF-44E3-9099-C40C66FF867C}">
              <a14:compatExt xmlns:a14="http://schemas.microsoft.com/office/drawing/2010/main" spid="_x0000_s2169"/>
            </a:ext>
            <a:ext uri="{FF2B5EF4-FFF2-40B4-BE49-F238E27FC236}">
              <a16:creationId xmlns:a16="http://schemas.microsoft.com/office/drawing/2014/main" id="{00000000-0008-0000-0000-000079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113</xdr:row>
      <xdr:rowOff>12700</xdr:rowOff>
    </xdr:from>
    <xdr:to>
      <xdr:col>0</xdr:col>
      <xdr:colOff>279400</xdr:colOff>
      <xdr:row>114</xdr:row>
      <xdr:rowOff>114300</xdr:rowOff>
    </xdr:to>
    <xdr:sp macro="" textlink="">
      <xdr:nvSpPr>
        <xdr:cNvPr id="2170" name="Control 122" hidden="1">
          <a:extLst>
            <a:ext uri="{63B3BB69-23CF-44E3-9099-C40C66FF867C}">
              <a14:compatExt xmlns:a14="http://schemas.microsoft.com/office/drawing/2010/main" spid="_x0000_s2170"/>
            </a:ext>
            <a:ext uri="{FF2B5EF4-FFF2-40B4-BE49-F238E27FC236}">
              <a16:creationId xmlns:a16="http://schemas.microsoft.com/office/drawing/2014/main" id="{00000000-0008-0000-0000-00007A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279400</xdr:colOff>
      <xdr:row>115</xdr:row>
      <xdr:rowOff>114300</xdr:rowOff>
    </xdr:to>
    <xdr:sp macro="" textlink="">
      <xdr:nvSpPr>
        <xdr:cNvPr id="2171" name="Control 123" hidden="1">
          <a:extLst>
            <a:ext uri="{63B3BB69-23CF-44E3-9099-C40C66FF867C}">
              <a14:compatExt xmlns:a14="http://schemas.microsoft.com/office/drawing/2010/main" spid="_x0000_s2171"/>
            </a:ext>
            <a:ext uri="{FF2B5EF4-FFF2-40B4-BE49-F238E27FC236}">
              <a16:creationId xmlns:a16="http://schemas.microsoft.com/office/drawing/2014/main" id="{00000000-0008-0000-0000-00007B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114</xdr:row>
      <xdr:rowOff>152400</xdr:rowOff>
    </xdr:from>
    <xdr:to>
      <xdr:col>0</xdr:col>
      <xdr:colOff>279400</xdr:colOff>
      <xdr:row>116</xdr:row>
      <xdr:rowOff>101600</xdr:rowOff>
    </xdr:to>
    <xdr:sp macro="" textlink="">
      <xdr:nvSpPr>
        <xdr:cNvPr id="2172" name="Control 124" hidden="1">
          <a:extLst>
            <a:ext uri="{63B3BB69-23CF-44E3-9099-C40C66FF867C}">
              <a14:compatExt xmlns:a14="http://schemas.microsoft.com/office/drawing/2010/main" spid="_x0000_s2172"/>
            </a:ext>
            <a:ext uri="{FF2B5EF4-FFF2-40B4-BE49-F238E27FC236}">
              <a16:creationId xmlns:a16="http://schemas.microsoft.com/office/drawing/2014/main" id="{00000000-0008-0000-0000-00007C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115</xdr:row>
      <xdr:rowOff>152400</xdr:rowOff>
    </xdr:from>
    <xdr:to>
      <xdr:col>0</xdr:col>
      <xdr:colOff>279400</xdr:colOff>
      <xdr:row>117</xdr:row>
      <xdr:rowOff>101600</xdr:rowOff>
    </xdr:to>
    <xdr:sp macro="" textlink="">
      <xdr:nvSpPr>
        <xdr:cNvPr id="2173" name="Control 125" hidden="1">
          <a:extLst>
            <a:ext uri="{63B3BB69-23CF-44E3-9099-C40C66FF867C}">
              <a14:compatExt xmlns:a14="http://schemas.microsoft.com/office/drawing/2010/main" spid="_x0000_s2173"/>
            </a:ext>
            <a:ext uri="{FF2B5EF4-FFF2-40B4-BE49-F238E27FC236}">
              <a16:creationId xmlns:a16="http://schemas.microsoft.com/office/drawing/2014/main" id="{00000000-0008-0000-0000-00007D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116</xdr:row>
      <xdr:rowOff>152400</xdr:rowOff>
    </xdr:from>
    <xdr:to>
      <xdr:col>0</xdr:col>
      <xdr:colOff>279400</xdr:colOff>
      <xdr:row>118</xdr:row>
      <xdr:rowOff>88900</xdr:rowOff>
    </xdr:to>
    <xdr:sp macro="" textlink="">
      <xdr:nvSpPr>
        <xdr:cNvPr id="2174" name="Control 126" hidden="1">
          <a:extLst>
            <a:ext uri="{63B3BB69-23CF-44E3-9099-C40C66FF867C}">
              <a14:compatExt xmlns:a14="http://schemas.microsoft.com/office/drawing/2010/main" spid="_x0000_s2174"/>
            </a:ext>
            <a:ext uri="{FF2B5EF4-FFF2-40B4-BE49-F238E27FC236}">
              <a16:creationId xmlns:a16="http://schemas.microsoft.com/office/drawing/2014/main" id="{00000000-0008-0000-0000-00007E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117</xdr:row>
      <xdr:rowOff>139700</xdr:rowOff>
    </xdr:from>
    <xdr:to>
      <xdr:col>0</xdr:col>
      <xdr:colOff>279400</xdr:colOff>
      <xdr:row>119</xdr:row>
      <xdr:rowOff>88900</xdr:rowOff>
    </xdr:to>
    <xdr:sp macro="" textlink="">
      <xdr:nvSpPr>
        <xdr:cNvPr id="2175" name="Control 127" hidden="1">
          <a:extLst>
            <a:ext uri="{63B3BB69-23CF-44E3-9099-C40C66FF867C}">
              <a14:compatExt xmlns:a14="http://schemas.microsoft.com/office/drawing/2010/main" spid="_x0000_s2175"/>
            </a:ext>
            <a:ext uri="{FF2B5EF4-FFF2-40B4-BE49-F238E27FC236}">
              <a16:creationId xmlns:a16="http://schemas.microsoft.com/office/drawing/2014/main" id="{00000000-0008-0000-0000-00007F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118</xdr:row>
      <xdr:rowOff>139700</xdr:rowOff>
    </xdr:from>
    <xdr:to>
      <xdr:col>0</xdr:col>
      <xdr:colOff>279400</xdr:colOff>
      <xdr:row>120</xdr:row>
      <xdr:rowOff>76200</xdr:rowOff>
    </xdr:to>
    <xdr:sp macro="" textlink="">
      <xdr:nvSpPr>
        <xdr:cNvPr id="2176" name="Control 128" hidden="1">
          <a:extLst>
            <a:ext uri="{63B3BB69-23CF-44E3-9099-C40C66FF867C}">
              <a14:compatExt xmlns:a14="http://schemas.microsoft.com/office/drawing/2010/main" spid="_x0000_s2176"/>
            </a:ext>
            <a:ext uri="{FF2B5EF4-FFF2-40B4-BE49-F238E27FC236}">
              <a16:creationId xmlns:a16="http://schemas.microsoft.com/office/drawing/2014/main" id="{00000000-0008-0000-0000-000080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119</xdr:row>
      <xdr:rowOff>127000</xdr:rowOff>
    </xdr:from>
    <xdr:to>
      <xdr:col>0</xdr:col>
      <xdr:colOff>279400</xdr:colOff>
      <xdr:row>121</xdr:row>
      <xdr:rowOff>63500</xdr:rowOff>
    </xdr:to>
    <xdr:sp macro="" textlink="">
      <xdr:nvSpPr>
        <xdr:cNvPr id="2177" name="Control 129" hidden="1">
          <a:extLst>
            <a:ext uri="{63B3BB69-23CF-44E3-9099-C40C66FF867C}">
              <a14:compatExt xmlns:a14="http://schemas.microsoft.com/office/drawing/2010/main" spid="_x0000_s2177"/>
            </a:ext>
            <a:ext uri="{FF2B5EF4-FFF2-40B4-BE49-F238E27FC236}">
              <a16:creationId xmlns:a16="http://schemas.microsoft.com/office/drawing/2014/main" id="{00000000-0008-0000-0000-00008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120</xdr:row>
      <xdr:rowOff>127000</xdr:rowOff>
    </xdr:from>
    <xdr:to>
      <xdr:col>0</xdr:col>
      <xdr:colOff>279400</xdr:colOff>
      <xdr:row>122</xdr:row>
      <xdr:rowOff>63500</xdr:rowOff>
    </xdr:to>
    <xdr:sp macro="" textlink="">
      <xdr:nvSpPr>
        <xdr:cNvPr id="2178" name="Control 130" hidden="1">
          <a:extLst>
            <a:ext uri="{63B3BB69-23CF-44E3-9099-C40C66FF867C}">
              <a14:compatExt xmlns:a14="http://schemas.microsoft.com/office/drawing/2010/main" spid="_x0000_s2178"/>
            </a:ext>
            <a:ext uri="{FF2B5EF4-FFF2-40B4-BE49-F238E27FC236}">
              <a16:creationId xmlns:a16="http://schemas.microsoft.com/office/drawing/2014/main" id="{00000000-0008-0000-0000-000082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121</xdr:row>
      <xdr:rowOff>114300</xdr:rowOff>
    </xdr:from>
    <xdr:to>
      <xdr:col>0</xdr:col>
      <xdr:colOff>279400</xdr:colOff>
      <xdr:row>123</xdr:row>
      <xdr:rowOff>63500</xdr:rowOff>
    </xdr:to>
    <xdr:sp macro="" textlink="">
      <xdr:nvSpPr>
        <xdr:cNvPr id="2179" name="Control 131" hidden="1">
          <a:extLst>
            <a:ext uri="{63B3BB69-23CF-44E3-9099-C40C66FF867C}">
              <a14:compatExt xmlns:a14="http://schemas.microsoft.com/office/drawing/2010/main" spid="_x0000_s2179"/>
            </a:ext>
            <a:ext uri="{FF2B5EF4-FFF2-40B4-BE49-F238E27FC236}">
              <a16:creationId xmlns:a16="http://schemas.microsoft.com/office/drawing/2014/main" id="{00000000-0008-0000-0000-000083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122</xdr:row>
      <xdr:rowOff>114300</xdr:rowOff>
    </xdr:from>
    <xdr:to>
      <xdr:col>0</xdr:col>
      <xdr:colOff>279400</xdr:colOff>
      <xdr:row>124</xdr:row>
      <xdr:rowOff>50800</xdr:rowOff>
    </xdr:to>
    <xdr:sp macro="" textlink="">
      <xdr:nvSpPr>
        <xdr:cNvPr id="2180" name="Control 132" hidden="1">
          <a:extLst>
            <a:ext uri="{63B3BB69-23CF-44E3-9099-C40C66FF867C}">
              <a14:compatExt xmlns:a14="http://schemas.microsoft.com/office/drawing/2010/main" spid="_x0000_s2180"/>
            </a:ext>
            <a:ext uri="{FF2B5EF4-FFF2-40B4-BE49-F238E27FC236}">
              <a16:creationId xmlns:a16="http://schemas.microsoft.com/office/drawing/2014/main" id="{00000000-0008-0000-0000-000084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123</xdr:row>
      <xdr:rowOff>114300</xdr:rowOff>
    </xdr:from>
    <xdr:to>
      <xdr:col>0</xdr:col>
      <xdr:colOff>279400</xdr:colOff>
      <xdr:row>125</xdr:row>
      <xdr:rowOff>50800</xdr:rowOff>
    </xdr:to>
    <xdr:sp macro="" textlink="">
      <xdr:nvSpPr>
        <xdr:cNvPr id="2181" name="Control 133" hidden="1">
          <a:extLst>
            <a:ext uri="{63B3BB69-23CF-44E3-9099-C40C66FF867C}">
              <a14:compatExt xmlns:a14="http://schemas.microsoft.com/office/drawing/2010/main" spid="_x0000_s2181"/>
            </a:ext>
            <a:ext uri="{FF2B5EF4-FFF2-40B4-BE49-F238E27FC236}">
              <a16:creationId xmlns:a16="http://schemas.microsoft.com/office/drawing/2014/main" id="{00000000-0008-0000-0000-000085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124</xdr:row>
      <xdr:rowOff>101600</xdr:rowOff>
    </xdr:from>
    <xdr:to>
      <xdr:col>0</xdr:col>
      <xdr:colOff>279400</xdr:colOff>
      <xdr:row>126</xdr:row>
      <xdr:rowOff>50800</xdr:rowOff>
    </xdr:to>
    <xdr:sp macro="" textlink="">
      <xdr:nvSpPr>
        <xdr:cNvPr id="2182" name="Control 134" hidden="1">
          <a:extLst>
            <a:ext uri="{63B3BB69-23CF-44E3-9099-C40C66FF867C}">
              <a14:compatExt xmlns:a14="http://schemas.microsoft.com/office/drawing/2010/main" spid="_x0000_s2182"/>
            </a:ext>
            <a:ext uri="{FF2B5EF4-FFF2-40B4-BE49-F238E27FC236}">
              <a16:creationId xmlns:a16="http://schemas.microsoft.com/office/drawing/2014/main" id="{00000000-0008-0000-0000-000086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125</xdr:row>
      <xdr:rowOff>101600</xdr:rowOff>
    </xdr:from>
    <xdr:to>
      <xdr:col>0</xdr:col>
      <xdr:colOff>279400</xdr:colOff>
      <xdr:row>127</xdr:row>
      <xdr:rowOff>38100</xdr:rowOff>
    </xdr:to>
    <xdr:sp macro="" textlink="">
      <xdr:nvSpPr>
        <xdr:cNvPr id="2183" name="Control 135" hidden="1">
          <a:extLst>
            <a:ext uri="{63B3BB69-23CF-44E3-9099-C40C66FF867C}">
              <a14:compatExt xmlns:a14="http://schemas.microsoft.com/office/drawing/2010/main" spid="_x0000_s2183"/>
            </a:ext>
            <a:ext uri="{FF2B5EF4-FFF2-40B4-BE49-F238E27FC236}">
              <a16:creationId xmlns:a16="http://schemas.microsoft.com/office/drawing/2014/main" id="{00000000-0008-0000-0000-000087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126</xdr:row>
      <xdr:rowOff>50800</xdr:rowOff>
    </xdr:from>
    <xdr:to>
      <xdr:col>0</xdr:col>
      <xdr:colOff>279400</xdr:colOff>
      <xdr:row>127</xdr:row>
      <xdr:rowOff>152400</xdr:rowOff>
    </xdr:to>
    <xdr:sp macro="" textlink="">
      <xdr:nvSpPr>
        <xdr:cNvPr id="2184" name="Control 136" hidden="1">
          <a:extLst>
            <a:ext uri="{63B3BB69-23CF-44E3-9099-C40C66FF867C}">
              <a14:compatExt xmlns:a14="http://schemas.microsoft.com/office/drawing/2010/main" spid="_x0000_s2184"/>
            </a:ext>
            <a:ext uri="{FF2B5EF4-FFF2-40B4-BE49-F238E27FC236}">
              <a16:creationId xmlns:a16="http://schemas.microsoft.com/office/drawing/2014/main" id="{00000000-0008-0000-0000-000088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126</xdr:row>
      <xdr:rowOff>88900</xdr:rowOff>
    </xdr:from>
    <xdr:to>
      <xdr:col>0</xdr:col>
      <xdr:colOff>279400</xdr:colOff>
      <xdr:row>128</xdr:row>
      <xdr:rowOff>25400</xdr:rowOff>
    </xdr:to>
    <xdr:sp macro="" textlink="">
      <xdr:nvSpPr>
        <xdr:cNvPr id="2185" name="Control 137" hidden="1">
          <a:extLst>
            <a:ext uri="{63B3BB69-23CF-44E3-9099-C40C66FF867C}">
              <a14:compatExt xmlns:a14="http://schemas.microsoft.com/office/drawing/2010/main" spid="_x0000_s2185"/>
            </a:ext>
            <a:ext uri="{FF2B5EF4-FFF2-40B4-BE49-F238E27FC236}">
              <a16:creationId xmlns:a16="http://schemas.microsoft.com/office/drawing/2014/main" id="{00000000-0008-0000-0000-000089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127</xdr:row>
      <xdr:rowOff>76200</xdr:rowOff>
    </xdr:from>
    <xdr:to>
      <xdr:col>0</xdr:col>
      <xdr:colOff>279400</xdr:colOff>
      <xdr:row>128</xdr:row>
      <xdr:rowOff>177800</xdr:rowOff>
    </xdr:to>
    <xdr:sp macro="" textlink="">
      <xdr:nvSpPr>
        <xdr:cNvPr id="2186" name="Control 138" hidden="1">
          <a:extLst>
            <a:ext uri="{63B3BB69-23CF-44E3-9099-C40C66FF867C}">
              <a14:compatExt xmlns:a14="http://schemas.microsoft.com/office/drawing/2010/main" spid="_x0000_s2186"/>
            </a:ext>
            <a:ext uri="{FF2B5EF4-FFF2-40B4-BE49-F238E27FC236}">
              <a16:creationId xmlns:a16="http://schemas.microsoft.com/office/drawing/2014/main" id="{00000000-0008-0000-0000-00008A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128</xdr:row>
      <xdr:rowOff>63500</xdr:rowOff>
    </xdr:from>
    <xdr:to>
      <xdr:col>0</xdr:col>
      <xdr:colOff>279400</xdr:colOff>
      <xdr:row>129</xdr:row>
      <xdr:rowOff>25400</xdr:rowOff>
    </xdr:to>
    <xdr:sp macro="" textlink="">
      <xdr:nvSpPr>
        <xdr:cNvPr id="2187" name="Control 139" hidden="1">
          <a:extLst>
            <a:ext uri="{63B3BB69-23CF-44E3-9099-C40C66FF867C}">
              <a14:compatExt xmlns:a14="http://schemas.microsoft.com/office/drawing/2010/main" spid="_x0000_s2187"/>
            </a:ext>
            <a:ext uri="{FF2B5EF4-FFF2-40B4-BE49-F238E27FC236}">
              <a16:creationId xmlns:a16="http://schemas.microsoft.com/office/drawing/2014/main" id="{00000000-0008-0000-0000-00008B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128</xdr:row>
      <xdr:rowOff>228600</xdr:rowOff>
    </xdr:from>
    <xdr:to>
      <xdr:col>0</xdr:col>
      <xdr:colOff>279400</xdr:colOff>
      <xdr:row>130</xdr:row>
      <xdr:rowOff>12700</xdr:rowOff>
    </xdr:to>
    <xdr:sp macro="" textlink="">
      <xdr:nvSpPr>
        <xdr:cNvPr id="2188" name="Control 140" hidden="1">
          <a:extLst>
            <a:ext uri="{63B3BB69-23CF-44E3-9099-C40C66FF867C}">
              <a14:compatExt xmlns:a14="http://schemas.microsoft.com/office/drawing/2010/main" spid="_x0000_s2188"/>
            </a:ext>
            <a:ext uri="{FF2B5EF4-FFF2-40B4-BE49-F238E27FC236}">
              <a16:creationId xmlns:a16="http://schemas.microsoft.com/office/drawing/2014/main" id="{00000000-0008-0000-0000-00008C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129</xdr:row>
      <xdr:rowOff>63500</xdr:rowOff>
    </xdr:from>
    <xdr:to>
      <xdr:col>0</xdr:col>
      <xdr:colOff>279400</xdr:colOff>
      <xdr:row>131</xdr:row>
      <xdr:rowOff>12700</xdr:rowOff>
    </xdr:to>
    <xdr:sp macro="" textlink="">
      <xdr:nvSpPr>
        <xdr:cNvPr id="2189" name="Control 141" hidden="1">
          <a:extLst>
            <a:ext uri="{63B3BB69-23CF-44E3-9099-C40C66FF867C}">
              <a14:compatExt xmlns:a14="http://schemas.microsoft.com/office/drawing/2010/main" spid="_x0000_s2189"/>
            </a:ext>
            <a:ext uri="{FF2B5EF4-FFF2-40B4-BE49-F238E27FC236}">
              <a16:creationId xmlns:a16="http://schemas.microsoft.com/office/drawing/2014/main" id="{00000000-0008-0000-0000-00008D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130</xdr:row>
      <xdr:rowOff>63500</xdr:rowOff>
    </xdr:from>
    <xdr:to>
      <xdr:col>0</xdr:col>
      <xdr:colOff>279400</xdr:colOff>
      <xdr:row>132</xdr:row>
      <xdr:rowOff>12700</xdr:rowOff>
    </xdr:to>
    <xdr:sp macro="" textlink="">
      <xdr:nvSpPr>
        <xdr:cNvPr id="2190" name="Control 142" hidden="1">
          <a:extLst>
            <a:ext uri="{63B3BB69-23CF-44E3-9099-C40C66FF867C}">
              <a14:compatExt xmlns:a14="http://schemas.microsoft.com/office/drawing/2010/main" spid="_x0000_s2190"/>
            </a:ext>
            <a:ext uri="{FF2B5EF4-FFF2-40B4-BE49-F238E27FC236}">
              <a16:creationId xmlns:a16="http://schemas.microsoft.com/office/drawing/2014/main" id="{00000000-0008-0000-0000-00008E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131</xdr:row>
      <xdr:rowOff>50800</xdr:rowOff>
    </xdr:from>
    <xdr:to>
      <xdr:col>0</xdr:col>
      <xdr:colOff>279400</xdr:colOff>
      <xdr:row>132</xdr:row>
      <xdr:rowOff>165100</xdr:rowOff>
    </xdr:to>
    <xdr:sp macro="" textlink="">
      <xdr:nvSpPr>
        <xdr:cNvPr id="2191" name="Control 143" hidden="1">
          <a:extLst>
            <a:ext uri="{63B3BB69-23CF-44E3-9099-C40C66FF867C}">
              <a14:compatExt xmlns:a14="http://schemas.microsoft.com/office/drawing/2010/main" spid="_x0000_s2191"/>
            </a:ext>
            <a:ext uri="{FF2B5EF4-FFF2-40B4-BE49-F238E27FC236}">
              <a16:creationId xmlns:a16="http://schemas.microsoft.com/office/drawing/2014/main" id="{00000000-0008-0000-0000-00008F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132</xdr:row>
      <xdr:rowOff>50800</xdr:rowOff>
    </xdr:from>
    <xdr:to>
      <xdr:col>0</xdr:col>
      <xdr:colOff>279400</xdr:colOff>
      <xdr:row>133</xdr:row>
      <xdr:rowOff>165100</xdr:rowOff>
    </xdr:to>
    <xdr:sp macro="" textlink="">
      <xdr:nvSpPr>
        <xdr:cNvPr id="2192" name="Control 144" hidden="1">
          <a:extLst>
            <a:ext uri="{63B3BB69-23CF-44E3-9099-C40C66FF867C}">
              <a14:compatExt xmlns:a14="http://schemas.microsoft.com/office/drawing/2010/main" spid="_x0000_s2192"/>
            </a:ext>
            <a:ext uri="{FF2B5EF4-FFF2-40B4-BE49-F238E27FC236}">
              <a16:creationId xmlns:a16="http://schemas.microsoft.com/office/drawing/2014/main" id="{00000000-0008-0000-0000-000090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133</xdr:row>
      <xdr:rowOff>50800</xdr:rowOff>
    </xdr:from>
    <xdr:to>
      <xdr:col>0</xdr:col>
      <xdr:colOff>279400</xdr:colOff>
      <xdr:row>134</xdr:row>
      <xdr:rowOff>152400</xdr:rowOff>
    </xdr:to>
    <xdr:sp macro="" textlink="">
      <xdr:nvSpPr>
        <xdr:cNvPr id="2193" name="Control 145" hidden="1">
          <a:extLst>
            <a:ext uri="{63B3BB69-23CF-44E3-9099-C40C66FF867C}">
              <a14:compatExt xmlns:a14="http://schemas.microsoft.com/office/drawing/2010/main" spid="_x0000_s2193"/>
            </a:ext>
            <a:ext uri="{FF2B5EF4-FFF2-40B4-BE49-F238E27FC236}">
              <a16:creationId xmlns:a16="http://schemas.microsoft.com/office/drawing/2014/main" id="{00000000-0008-0000-0000-00009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134</xdr:row>
      <xdr:rowOff>38100</xdr:rowOff>
    </xdr:from>
    <xdr:to>
      <xdr:col>0</xdr:col>
      <xdr:colOff>279400</xdr:colOff>
      <xdr:row>135</xdr:row>
      <xdr:rowOff>152400</xdr:rowOff>
    </xdr:to>
    <xdr:sp macro="" textlink="">
      <xdr:nvSpPr>
        <xdr:cNvPr id="2194" name="Control 146" hidden="1">
          <a:extLst>
            <a:ext uri="{63B3BB69-23CF-44E3-9099-C40C66FF867C}">
              <a14:compatExt xmlns:a14="http://schemas.microsoft.com/office/drawing/2010/main" spid="_x0000_s2194"/>
            </a:ext>
            <a:ext uri="{FF2B5EF4-FFF2-40B4-BE49-F238E27FC236}">
              <a16:creationId xmlns:a16="http://schemas.microsoft.com/office/drawing/2014/main" id="{00000000-0008-0000-0000-000092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135</xdr:row>
      <xdr:rowOff>25400</xdr:rowOff>
    </xdr:from>
    <xdr:to>
      <xdr:col>0</xdr:col>
      <xdr:colOff>279400</xdr:colOff>
      <xdr:row>136</xdr:row>
      <xdr:rowOff>139700</xdr:rowOff>
    </xdr:to>
    <xdr:sp macro="" textlink="">
      <xdr:nvSpPr>
        <xdr:cNvPr id="2195" name="Control 147" hidden="1">
          <a:extLst>
            <a:ext uri="{63B3BB69-23CF-44E3-9099-C40C66FF867C}">
              <a14:compatExt xmlns:a14="http://schemas.microsoft.com/office/drawing/2010/main" spid="_x0000_s2195"/>
            </a:ext>
            <a:ext uri="{FF2B5EF4-FFF2-40B4-BE49-F238E27FC236}">
              <a16:creationId xmlns:a16="http://schemas.microsoft.com/office/drawing/2014/main" id="{00000000-0008-0000-0000-000093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136</xdr:row>
      <xdr:rowOff>25400</xdr:rowOff>
    </xdr:from>
    <xdr:to>
      <xdr:col>0</xdr:col>
      <xdr:colOff>279400</xdr:colOff>
      <xdr:row>137</xdr:row>
      <xdr:rowOff>139700</xdr:rowOff>
    </xdr:to>
    <xdr:sp macro="" textlink="">
      <xdr:nvSpPr>
        <xdr:cNvPr id="2196" name="Control 148" hidden="1">
          <a:extLst>
            <a:ext uri="{63B3BB69-23CF-44E3-9099-C40C66FF867C}">
              <a14:compatExt xmlns:a14="http://schemas.microsoft.com/office/drawing/2010/main" spid="_x0000_s2196"/>
            </a:ext>
            <a:ext uri="{FF2B5EF4-FFF2-40B4-BE49-F238E27FC236}">
              <a16:creationId xmlns:a16="http://schemas.microsoft.com/office/drawing/2014/main" id="{00000000-0008-0000-0000-000094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137</xdr:row>
      <xdr:rowOff>25400</xdr:rowOff>
    </xdr:from>
    <xdr:to>
      <xdr:col>0</xdr:col>
      <xdr:colOff>279400</xdr:colOff>
      <xdr:row>138</xdr:row>
      <xdr:rowOff>127000</xdr:rowOff>
    </xdr:to>
    <xdr:sp macro="" textlink="">
      <xdr:nvSpPr>
        <xdr:cNvPr id="2197" name="Control 149" hidden="1">
          <a:extLst>
            <a:ext uri="{63B3BB69-23CF-44E3-9099-C40C66FF867C}">
              <a14:compatExt xmlns:a14="http://schemas.microsoft.com/office/drawing/2010/main" spid="_x0000_s2197"/>
            </a:ext>
            <a:ext uri="{FF2B5EF4-FFF2-40B4-BE49-F238E27FC236}">
              <a16:creationId xmlns:a16="http://schemas.microsoft.com/office/drawing/2014/main" id="{00000000-0008-0000-0000-000095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138</xdr:row>
      <xdr:rowOff>12700</xdr:rowOff>
    </xdr:from>
    <xdr:to>
      <xdr:col>0</xdr:col>
      <xdr:colOff>279400</xdr:colOff>
      <xdr:row>139</xdr:row>
      <xdr:rowOff>127000</xdr:rowOff>
    </xdr:to>
    <xdr:sp macro="" textlink="">
      <xdr:nvSpPr>
        <xdr:cNvPr id="2198" name="Control 150" hidden="1">
          <a:extLst>
            <a:ext uri="{63B3BB69-23CF-44E3-9099-C40C66FF867C}">
              <a14:compatExt xmlns:a14="http://schemas.microsoft.com/office/drawing/2010/main" spid="_x0000_s2198"/>
            </a:ext>
            <a:ext uri="{FF2B5EF4-FFF2-40B4-BE49-F238E27FC236}">
              <a16:creationId xmlns:a16="http://schemas.microsoft.com/office/drawing/2014/main" id="{00000000-0008-0000-0000-000096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139</xdr:row>
      <xdr:rowOff>12700</xdr:rowOff>
    </xdr:from>
    <xdr:to>
      <xdr:col>0</xdr:col>
      <xdr:colOff>279400</xdr:colOff>
      <xdr:row>140</xdr:row>
      <xdr:rowOff>127000</xdr:rowOff>
    </xdr:to>
    <xdr:sp macro="" textlink="">
      <xdr:nvSpPr>
        <xdr:cNvPr id="2199" name="Control 151" hidden="1">
          <a:extLst>
            <a:ext uri="{63B3BB69-23CF-44E3-9099-C40C66FF867C}">
              <a14:compatExt xmlns:a14="http://schemas.microsoft.com/office/drawing/2010/main" spid="_x0000_s2199"/>
            </a:ext>
            <a:ext uri="{FF2B5EF4-FFF2-40B4-BE49-F238E27FC236}">
              <a16:creationId xmlns:a16="http://schemas.microsoft.com/office/drawing/2014/main" id="{00000000-0008-0000-0000-000097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279400</xdr:colOff>
      <xdr:row>141</xdr:row>
      <xdr:rowOff>101600</xdr:rowOff>
    </xdr:to>
    <xdr:sp macro="" textlink="">
      <xdr:nvSpPr>
        <xdr:cNvPr id="2200" name="Control 152" hidden="1">
          <a:extLst>
            <a:ext uri="{63B3BB69-23CF-44E3-9099-C40C66FF867C}">
              <a14:compatExt xmlns:a14="http://schemas.microsoft.com/office/drawing/2010/main" spid="_x0000_s2200"/>
            </a:ext>
            <a:ext uri="{FF2B5EF4-FFF2-40B4-BE49-F238E27FC236}">
              <a16:creationId xmlns:a16="http://schemas.microsoft.com/office/drawing/2014/main" id="{00000000-0008-0000-0000-000098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279400</xdr:colOff>
      <xdr:row>142</xdr:row>
      <xdr:rowOff>101600</xdr:rowOff>
    </xdr:to>
    <xdr:sp macro="" textlink="">
      <xdr:nvSpPr>
        <xdr:cNvPr id="2201" name="Control 153" hidden="1">
          <a:extLst>
            <a:ext uri="{63B3BB69-23CF-44E3-9099-C40C66FF867C}">
              <a14:compatExt xmlns:a14="http://schemas.microsoft.com/office/drawing/2010/main" spid="_x0000_s2201"/>
            </a:ext>
            <a:ext uri="{FF2B5EF4-FFF2-40B4-BE49-F238E27FC236}">
              <a16:creationId xmlns:a16="http://schemas.microsoft.com/office/drawing/2014/main" id="{00000000-0008-0000-0000-000099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141</xdr:row>
      <xdr:rowOff>152400</xdr:rowOff>
    </xdr:from>
    <xdr:to>
      <xdr:col>0</xdr:col>
      <xdr:colOff>279400</xdr:colOff>
      <xdr:row>143</xdr:row>
      <xdr:rowOff>101600</xdr:rowOff>
    </xdr:to>
    <xdr:sp macro="" textlink="">
      <xdr:nvSpPr>
        <xdr:cNvPr id="2202" name="Control 154" hidden="1">
          <a:extLst>
            <a:ext uri="{63B3BB69-23CF-44E3-9099-C40C66FF867C}">
              <a14:compatExt xmlns:a14="http://schemas.microsoft.com/office/drawing/2010/main" spid="_x0000_s2202"/>
            </a:ext>
            <a:ext uri="{FF2B5EF4-FFF2-40B4-BE49-F238E27FC236}">
              <a16:creationId xmlns:a16="http://schemas.microsoft.com/office/drawing/2014/main" id="{00000000-0008-0000-0000-00009A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142</xdr:row>
      <xdr:rowOff>152400</xdr:rowOff>
    </xdr:from>
    <xdr:to>
      <xdr:col>0</xdr:col>
      <xdr:colOff>279400</xdr:colOff>
      <xdr:row>144</xdr:row>
      <xdr:rowOff>88900</xdr:rowOff>
    </xdr:to>
    <xdr:sp macro="" textlink="">
      <xdr:nvSpPr>
        <xdr:cNvPr id="2203" name="Control 155" hidden="1">
          <a:extLst>
            <a:ext uri="{63B3BB69-23CF-44E3-9099-C40C66FF867C}">
              <a14:compatExt xmlns:a14="http://schemas.microsoft.com/office/drawing/2010/main" spid="_x0000_s2203"/>
            </a:ext>
            <a:ext uri="{FF2B5EF4-FFF2-40B4-BE49-F238E27FC236}">
              <a16:creationId xmlns:a16="http://schemas.microsoft.com/office/drawing/2014/main" id="{00000000-0008-0000-0000-00009B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143</xdr:row>
      <xdr:rowOff>152400</xdr:rowOff>
    </xdr:from>
    <xdr:to>
      <xdr:col>0</xdr:col>
      <xdr:colOff>279400</xdr:colOff>
      <xdr:row>145</xdr:row>
      <xdr:rowOff>88900</xdr:rowOff>
    </xdr:to>
    <xdr:sp macro="" textlink="">
      <xdr:nvSpPr>
        <xdr:cNvPr id="2204" name="Control 156" hidden="1">
          <a:extLst>
            <a:ext uri="{63B3BB69-23CF-44E3-9099-C40C66FF867C}">
              <a14:compatExt xmlns:a14="http://schemas.microsoft.com/office/drawing/2010/main" spid="_x0000_s2204"/>
            </a:ext>
            <a:ext uri="{FF2B5EF4-FFF2-40B4-BE49-F238E27FC236}">
              <a16:creationId xmlns:a16="http://schemas.microsoft.com/office/drawing/2014/main" id="{00000000-0008-0000-0000-00009C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144</xdr:row>
      <xdr:rowOff>139700</xdr:rowOff>
    </xdr:from>
    <xdr:to>
      <xdr:col>0</xdr:col>
      <xdr:colOff>279400</xdr:colOff>
      <xdr:row>146</xdr:row>
      <xdr:rowOff>76200</xdr:rowOff>
    </xdr:to>
    <xdr:sp macro="" textlink="">
      <xdr:nvSpPr>
        <xdr:cNvPr id="2205" name="Control 157" hidden="1">
          <a:extLst>
            <a:ext uri="{63B3BB69-23CF-44E3-9099-C40C66FF867C}">
              <a14:compatExt xmlns:a14="http://schemas.microsoft.com/office/drawing/2010/main" spid="_x0000_s2205"/>
            </a:ext>
            <a:ext uri="{FF2B5EF4-FFF2-40B4-BE49-F238E27FC236}">
              <a16:creationId xmlns:a16="http://schemas.microsoft.com/office/drawing/2014/main" id="{00000000-0008-0000-0000-00009D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145</xdr:row>
      <xdr:rowOff>139700</xdr:rowOff>
    </xdr:from>
    <xdr:to>
      <xdr:col>0</xdr:col>
      <xdr:colOff>279400</xdr:colOff>
      <xdr:row>147</xdr:row>
      <xdr:rowOff>76200</xdr:rowOff>
    </xdr:to>
    <xdr:sp macro="" textlink="">
      <xdr:nvSpPr>
        <xdr:cNvPr id="2206" name="Control 158" hidden="1">
          <a:extLst>
            <a:ext uri="{63B3BB69-23CF-44E3-9099-C40C66FF867C}">
              <a14:compatExt xmlns:a14="http://schemas.microsoft.com/office/drawing/2010/main" spid="_x0000_s2206"/>
            </a:ext>
            <a:ext uri="{FF2B5EF4-FFF2-40B4-BE49-F238E27FC236}">
              <a16:creationId xmlns:a16="http://schemas.microsoft.com/office/drawing/2014/main" id="{00000000-0008-0000-0000-00009E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146</xdr:row>
      <xdr:rowOff>127000</xdr:rowOff>
    </xdr:from>
    <xdr:to>
      <xdr:col>0</xdr:col>
      <xdr:colOff>279400</xdr:colOff>
      <xdr:row>148</xdr:row>
      <xdr:rowOff>63500</xdr:rowOff>
    </xdr:to>
    <xdr:sp macro="" textlink="">
      <xdr:nvSpPr>
        <xdr:cNvPr id="2207" name="Control 159" hidden="1">
          <a:extLst>
            <a:ext uri="{63B3BB69-23CF-44E3-9099-C40C66FF867C}">
              <a14:compatExt xmlns:a14="http://schemas.microsoft.com/office/drawing/2010/main" spid="_x0000_s2207"/>
            </a:ext>
            <a:ext uri="{FF2B5EF4-FFF2-40B4-BE49-F238E27FC236}">
              <a16:creationId xmlns:a16="http://schemas.microsoft.com/office/drawing/2014/main" id="{00000000-0008-0000-0000-00009F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147</xdr:row>
      <xdr:rowOff>114300</xdr:rowOff>
    </xdr:from>
    <xdr:to>
      <xdr:col>0</xdr:col>
      <xdr:colOff>279400</xdr:colOff>
      <xdr:row>149</xdr:row>
      <xdr:rowOff>63500</xdr:rowOff>
    </xdr:to>
    <xdr:sp macro="" textlink="">
      <xdr:nvSpPr>
        <xdr:cNvPr id="2208" name="Control 160" hidden="1">
          <a:extLst>
            <a:ext uri="{63B3BB69-23CF-44E3-9099-C40C66FF867C}">
              <a14:compatExt xmlns:a14="http://schemas.microsoft.com/office/drawing/2010/main" spid="_x0000_s2208"/>
            </a:ext>
            <a:ext uri="{FF2B5EF4-FFF2-40B4-BE49-F238E27FC236}">
              <a16:creationId xmlns:a16="http://schemas.microsoft.com/office/drawing/2014/main" id="{00000000-0008-0000-0000-0000A0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148</xdr:row>
      <xdr:rowOff>114300</xdr:rowOff>
    </xdr:from>
    <xdr:to>
      <xdr:col>0</xdr:col>
      <xdr:colOff>279400</xdr:colOff>
      <xdr:row>150</xdr:row>
      <xdr:rowOff>63500</xdr:rowOff>
    </xdr:to>
    <xdr:sp macro="" textlink="">
      <xdr:nvSpPr>
        <xdr:cNvPr id="2209" name="Control 161" hidden="1">
          <a:extLst>
            <a:ext uri="{63B3BB69-23CF-44E3-9099-C40C66FF867C}">
              <a14:compatExt xmlns:a14="http://schemas.microsoft.com/office/drawing/2010/main" spid="_x0000_s2209"/>
            </a:ext>
            <a:ext uri="{FF2B5EF4-FFF2-40B4-BE49-F238E27FC236}">
              <a16:creationId xmlns:a16="http://schemas.microsoft.com/office/drawing/2014/main" id="{00000000-0008-0000-0000-0000A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149</xdr:row>
      <xdr:rowOff>114300</xdr:rowOff>
    </xdr:from>
    <xdr:to>
      <xdr:col>0</xdr:col>
      <xdr:colOff>279400</xdr:colOff>
      <xdr:row>151</xdr:row>
      <xdr:rowOff>50800</xdr:rowOff>
    </xdr:to>
    <xdr:sp macro="" textlink="">
      <xdr:nvSpPr>
        <xdr:cNvPr id="2210" name="Control 162" hidden="1">
          <a:extLst>
            <a:ext uri="{63B3BB69-23CF-44E3-9099-C40C66FF867C}">
              <a14:compatExt xmlns:a14="http://schemas.microsoft.com/office/drawing/2010/main" spid="_x0000_s2210"/>
            </a:ext>
            <a:ext uri="{FF2B5EF4-FFF2-40B4-BE49-F238E27FC236}">
              <a16:creationId xmlns:a16="http://schemas.microsoft.com/office/drawing/2014/main" id="{00000000-0008-0000-0000-0000A2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150</xdr:row>
      <xdr:rowOff>101600</xdr:rowOff>
    </xdr:from>
    <xdr:to>
      <xdr:col>0</xdr:col>
      <xdr:colOff>279400</xdr:colOff>
      <xdr:row>152</xdr:row>
      <xdr:rowOff>50800</xdr:rowOff>
    </xdr:to>
    <xdr:sp macro="" textlink="">
      <xdr:nvSpPr>
        <xdr:cNvPr id="2211" name="Control 163" hidden="1">
          <a:extLst>
            <a:ext uri="{63B3BB69-23CF-44E3-9099-C40C66FF867C}">
              <a14:compatExt xmlns:a14="http://schemas.microsoft.com/office/drawing/2010/main" spid="_x0000_s2211"/>
            </a:ext>
            <a:ext uri="{FF2B5EF4-FFF2-40B4-BE49-F238E27FC236}">
              <a16:creationId xmlns:a16="http://schemas.microsoft.com/office/drawing/2014/main" id="{00000000-0008-0000-0000-0000A3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151</xdr:row>
      <xdr:rowOff>101600</xdr:rowOff>
    </xdr:from>
    <xdr:to>
      <xdr:col>0</xdr:col>
      <xdr:colOff>279400</xdr:colOff>
      <xdr:row>153</xdr:row>
      <xdr:rowOff>50800</xdr:rowOff>
    </xdr:to>
    <xdr:sp macro="" textlink="">
      <xdr:nvSpPr>
        <xdr:cNvPr id="2212" name="Control 164" hidden="1">
          <a:extLst>
            <a:ext uri="{63B3BB69-23CF-44E3-9099-C40C66FF867C}">
              <a14:compatExt xmlns:a14="http://schemas.microsoft.com/office/drawing/2010/main" spid="_x0000_s2212"/>
            </a:ext>
            <a:ext uri="{FF2B5EF4-FFF2-40B4-BE49-F238E27FC236}">
              <a16:creationId xmlns:a16="http://schemas.microsoft.com/office/drawing/2014/main" id="{00000000-0008-0000-0000-0000A4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152</xdr:row>
      <xdr:rowOff>88900</xdr:rowOff>
    </xdr:from>
    <xdr:to>
      <xdr:col>0</xdr:col>
      <xdr:colOff>279400</xdr:colOff>
      <xdr:row>154</xdr:row>
      <xdr:rowOff>25400</xdr:rowOff>
    </xdr:to>
    <xdr:sp macro="" textlink="">
      <xdr:nvSpPr>
        <xdr:cNvPr id="2213" name="Control 165" hidden="1">
          <a:extLst>
            <a:ext uri="{63B3BB69-23CF-44E3-9099-C40C66FF867C}">
              <a14:compatExt xmlns:a14="http://schemas.microsoft.com/office/drawing/2010/main" spid="_x0000_s2213"/>
            </a:ext>
            <a:ext uri="{FF2B5EF4-FFF2-40B4-BE49-F238E27FC236}">
              <a16:creationId xmlns:a16="http://schemas.microsoft.com/office/drawing/2014/main" id="{00000000-0008-0000-0000-0000A5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153</xdr:row>
      <xdr:rowOff>88900</xdr:rowOff>
    </xdr:from>
    <xdr:to>
      <xdr:col>0</xdr:col>
      <xdr:colOff>279400</xdr:colOff>
      <xdr:row>155</xdr:row>
      <xdr:rowOff>25400</xdr:rowOff>
    </xdr:to>
    <xdr:sp macro="" textlink="">
      <xdr:nvSpPr>
        <xdr:cNvPr id="2214" name="Control 166" hidden="1">
          <a:extLst>
            <a:ext uri="{63B3BB69-23CF-44E3-9099-C40C66FF867C}">
              <a14:compatExt xmlns:a14="http://schemas.microsoft.com/office/drawing/2010/main" spid="_x0000_s2214"/>
            </a:ext>
            <a:ext uri="{FF2B5EF4-FFF2-40B4-BE49-F238E27FC236}">
              <a16:creationId xmlns:a16="http://schemas.microsoft.com/office/drawing/2014/main" id="{00000000-0008-0000-0000-0000A6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154</xdr:row>
      <xdr:rowOff>76200</xdr:rowOff>
    </xdr:from>
    <xdr:to>
      <xdr:col>0</xdr:col>
      <xdr:colOff>279400</xdr:colOff>
      <xdr:row>156</xdr:row>
      <xdr:rowOff>25400</xdr:rowOff>
    </xdr:to>
    <xdr:sp macro="" textlink="">
      <xdr:nvSpPr>
        <xdr:cNvPr id="2215" name="Control 167" hidden="1">
          <a:extLst>
            <a:ext uri="{63B3BB69-23CF-44E3-9099-C40C66FF867C}">
              <a14:compatExt xmlns:a14="http://schemas.microsoft.com/office/drawing/2010/main" spid="_x0000_s2215"/>
            </a:ext>
            <a:ext uri="{FF2B5EF4-FFF2-40B4-BE49-F238E27FC236}">
              <a16:creationId xmlns:a16="http://schemas.microsoft.com/office/drawing/2014/main" id="{00000000-0008-0000-0000-0000A7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155</xdr:row>
      <xdr:rowOff>76200</xdr:rowOff>
    </xdr:from>
    <xdr:to>
      <xdr:col>0</xdr:col>
      <xdr:colOff>279400</xdr:colOff>
      <xdr:row>157</xdr:row>
      <xdr:rowOff>12700</xdr:rowOff>
    </xdr:to>
    <xdr:sp macro="" textlink="">
      <xdr:nvSpPr>
        <xdr:cNvPr id="2216" name="Control 168" hidden="1">
          <a:extLst>
            <a:ext uri="{63B3BB69-23CF-44E3-9099-C40C66FF867C}">
              <a14:compatExt xmlns:a14="http://schemas.microsoft.com/office/drawing/2010/main" spid="_x0000_s2216"/>
            </a:ext>
            <a:ext uri="{FF2B5EF4-FFF2-40B4-BE49-F238E27FC236}">
              <a16:creationId xmlns:a16="http://schemas.microsoft.com/office/drawing/2014/main" id="{00000000-0008-0000-0000-0000A8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156</xdr:row>
      <xdr:rowOff>76200</xdr:rowOff>
    </xdr:from>
    <xdr:to>
      <xdr:col>0</xdr:col>
      <xdr:colOff>279400</xdr:colOff>
      <xdr:row>158</xdr:row>
      <xdr:rowOff>12700</xdr:rowOff>
    </xdr:to>
    <xdr:sp macro="" textlink="">
      <xdr:nvSpPr>
        <xdr:cNvPr id="2217" name="Control 169" hidden="1">
          <a:extLst>
            <a:ext uri="{63B3BB69-23CF-44E3-9099-C40C66FF867C}">
              <a14:compatExt xmlns:a14="http://schemas.microsoft.com/office/drawing/2010/main" spid="_x0000_s2217"/>
            </a:ext>
            <a:ext uri="{FF2B5EF4-FFF2-40B4-BE49-F238E27FC236}">
              <a16:creationId xmlns:a16="http://schemas.microsoft.com/office/drawing/2014/main" id="{00000000-0008-0000-0000-0000A9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158</xdr:row>
      <xdr:rowOff>63500</xdr:rowOff>
    </xdr:from>
    <xdr:to>
      <xdr:col>0</xdr:col>
      <xdr:colOff>279400</xdr:colOff>
      <xdr:row>160</xdr:row>
      <xdr:rowOff>0</xdr:rowOff>
    </xdr:to>
    <xdr:sp macro="" textlink="">
      <xdr:nvSpPr>
        <xdr:cNvPr id="2218" name="Control 170" hidden="1">
          <a:extLst>
            <a:ext uri="{63B3BB69-23CF-44E3-9099-C40C66FF867C}">
              <a14:compatExt xmlns:a14="http://schemas.microsoft.com/office/drawing/2010/main" spid="_x0000_s2218"/>
            </a:ext>
            <a:ext uri="{FF2B5EF4-FFF2-40B4-BE49-F238E27FC236}">
              <a16:creationId xmlns:a16="http://schemas.microsoft.com/office/drawing/2014/main" id="{00000000-0008-0000-0000-0000AA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159</xdr:row>
      <xdr:rowOff>50800</xdr:rowOff>
    </xdr:from>
    <xdr:to>
      <xdr:col>0</xdr:col>
      <xdr:colOff>279400</xdr:colOff>
      <xdr:row>160</xdr:row>
      <xdr:rowOff>152400</xdr:rowOff>
    </xdr:to>
    <xdr:sp macro="" textlink="">
      <xdr:nvSpPr>
        <xdr:cNvPr id="2219" name="Control 171" hidden="1">
          <a:extLst>
            <a:ext uri="{63B3BB69-23CF-44E3-9099-C40C66FF867C}">
              <a14:compatExt xmlns:a14="http://schemas.microsoft.com/office/drawing/2010/main" spid="_x0000_s2219"/>
            </a:ext>
            <a:ext uri="{FF2B5EF4-FFF2-40B4-BE49-F238E27FC236}">
              <a16:creationId xmlns:a16="http://schemas.microsoft.com/office/drawing/2014/main" id="{00000000-0008-0000-0000-0000AB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160</xdr:row>
      <xdr:rowOff>50800</xdr:rowOff>
    </xdr:from>
    <xdr:to>
      <xdr:col>0</xdr:col>
      <xdr:colOff>279400</xdr:colOff>
      <xdr:row>161</xdr:row>
      <xdr:rowOff>152400</xdr:rowOff>
    </xdr:to>
    <xdr:sp macro="" textlink="">
      <xdr:nvSpPr>
        <xdr:cNvPr id="2220" name="Control 172" hidden="1">
          <a:extLst>
            <a:ext uri="{63B3BB69-23CF-44E3-9099-C40C66FF867C}">
              <a14:compatExt xmlns:a14="http://schemas.microsoft.com/office/drawing/2010/main" spid="_x0000_s2220"/>
            </a:ext>
            <a:ext uri="{FF2B5EF4-FFF2-40B4-BE49-F238E27FC236}">
              <a16:creationId xmlns:a16="http://schemas.microsoft.com/office/drawing/2014/main" id="{00000000-0008-0000-0000-0000AC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161</xdr:row>
      <xdr:rowOff>50800</xdr:rowOff>
    </xdr:from>
    <xdr:to>
      <xdr:col>0</xdr:col>
      <xdr:colOff>279400</xdr:colOff>
      <xdr:row>162</xdr:row>
      <xdr:rowOff>152400</xdr:rowOff>
    </xdr:to>
    <xdr:sp macro="" textlink="">
      <xdr:nvSpPr>
        <xdr:cNvPr id="2221" name="Control 173" hidden="1">
          <a:extLst>
            <a:ext uri="{63B3BB69-23CF-44E3-9099-C40C66FF867C}">
              <a14:compatExt xmlns:a14="http://schemas.microsoft.com/office/drawing/2010/main" spid="_x0000_s2221"/>
            </a:ext>
            <a:ext uri="{FF2B5EF4-FFF2-40B4-BE49-F238E27FC236}">
              <a16:creationId xmlns:a16="http://schemas.microsoft.com/office/drawing/2014/main" id="{00000000-0008-0000-0000-0000AD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162</xdr:row>
      <xdr:rowOff>38100</xdr:rowOff>
    </xdr:from>
    <xdr:to>
      <xdr:col>0</xdr:col>
      <xdr:colOff>279400</xdr:colOff>
      <xdr:row>162</xdr:row>
      <xdr:rowOff>304800</xdr:rowOff>
    </xdr:to>
    <xdr:sp macro="" textlink="">
      <xdr:nvSpPr>
        <xdr:cNvPr id="2222" name="Control 174" hidden="1">
          <a:extLst>
            <a:ext uri="{63B3BB69-23CF-44E3-9099-C40C66FF867C}">
              <a14:compatExt xmlns:a14="http://schemas.microsoft.com/office/drawing/2010/main" spid="_x0000_s2222"/>
            </a:ext>
            <a:ext uri="{FF2B5EF4-FFF2-40B4-BE49-F238E27FC236}">
              <a16:creationId xmlns:a16="http://schemas.microsoft.com/office/drawing/2014/main" id="{00000000-0008-0000-0000-0000AE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163</xdr:row>
      <xdr:rowOff>38100</xdr:rowOff>
    </xdr:from>
    <xdr:to>
      <xdr:col>0</xdr:col>
      <xdr:colOff>279400</xdr:colOff>
      <xdr:row>164</xdr:row>
      <xdr:rowOff>139700</xdr:rowOff>
    </xdr:to>
    <xdr:sp macro="" textlink="">
      <xdr:nvSpPr>
        <xdr:cNvPr id="2223" name="Control 175" hidden="1">
          <a:extLst>
            <a:ext uri="{63B3BB69-23CF-44E3-9099-C40C66FF867C}">
              <a14:compatExt xmlns:a14="http://schemas.microsoft.com/office/drawing/2010/main" spid="_x0000_s2223"/>
            </a:ext>
            <a:ext uri="{FF2B5EF4-FFF2-40B4-BE49-F238E27FC236}">
              <a16:creationId xmlns:a16="http://schemas.microsoft.com/office/drawing/2014/main" id="{00000000-0008-0000-0000-0000AF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164</xdr:row>
      <xdr:rowOff>25400</xdr:rowOff>
    </xdr:from>
    <xdr:to>
      <xdr:col>0</xdr:col>
      <xdr:colOff>279400</xdr:colOff>
      <xdr:row>165</xdr:row>
      <xdr:rowOff>139700</xdr:rowOff>
    </xdr:to>
    <xdr:sp macro="" textlink="">
      <xdr:nvSpPr>
        <xdr:cNvPr id="2224" name="Control 176" hidden="1">
          <a:extLst>
            <a:ext uri="{63B3BB69-23CF-44E3-9099-C40C66FF867C}">
              <a14:compatExt xmlns:a14="http://schemas.microsoft.com/office/drawing/2010/main" spid="_x0000_s2224"/>
            </a:ext>
            <a:ext uri="{FF2B5EF4-FFF2-40B4-BE49-F238E27FC236}">
              <a16:creationId xmlns:a16="http://schemas.microsoft.com/office/drawing/2014/main" id="{00000000-0008-0000-0000-0000B0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165</xdr:row>
      <xdr:rowOff>25400</xdr:rowOff>
    </xdr:from>
    <xdr:to>
      <xdr:col>0</xdr:col>
      <xdr:colOff>279400</xdr:colOff>
      <xdr:row>166</xdr:row>
      <xdr:rowOff>139700</xdr:rowOff>
    </xdr:to>
    <xdr:sp macro="" textlink="">
      <xdr:nvSpPr>
        <xdr:cNvPr id="2225" name="Control 177" hidden="1">
          <a:extLst>
            <a:ext uri="{63B3BB69-23CF-44E3-9099-C40C66FF867C}">
              <a14:compatExt xmlns:a14="http://schemas.microsoft.com/office/drawing/2010/main" spid="_x0000_s2225"/>
            </a:ext>
            <a:ext uri="{FF2B5EF4-FFF2-40B4-BE49-F238E27FC236}">
              <a16:creationId xmlns:a16="http://schemas.microsoft.com/office/drawing/2014/main" id="{00000000-0008-0000-0000-0000B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166</xdr:row>
      <xdr:rowOff>25400</xdr:rowOff>
    </xdr:from>
    <xdr:to>
      <xdr:col>0</xdr:col>
      <xdr:colOff>279400</xdr:colOff>
      <xdr:row>167</xdr:row>
      <xdr:rowOff>127000</xdr:rowOff>
    </xdr:to>
    <xdr:sp macro="" textlink="">
      <xdr:nvSpPr>
        <xdr:cNvPr id="2226" name="Control 178" hidden="1">
          <a:extLst>
            <a:ext uri="{63B3BB69-23CF-44E3-9099-C40C66FF867C}">
              <a14:compatExt xmlns:a14="http://schemas.microsoft.com/office/drawing/2010/main" spid="_x0000_s2226"/>
            </a:ext>
            <a:ext uri="{FF2B5EF4-FFF2-40B4-BE49-F238E27FC236}">
              <a16:creationId xmlns:a16="http://schemas.microsoft.com/office/drawing/2014/main" id="{00000000-0008-0000-0000-0000B2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167</xdr:row>
      <xdr:rowOff>12700</xdr:rowOff>
    </xdr:from>
    <xdr:to>
      <xdr:col>0</xdr:col>
      <xdr:colOff>279400</xdr:colOff>
      <xdr:row>167</xdr:row>
      <xdr:rowOff>292100</xdr:rowOff>
    </xdr:to>
    <xdr:sp macro="" textlink="">
      <xdr:nvSpPr>
        <xdr:cNvPr id="2227" name="Control 179" hidden="1">
          <a:extLst>
            <a:ext uri="{63B3BB69-23CF-44E3-9099-C40C66FF867C}">
              <a14:compatExt xmlns:a14="http://schemas.microsoft.com/office/drawing/2010/main" spid="_x0000_s2227"/>
            </a:ext>
            <a:ext uri="{FF2B5EF4-FFF2-40B4-BE49-F238E27FC236}">
              <a16:creationId xmlns:a16="http://schemas.microsoft.com/office/drawing/2014/main" id="{00000000-0008-0000-0000-0000B3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167</xdr:row>
      <xdr:rowOff>165100</xdr:rowOff>
    </xdr:from>
    <xdr:to>
      <xdr:col>0</xdr:col>
      <xdr:colOff>279400</xdr:colOff>
      <xdr:row>168</xdr:row>
      <xdr:rowOff>127000</xdr:rowOff>
    </xdr:to>
    <xdr:sp macro="" textlink="">
      <xdr:nvSpPr>
        <xdr:cNvPr id="2228" name="Control 180" hidden="1">
          <a:extLst>
            <a:ext uri="{63B3BB69-23CF-44E3-9099-C40C66FF867C}">
              <a14:compatExt xmlns:a14="http://schemas.microsoft.com/office/drawing/2010/main" spid="_x0000_s2228"/>
            </a:ext>
            <a:ext uri="{FF2B5EF4-FFF2-40B4-BE49-F238E27FC236}">
              <a16:creationId xmlns:a16="http://schemas.microsoft.com/office/drawing/2014/main" id="{00000000-0008-0000-0000-0000B4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168</xdr:row>
      <xdr:rowOff>12700</xdr:rowOff>
    </xdr:from>
    <xdr:to>
      <xdr:col>0</xdr:col>
      <xdr:colOff>279400</xdr:colOff>
      <xdr:row>169</xdr:row>
      <xdr:rowOff>114300</xdr:rowOff>
    </xdr:to>
    <xdr:sp macro="" textlink="">
      <xdr:nvSpPr>
        <xdr:cNvPr id="2229" name="Control 181" hidden="1">
          <a:extLst>
            <a:ext uri="{63B3BB69-23CF-44E3-9099-C40C66FF867C}">
              <a14:compatExt xmlns:a14="http://schemas.microsoft.com/office/drawing/2010/main" spid="_x0000_s2229"/>
            </a:ext>
            <a:ext uri="{FF2B5EF4-FFF2-40B4-BE49-F238E27FC236}">
              <a16:creationId xmlns:a16="http://schemas.microsoft.com/office/drawing/2014/main" id="{00000000-0008-0000-0000-0000B5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170</xdr:row>
      <xdr:rowOff>152400</xdr:rowOff>
    </xdr:from>
    <xdr:to>
      <xdr:col>0</xdr:col>
      <xdr:colOff>279400</xdr:colOff>
      <xdr:row>172</xdr:row>
      <xdr:rowOff>101600</xdr:rowOff>
    </xdr:to>
    <xdr:sp macro="" textlink="">
      <xdr:nvSpPr>
        <xdr:cNvPr id="2230" name="Control 182" hidden="1">
          <a:extLst>
            <a:ext uri="{63B3BB69-23CF-44E3-9099-C40C66FF867C}">
              <a14:compatExt xmlns:a14="http://schemas.microsoft.com/office/drawing/2010/main" spid="_x0000_s2230"/>
            </a:ext>
            <a:ext uri="{FF2B5EF4-FFF2-40B4-BE49-F238E27FC236}">
              <a16:creationId xmlns:a16="http://schemas.microsoft.com/office/drawing/2014/main" id="{00000000-0008-0000-0000-0000B6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171</xdr:row>
      <xdr:rowOff>152400</xdr:rowOff>
    </xdr:from>
    <xdr:to>
      <xdr:col>0</xdr:col>
      <xdr:colOff>279400</xdr:colOff>
      <xdr:row>173</xdr:row>
      <xdr:rowOff>101600</xdr:rowOff>
    </xdr:to>
    <xdr:sp macro="" textlink="">
      <xdr:nvSpPr>
        <xdr:cNvPr id="2231" name="Control 183" hidden="1">
          <a:extLst>
            <a:ext uri="{63B3BB69-23CF-44E3-9099-C40C66FF867C}">
              <a14:compatExt xmlns:a14="http://schemas.microsoft.com/office/drawing/2010/main" spid="_x0000_s2231"/>
            </a:ext>
            <a:ext uri="{FF2B5EF4-FFF2-40B4-BE49-F238E27FC236}">
              <a16:creationId xmlns:a16="http://schemas.microsoft.com/office/drawing/2014/main" id="{00000000-0008-0000-0000-0000B7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172</xdr:row>
      <xdr:rowOff>152400</xdr:rowOff>
    </xdr:from>
    <xdr:to>
      <xdr:col>0</xdr:col>
      <xdr:colOff>279400</xdr:colOff>
      <xdr:row>174</xdr:row>
      <xdr:rowOff>88900</xdr:rowOff>
    </xdr:to>
    <xdr:sp macro="" textlink="">
      <xdr:nvSpPr>
        <xdr:cNvPr id="2232" name="Control 184" hidden="1">
          <a:extLst>
            <a:ext uri="{63B3BB69-23CF-44E3-9099-C40C66FF867C}">
              <a14:compatExt xmlns:a14="http://schemas.microsoft.com/office/drawing/2010/main" spid="_x0000_s2232"/>
            </a:ext>
            <a:ext uri="{FF2B5EF4-FFF2-40B4-BE49-F238E27FC236}">
              <a16:creationId xmlns:a16="http://schemas.microsoft.com/office/drawing/2014/main" id="{00000000-0008-0000-0000-0000B8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174</xdr:row>
      <xdr:rowOff>292100</xdr:rowOff>
    </xdr:from>
    <xdr:to>
      <xdr:col>0</xdr:col>
      <xdr:colOff>279400</xdr:colOff>
      <xdr:row>175</xdr:row>
      <xdr:rowOff>88900</xdr:rowOff>
    </xdr:to>
    <xdr:sp macro="" textlink="">
      <xdr:nvSpPr>
        <xdr:cNvPr id="2233" name="Control 185" hidden="1">
          <a:extLst>
            <a:ext uri="{63B3BB69-23CF-44E3-9099-C40C66FF867C}">
              <a14:compatExt xmlns:a14="http://schemas.microsoft.com/office/drawing/2010/main" spid="_x0000_s2233"/>
            </a:ext>
            <a:ext uri="{FF2B5EF4-FFF2-40B4-BE49-F238E27FC236}">
              <a16:creationId xmlns:a16="http://schemas.microsoft.com/office/drawing/2014/main" id="{00000000-0008-0000-0000-0000B9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174</xdr:row>
      <xdr:rowOff>444500</xdr:rowOff>
    </xdr:from>
    <xdr:to>
      <xdr:col>0</xdr:col>
      <xdr:colOff>279400</xdr:colOff>
      <xdr:row>176</xdr:row>
      <xdr:rowOff>76200</xdr:rowOff>
    </xdr:to>
    <xdr:sp macro="" textlink="">
      <xdr:nvSpPr>
        <xdr:cNvPr id="2234" name="Control 186" hidden="1">
          <a:extLst>
            <a:ext uri="{63B3BB69-23CF-44E3-9099-C40C66FF867C}">
              <a14:compatExt xmlns:a14="http://schemas.microsoft.com/office/drawing/2010/main" spid="_x0000_s2234"/>
            </a:ext>
            <a:ext uri="{FF2B5EF4-FFF2-40B4-BE49-F238E27FC236}">
              <a16:creationId xmlns:a16="http://schemas.microsoft.com/office/drawing/2014/main" id="{00000000-0008-0000-0000-0000BA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175</xdr:row>
      <xdr:rowOff>127000</xdr:rowOff>
    </xdr:from>
    <xdr:to>
      <xdr:col>0</xdr:col>
      <xdr:colOff>279400</xdr:colOff>
      <xdr:row>177</xdr:row>
      <xdr:rowOff>76200</xdr:rowOff>
    </xdr:to>
    <xdr:sp macro="" textlink="">
      <xdr:nvSpPr>
        <xdr:cNvPr id="2235" name="Control 187" hidden="1">
          <a:extLst>
            <a:ext uri="{63B3BB69-23CF-44E3-9099-C40C66FF867C}">
              <a14:compatExt xmlns:a14="http://schemas.microsoft.com/office/drawing/2010/main" spid="_x0000_s2235"/>
            </a:ext>
            <a:ext uri="{FF2B5EF4-FFF2-40B4-BE49-F238E27FC236}">
              <a16:creationId xmlns:a16="http://schemas.microsoft.com/office/drawing/2014/main" id="{00000000-0008-0000-0000-0000BB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176</xdr:row>
      <xdr:rowOff>127000</xdr:rowOff>
    </xdr:from>
    <xdr:to>
      <xdr:col>0</xdr:col>
      <xdr:colOff>279400</xdr:colOff>
      <xdr:row>177</xdr:row>
      <xdr:rowOff>228600</xdr:rowOff>
    </xdr:to>
    <xdr:sp macro="" textlink="">
      <xdr:nvSpPr>
        <xdr:cNvPr id="2236" name="Control 188" hidden="1">
          <a:extLst>
            <a:ext uri="{63B3BB69-23CF-44E3-9099-C40C66FF867C}">
              <a14:compatExt xmlns:a14="http://schemas.microsoft.com/office/drawing/2010/main" spid="_x0000_s2236"/>
            </a:ext>
            <a:ext uri="{FF2B5EF4-FFF2-40B4-BE49-F238E27FC236}">
              <a16:creationId xmlns:a16="http://schemas.microsoft.com/office/drawing/2014/main" id="{00000000-0008-0000-0000-0000BC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177</xdr:row>
      <xdr:rowOff>114300</xdr:rowOff>
    </xdr:from>
    <xdr:to>
      <xdr:col>0</xdr:col>
      <xdr:colOff>279400</xdr:colOff>
      <xdr:row>177</xdr:row>
      <xdr:rowOff>393700</xdr:rowOff>
    </xdr:to>
    <xdr:sp macro="" textlink="">
      <xdr:nvSpPr>
        <xdr:cNvPr id="2237" name="Control 189" hidden="1">
          <a:extLst>
            <a:ext uri="{63B3BB69-23CF-44E3-9099-C40C66FF867C}">
              <a14:compatExt xmlns:a14="http://schemas.microsoft.com/office/drawing/2010/main" spid="_x0000_s2237"/>
            </a:ext>
            <a:ext uri="{FF2B5EF4-FFF2-40B4-BE49-F238E27FC236}">
              <a16:creationId xmlns:a16="http://schemas.microsoft.com/office/drawing/2014/main" id="{00000000-0008-0000-0000-0000BD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177</xdr:row>
      <xdr:rowOff>279400</xdr:rowOff>
    </xdr:from>
    <xdr:to>
      <xdr:col>0</xdr:col>
      <xdr:colOff>279400</xdr:colOff>
      <xdr:row>178</xdr:row>
      <xdr:rowOff>76200</xdr:rowOff>
    </xdr:to>
    <xdr:sp macro="" textlink="">
      <xdr:nvSpPr>
        <xdr:cNvPr id="2238" name="Control 190" hidden="1">
          <a:extLst>
            <a:ext uri="{63B3BB69-23CF-44E3-9099-C40C66FF867C}">
              <a14:compatExt xmlns:a14="http://schemas.microsoft.com/office/drawing/2010/main" spid="_x0000_s2238"/>
            </a:ext>
            <a:ext uri="{FF2B5EF4-FFF2-40B4-BE49-F238E27FC236}">
              <a16:creationId xmlns:a16="http://schemas.microsoft.com/office/drawing/2014/main" id="{00000000-0008-0000-0000-0000BE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177</xdr:row>
      <xdr:rowOff>419100</xdr:rowOff>
    </xdr:from>
    <xdr:to>
      <xdr:col>0</xdr:col>
      <xdr:colOff>279400</xdr:colOff>
      <xdr:row>179</xdr:row>
      <xdr:rowOff>50800</xdr:rowOff>
    </xdr:to>
    <xdr:sp macro="" textlink="">
      <xdr:nvSpPr>
        <xdr:cNvPr id="2239" name="Control 191" hidden="1">
          <a:extLst>
            <a:ext uri="{63B3BB69-23CF-44E3-9099-C40C66FF867C}">
              <a14:compatExt xmlns:a14="http://schemas.microsoft.com/office/drawing/2010/main" spid="_x0000_s2239"/>
            </a:ext>
            <a:ext uri="{FF2B5EF4-FFF2-40B4-BE49-F238E27FC236}">
              <a16:creationId xmlns:a16="http://schemas.microsoft.com/office/drawing/2014/main" id="{00000000-0008-0000-0000-0000BF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178</xdr:row>
      <xdr:rowOff>114300</xdr:rowOff>
    </xdr:from>
    <xdr:to>
      <xdr:col>0</xdr:col>
      <xdr:colOff>279400</xdr:colOff>
      <xdr:row>180</xdr:row>
      <xdr:rowOff>50800</xdr:rowOff>
    </xdr:to>
    <xdr:sp macro="" textlink="">
      <xdr:nvSpPr>
        <xdr:cNvPr id="2240" name="Control 192" hidden="1">
          <a:extLst>
            <a:ext uri="{63B3BB69-23CF-44E3-9099-C40C66FF867C}">
              <a14:compatExt xmlns:a14="http://schemas.microsoft.com/office/drawing/2010/main" spid="_x0000_s2240"/>
            </a:ext>
            <a:ext uri="{FF2B5EF4-FFF2-40B4-BE49-F238E27FC236}">
              <a16:creationId xmlns:a16="http://schemas.microsoft.com/office/drawing/2014/main" id="{00000000-0008-0000-0000-0000C0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181</xdr:row>
      <xdr:rowOff>88900</xdr:rowOff>
    </xdr:from>
    <xdr:to>
      <xdr:col>0</xdr:col>
      <xdr:colOff>279400</xdr:colOff>
      <xdr:row>183</xdr:row>
      <xdr:rowOff>38100</xdr:rowOff>
    </xdr:to>
    <xdr:sp macro="" textlink="">
      <xdr:nvSpPr>
        <xdr:cNvPr id="2241" name="Control 193" hidden="1">
          <a:extLst>
            <a:ext uri="{63B3BB69-23CF-44E3-9099-C40C66FF867C}">
              <a14:compatExt xmlns:a14="http://schemas.microsoft.com/office/drawing/2010/main" spid="_x0000_s2241"/>
            </a:ext>
            <a:ext uri="{FF2B5EF4-FFF2-40B4-BE49-F238E27FC236}">
              <a16:creationId xmlns:a16="http://schemas.microsoft.com/office/drawing/2014/main" id="{00000000-0008-0000-0000-0000C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182</xdr:row>
      <xdr:rowOff>88900</xdr:rowOff>
    </xdr:from>
    <xdr:to>
      <xdr:col>0</xdr:col>
      <xdr:colOff>279400</xdr:colOff>
      <xdr:row>184</xdr:row>
      <xdr:rowOff>25400</xdr:rowOff>
    </xdr:to>
    <xdr:sp macro="" textlink="">
      <xdr:nvSpPr>
        <xdr:cNvPr id="2242" name="Control 194" hidden="1">
          <a:extLst>
            <a:ext uri="{63B3BB69-23CF-44E3-9099-C40C66FF867C}">
              <a14:compatExt xmlns:a14="http://schemas.microsoft.com/office/drawing/2010/main" spid="_x0000_s2242"/>
            </a:ext>
            <a:ext uri="{FF2B5EF4-FFF2-40B4-BE49-F238E27FC236}">
              <a16:creationId xmlns:a16="http://schemas.microsoft.com/office/drawing/2014/main" id="{00000000-0008-0000-0000-0000C2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183</xdr:row>
      <xdr:rowOff>88900</xdr:rowOff>
    </xdr:from>
    <xdr:to>
      <xdr:col>0</xdr:col>
      <xdr:colOff>279400</xdr:colOff>
      <xdr:row>185</xdr:row>
      <xdr:rowOff>25400</xdr:rowOff>
    </xdr:to>
    <xdr:sp macro="" textlink="">
      <xdr:nvSpPr>
        <xdr:cNvPr id="2243" name="Control 195" hidden="1">
          <a:extLst>
            <a:ext uri="{63B3BB69-23CF-44E3-9099-C40C66FF867C}">
              <a14:compatExt xmlns:a14="http://schemas.microsoft.com/office/drawing/2010/main" spid="_x0000_s2243"/>
            </a:ext>
            <a:ext uri="{FF2B5EF4-FFF2-40B4-BE49-F238E27FC236}">
              <a16:creationId xmlns:a16="http://schemas.microsoft.com/office/drawing/2014/main" id="{00000000-0008-0000-0000-0000C3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184</xdr:row>
      <xdr:rowOff>76200</xdr:rowOff>
    </xdr:from>
    <xdr:to>
      <xdr:col>0</xdr:col>
      <xdr:colOff>279400</xdr:colOff>
      <xdr:row>185</xdr:row>
      <xdr:rowOff>177800</xdr:rowOff>
    </xdr:to>
    <xdr:sp macro="" textlink="">
      <xdr:nvSpPr>
        <xdr:cNvPr id="2244" name="Control 196" hidden="1">
          <a:extLst>
            <a:ext uri="{63B3BB69-23CF-44E3-9099-C40C66FF867C}">
              <a14:compatExt xmlns:a14="http://schemas.microsoft.com/office/drawing/2010/main" spid="_x0000_s2244"/>
            </a:ext>
            <a:ext uri="{FF2B5EF4-FFF2-40B4-BE49-F238E27FC236}">
              <a16:creationId xmlns:a16="http://schemas.microsoft.com/office/drawing/2014/main" id="{00000000-0008-0000-0000-0000C4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185</xdr:row>
      <xdr:rowOff>63500</xdr:rowOff>
    </xdr:from>
    <xdr:to>
      <xdr:col>0</xdr:col>
      <xdr:colOff>279400</xdr:colOff>
      <xdr:row>185</xdr:row>
      <xdr:rowOff>342900</xdr:rowOff>
    </xdr:to>
    <xdr:sp macro="" textlink="">
      <xdr:nvSpPr>
        <xdr:cNvPr id="2245" name="Control 197" hidden="1">
          <a:extLst>
            <a:ext uri="{63B3BB69-23CF-44E3-9099-C40C66FF867C}">
              <a14:compatExt xmlns:a14="http://schemas.microsoft.com/office/drawing/2010/main" spid="_x0000_s2245"/>
            </a:ext>
            <a:ext uri="{FF2B5EF4-FFF2-40B4-BE49-F238E27FC236}">
              <a16:creationId xmlns:a16="http://schemas.microsoft.com/office/drawing/2014/main" id="{00000000-0008-0000-0000-0000C5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185</xdr:row>
      <xdr:rowOff>215900</xdr:rowOff>
    </xdr:from>
    <xdr:to>
      <xdr:col>0</xdr:col>
      <xdr:colOff>279400</xdr:colOff>
      <xdr:row>186</xdr:row>
      <xdr:rowOff>12700</xdr:rowOff>
    </xdr:to>
    <xdr:sp macro="" textlink="">
      <xdr:nvSpPr>
        <xdr:cNvPr id="2246" name="Control 198" hidden="1">
          <a:extLst>
            <a:ext uri="{63B3BB69-23CF-44E3-9099-C40C66FF867C}">
              <a14:compatExt xmlns:a14="http://schemas.microsoft.com/office/drawing/2010/main" spid="_x0000_s2246"/>
            </a:ext>
            <a:ext uri="{FF2B5EF4-FFF2-40B4-BE49-F238E27FC236}">
              <a16:creationId xmlns:a16="http://schemas.microsoft.com/office/drawing/2014/main" id="{00000000-0008-0000-0000-0000C6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185</xdr:row>
      <xdr:rowOff>368300</xdr:rowOff>
    </xdr:from>
    <xdr:to>
      <xdr:col>0</xdr:col>
      <xdr:colOff>279400</xdr:colOff>
      <xdr:row>187</xdr:row>
      <xdr:rowOff>0</xdr:rowOff>
    </xdr:to>
    <xdr:sp macro="" textlink="">
      <xdr:nvSpPr>
        <xdr:cNvPr id="2247" name="Control 199" hidden="1">
          <a:extLst>
            <a:ext uri="{63B3BB69-23CF-44E3-9099-C40C66FF867C}">
              <a14:compatExt xmlns:a14="http://schemas.microsoft.com/office/drawing/2010/main" spid="_x0000_s2247"/>
            </a:ext>
            <a:ext uri="{FF2B5EF4-FFF2-40B4-BE49-F238E27FC236}">
              <a16:creationId xmlns:a16="http://schemas.microsoft.com/office/drawing/2014/main" id="{00000000-0008-0000-0000-0000C7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186</xdr:row>
      <xdr:rowOff>63500</xdr:rowOff>
    </xdr:from>
    <xdr:to>
      <xdr:col>0</xdr:col>
      <xdr:colOff>279400</xdr:colOff>
      <xdr:row>188</xdr:row>
      <xdr:rowOff>0</xdr:rowOff>
    </xdr:to>
    <xdr:sp macro="" textlink="">
      <xdr:nvSpPr>
        <xdr:cNvPr id="2248" name="Control 200" hidden="1">
          <a:extLst>
            <a:ext uri="{63B3BB69-23CF-44E3-9099-C40C66FF867C}">
              <a14:compatExt xmlns:a14="http://schemas.microsoft.com/office/drawing/2010/main" spid="_x0000_s2248"/>
            </a:ext>
            <a:ext uri="{FF2B5EF4-FFF2-40B4-BE49-F238E27FC236}">
              <a16:creationId xmlns:a16="http://schemas.microsoft.com/office/drawing/2014/main" id="{00000000-0008-0000-0000-0000C8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187</xdr:row>
      <xdr:rowOff>50800</xdr:rowOff>
    </xdr:from>
    <xdr:to>
      <xdr:col>0</xdr:col>
      <xdr:colOff>279400</xdr:colOff>
      <xdr:row>188</xdr:row>
      <xdr:rowOff>152400</xdr:rowOff>
    </xdr:to>
    <xdr:sp macro="" textlink="">
      <xdr:nvSpPr>
        <xdr:cNvPr id="2249" name="Control 201" hidden="1">
          <a:extLst>
            <a:ext uri="{63B3BB69-23CF-44E3-9099-C40C66FF867C}">
              <a14:compatExt xmlns:a14="http://schemas.microsoft.com/office/drawing/2010/main" spid="_x0000_s2249"/>
            </a:ext>
            <a:ext uri="{FF2B5EF4-FFF2-40B4-BE49-F238E27FC236}">
              <a16:creationId xmlns:a16="http://schemas.microsoft.com/office/drawing/2014/main" id="{00000000-0008-0000-0000-0000C9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188</xdr:row>
      <xdr:rowOff>50800</xdr:rowOff>
    </xdr:from>
    <xdr:to>
      <xdr:col>0</xdr:col>
      <xdr:colOff>279400</xdr:colOff>
      <xdr:row>189</xdr:row>
      <xdr:rowOff>152400</xdr:rowOff>
    </xdr:to>
    <xdr:sp macro="" textlink="">
      <xdr:nvSpPr>
        <xdr:cNvPr id="2250" name="Control 202" hidden="1">
          <a:extLst>
            <a:ext uri="{63B3BB69-23CF-44E3-9099-C40C66FF867C}">
              <a14:compatExt xmlns:a14="http://schemas.microsoft.com/office/drawing/2010/main" spid="_x0000_s2250"/>
            </a:ext>
            <a:ext uri="{FF2B5EF4-FFF2-40B4-BE49-F238E27FC236}">
              <a16:creationId xmlns:a16="http://schemas.microsoft.com/office/drawing/2014/main" id="{00000000-0008-0000-0000-0000CA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189</xdr:row>
      <xdr:rowOff>50800</xdr:rowOff>
    </xdr:from>
    <xdr:to>
      <xdr:col>0</xdr:col>
      <xdr:colOff>279400</xdr:colOff>
      <xdr:row>190</xdr:row>
      <xdr:rowOff>152400</xdr:rowOff>
    </xdr:to>
    <xdr:sp macro="" textlink="">
      <xdr:nvSpPr>
        <xdr:cNvPr id="2251" name="Control 203" hidden="1">
          <a:extLst>
            <a:ext uri="{63B3BB69-23CF-44E3-9099-C40C66FF867C}">
              <a14:compatExt xmlns:a14="http://schemas.microsoft.com/office/drawing/2010/main" spid="_x0000_s2251"/>
            </a:ext>
            <a:ext uri="{FF2B5EF4-FFF2-40B4-BE49-F238E27FC236}">
              <a16:creationId xmlns:a16="http://schemas.microsoft.com/office/drawing/2014/main" id="{00000000-0008-0000-0000-0000CB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190</xdr:row>
      <xdr:rowOff>25400</xdr:rowOff>
    </xdr:from>
    <xdr:to>
      <xdr:col>0</xdr:col>
      <xdr:colOff>279400</xdr:colOff>
      <xdr:row>191</xdr:row>
      <xdr:rowOff>139700</xdr:rowOff>
    </xdr:to>
    <xdr:sp macro="" textlink="">
      <xdr:nvSpPr>
        <xdr:cNvPr id="2252" name="Control 204" hidden="1">
          <a:extLst>
            <a:ext uri="{63B3BB69-23CF-44E3-9099-C40C66FF867C}">
              <a14:compatExt xmlns:a14="http://schemas.microsoft.com/office/drawing/2010/main" spid="_x0000_s2252"/>
            </a:ext>
            <a:ext uri="{FF2B5EF4-FFF2-40B4-BE49-F238E27FC236}">
              <a16:creationId xmlns:a16="http://schemas.microsoft.com/office/drawing/2014/main" id="{00000000-0008-0000-0000-0000CC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191</xdr:row>
      <xdr:rowOff>25400</xdr:rowOff>
    </xdr:from>
    <xdr:to>
      <xdr:col>0</xdr:col>
      <xdr:colOff>279400</xdr:colOff>
      <xdr:row>192</xdr:row>
      <xdr:rowOff>139700</xdr:rowOff>
    </xdr:to>
    <xdr:sp macro="" textlink="">
      <xdr:nvSpPr>
        <xdr:cNvPr id="2253" name="Control 205" hidden="1">
          <a:extLst>
            <a:ext uri="{63B3BB69-23CF-44E3-9099-C40C66FF867C}">
              <a14:compatExt xmlns:a14="http://schemas.microsoft.com/office/drawing/2010/main" spid="_x0000_s2253"/>
            </a:ex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192</xdr:row>
      <xdr:rowOff>25400</xdr:rowOff>
    </xdr:from>
    <xdr:to>
      <xdr:col>0</xdr:col>
      <xdr:colOff>279400</xdr:colOff>
      <xdr:row>193</xdr:row>
      <xdr:rowOff>127000</xdr:rowOff>
    </xdr:to>
    <xdr:sp macro="" textlink="">
      <xdr:nvSpPr>
        <xdr:cNvPr id="2254" name="Control 206" hidden="1">
          <a:extLst>
            <a:ext uri="{63B3BB69-23CF-44E3-9099-C40C66FF867C}">
              <a14:compatExt xmlns:a14="http://schemas.microsoft.com/office/drawing/2010/main" spid="_x0000_s2254"/>
            </a:ext>
            <a:ext uri="{FF2B5EF4-FFF2-40B4-BE49-F238E27FC236}">
              <a16:creationId xmlns:a16="http://schemas.microsoft.com/office/drawing/2014/main" id="{00000000-0008-0000-0000-0000CE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193</xdr:row>
      <xdr:rowOff>12700</xdr:rowOff>
    </xdr:from>
    <xdr:to>
      <xdr:col>0</xdr:col>
      <xdr:colOff>279400</xdr:colOff>
      <xdr:row>194</xdr:row>
      <xdr:rowOff>127000</xdr:rowOff>
    </xdr:to>
    <xdr:sp macro="" textlink="">
      <xdr:nvSpPr>
        <xdr:cNvPr id="2255" name="Control 207" hidden="1">
          <a:extLst>
            <a:ext uri="{63B3BB69-23CF-44E3-9099-C40C66FF867C}">
              <a14:compatExt xmlns:a14="http://schemas.microsoft.com/office/drawing/2010/main" spid="_x0000_s2255"/>
            </a:ext>
            <a:ext uri="{FF2B5EF4-FFF2-40B4-BE49-F238E27FC236}">
              <a16:creationId xmlns:a16="http://schemas.microsoft.com/office/drawing/2014/main" id="{00000000-0008-0000-0000-0000CF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279400</xdr:colOff>
      <xdr:row>196</xdr:row>
      <xdr:rowOff>114300</xdr:rowOff>
    </xdr:to>
    <xdr:sp macro="" textlink="">
      <xdr:nvSpPr>
        <xdr:cNvPr id="2256" name="Control 208" hidden="1">
          <a:extLst>
            <a:ext uri="{63B3BB69-23CF-44E3-9099-C40C66FF867C}">
              <a14:compatExt xmlns:a14="http://schemas.microsoft.com/office/drawing/2010/main" spid="_x0000_s2256"/>
            </a:ext>
            <a:ext uri="{FF2B5EF4-FFF2-40B4-BE49-F238E27FC236}">
              <a16:creationId xmlns:a16="http://schemas.microsoft.com/office/drawing/2014/main" id="{00000000-0008-0000-0000-0000D0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279400</xdr:colOff>
      <xdr:row>197</xdr:row>
      <xdr:rowOff>101600</xdr:rowOff>
    </xdr:to>
    <xdr:sp macro="" textlink="">
      <xdr:nvSpPr>
        <xdr:cNvPr id="2257" name="Control 209" hidden="1">
          <a:extLst>
            <a:ext uri="{63B3BB69-23CF-44E3-9099-C40C66FF867C}">
              <a14:compatExt xmlns:a14="http://schemas.microsoft.com/office/drawing/2010/main" spid="_x0000_s2257"/>
            </a:ext>
            <a:ext uri="{FF2B5EF4-FFF2-40B4-BE49-F238E27FC236}">
              <a16:creationId xmlns:a16="http://schemas.microsoft.com/office/drawing/2014/main" id="{00000000-0008-0000-0000-0000D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279400</xdr:colOff>
      <xdr:row>198</xdr:row>
      <xdr:rowOff>101600</xdr:rowOff>
    </xdr:to>
    <xdr:sp macro="" textlink="">
      <xdr:nvSpPr>
        <xdr:cNvPr id="2258" name="Control 210" hidden="1">
          <a:extLst>
            <a:ext uri="{63B3BB69-23CF-44E3-9099-C40C66FF867C}">
              <a14:compatExt xmlns:a14="http://schemas.microsoft.com/office/drawing/2010/main" spid="_x0000_s2258"/>
            </a:ext>
            <a:ext uri="{FF2B5EF4-FFF2-40B4-BE49-F238E27FC236}">
              <a16:creationId xmlns:a16="http://schemas.microsoft.com/office/drawing/2014/main" id="{00000000-0008-0000-0000-0000D2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197</xdr:row>
      <xdr:rowOff>152400</xdr:rowOff>
    </xdr:from>
    <xdr:to>
      <xdr:col>0</xdr:col>
      <xdr:colOff>279400</xdr:colOff>
      <xdr:row>199</xdr:row>
      <xdr:rowOff>101600</xdr:rowOff>
    </xdr:to>
    <xdr:sp macro="" textlink="">
      <xdr:nvSpPr>
        <xdr:cNvPr id="2259" name="Control 211" hidden="1">
          <a:extLst>
            <a:ext uri="{63B3BB69-23CF-44E3-9099-C40C66FF867C}">
              <a14:compatExt xmlns:a14="http://schemas.microsoft.com/office/drawing/2010/main" spid="_x0000_s2259"/>
            </a:ext>
            <a:ext uri="{FF2B5EF4-FFF2-40B4-BE49-F238E27FC236}">
              <a16:creationId xmlns:a16="http://schemas.microsoft.com/office/drawing/2014/main" id="{00000000-0008-0000-0000-0000D3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198</xdr:row>
      <xdr:rowOff>152400</xdr:rowOff>
    </xdr:from>
    <xdr:to>
      <xdr:col>0</xdr:col>
      <xdr:colOff>279400</xdr:colOff>
      <xdr:row>200</xdr:row>
      <xdr:rowOff>88900</xdr:rowOff>
    </xdr:to>
    <xdr:sp macro="" textlink="">
      <xdr:nvSpPr>
        <xdr:cNvPr id="2260" name="Control 212" hidden="1">
          <a:extLst>
            <a:ext uri="{63B3BB69-23CF-44E3-9099-C40C66FF867C}">
              <a14:compatExt xmlns:a14="http://schemas.microsoft.com/office/drawing/2010/main" spid="_x0000_s2260"/>
            </a:ext>
            <a:ext uri="{FF2B5EF4-FFF2-40B4-BE49-F238E27FC236}">
              <a16:creationId xmlns:a16="http://schemas.microsoft.com/office/drawing/2014/main" id="{00000000-0008-0000-0000-0000D4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199</xdr:row>
      <xdr:rowOff>139700</xdr:rowOff>
    </xdr:from>
    <xdr:to>
      <xdr:col>0</xdr:col>
      <xdr:colOff>279400</xdr:colOff>
      <xdr:row>200</xdr:row>
      <xdr:rowOff>254000</xdr:rowOff>
    </xdr:to>
    <xdr:sp macro="" textlink="">
      <xdr:nvSpPr>
        <xdr:cNvPr id="2261" name="Control 213" hidden="1">
          <a:extLst>
            <a:ext uri="{63B3BB69-23CF-44E3-9099-C40C66FF867C}">
              <a14:compatExt xmlns:a14="http://schemas.microsoft.com/office/drawing/2010/main" spid="_x0000_s2261"/>
            </a:ext>
            <a:ext uri="{FF2B5EF4-FFF2-40B4-BE49-F238E27FC236}">
              <a16:creationId xmlns:a16="http://schemas.microsoft.com/office/drawing/2014/main" id="{00000000-0008-0000-0000-0000D5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200</xdr:row>
      <xdr:rowOff>139700</xdr:rowOff>
    </xdr:from>
    <xdr:to>
      <xdr:col>0</xdr:col>
      <xdr:colOff>279400</xdr:colOff>
      <xdr:row>201</xdr:row>
      <xdr:rowOff>88900</xdr:rowOff>
    </xdr:to>
    <xdr:sp macro="" textlink="">
      <xdr:nvSpPr>
        <xdr:cNvPr id="2262" name="Control 214" hidden="1">
          <a:extLst>
            <a:ext uri="{63B3BB69-23CF-44E3-9099-C40C66FF867C}">
              <a14:compatExt xmlns:a14="http://schemas.microsoft.com/office/drawing/2010/main" spid="_x0000_s2262"/>
            </a:ext>
            <a:ext uri="{FF2B5EF4-FFF2-40B4-BE49-F238E27FC236}">
              <a16:creationId xmlns:a16="http://schemas.microsoft.com/office/drawing/2014/main" id="{00000000-0008-0000-0000-0000D6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200</xdr:row>
      <xdr:rowOff>292100</xdr:rowOff>
    </xdr:from>
    <xdr:to>
      <xdr:col>0</xdr:col>
      <xdr:colOff>279400</xdr:colOff>
      <xdr:row>202</xdr:row>
      <xdr:rowOff>88900</xdr:rowOff>
    </xdr:to>
    <xdr:sp macro="" textlink="">
      <xdr:nvSpPr>
        <xdr:cNvPr id="2263" name="Control 215" hidden="1">
          <a:extLst>
            <a:ext uri="{63B3BB69-23CF-44E3-9099-C40C66FF867C}">
              <a14:compatExt xmlns:a14="http://schemas.microsoft.com/office/drawing/2010/main" spid="_x0000_s2263"/>
            </a:ext>
            <a:ext uri="{FF2B5EF4-FFF2-40B4-BE49-F238E27FC236}">
              <a16:creationId xmlns:a16="http://schemas.microsoft.com/office/drawing/2014/main" id="{00000000-0008-0000-0000-0000D7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202</xdr:row>
      <xdr:rowOff>127000</xdr:rowOff>
    </xdr:from>
    <xdr:to>
      <xdr:col>0</xdr:col>
      <xdr:colOff>279400</xdr:colOff>
      <xdr:row>204</xdr:row>
      <xdr:rowOff>63500</xdr:rowOff>
    </xdr:to>
    <xdr:sp macro="" textlink="">
      <xdr:nvSpPr>
        <xdr:cNvPr id="2264" name="Control 216" hidden="1">
          <a:extLst>
            <a:ext uri="{63B3BB69-23CF-44E3-9099-C40C66FF867C}">
              <a14:compatExt xmlns:a14="http://schemas.microsoft.com/office/drawing/2010/main" spid="_x0000_s2264"/>
            </a:ext>
            <a:ext uri="{FF2B5EF4-FFF2-40B4-BE49-F238E27FC236}">
              <a16:creationId xmlns:a16="http://schemas.microsoft.com/office/drawing/2014/main" id="{00000000-0008-0000-0000-0000D8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203</xdr:row>
      <xdr:rowOff>127000</xdr:rowOff>
    </xdr:from>
    <xdr:to>
      <xdr:col>0</xdr:col>
      <xdr:colOff>279400</xdr:colOff>
      <xdr:row>205</xdr:row>
      <xdr:rowOff>63500</xdr:rowOff>
    </xdr:to>
    <xdr:sp macro="" textlink="">
      <xdr:nvSpPr>
        <xdr:cNvPr id="2265" name="Control 217" hidden="1">
          <a:extLst>
            <a:ext uri="{63B3BB69-23CF-44E3-9099-C40C66FF867C}">
              <a14:compatExt xmlns:a14="http://schemas.microsoft.com/office/drawing/2010/main" spid="_x0000_s2265"/>
            </a:ext>
            <a:ext uri="{FF2B5EF4-FFF2-40B4-BE49-F238E27FC236}">
              <a16:creationId xmlns:a16="http://schemas.microsoft.com/office/drawing/2014/main" id="{00000000-0008-0000-0000-0000D9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204</xdr:row>
      <xdr:rowOff>114300</xdr:rowOff>
    </xdr:from>
    <xdr:to>
      <xdr:col>0</xdr:col>
      <xdr:colOff>279400</xdr:colOff>
      <xdr:row>206</xdr:row>
      <xdr:rowOff>50800</xdr:rowOff>
    </xdr:to>
    <xdr:sp macro="" textlink="">
      <xdr:nvSpPr>
        <xdr:cNvPr id="2266" name="Control 218" hidden="1">
          <a:extLst>
            <a:ext uri="{63B3BB69-23CF-44E3-9099-C40C66FF867C}">
              <a14:compatExt xmlns:a14="http://schemas.microsoft.com/office/drawing/2010/main" spid="_x0000_s2266"/>
            </a:ext>
            <a:ext uri="{FF2B5EF4-FFF2-40B4-BE49-F238E27FC236}">
              <a16:creationId xmlns:a16="http://schemas.microsoft.com/office/drawing/2014/main" id="{00000000-0008-0000-0000-0000DA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205</xdr:row>
      <xdr:rowOff>114300</xdr:rowOff>
    </xdr:from>
    <xdr:to>
      <xdr:col>0</xdr:col>
      <xdr:colOff>279400</xdr:colOff>
      <xdr:row>207</xdr:row>
      <xdr:rowOff>50800</xdr:rowOff>
    </xdr:to>
    <xdr:sp macro="" textlink="">
      <xdr:nvSpPr>
        <xdr:cNvPr id="2267" name="Control 219" hidden="1">
          <a:extLst>
            <a:ext uri="{63B3BB69-23CF-44E3-9099-C40C66FF867C}">
              <a14:compatExt xmlns:a14="http://schemas.microsoft.com/office/drawing/2010/main" spid="_x0000_s2267"/>
            </a:ext>
            <a:ext uri="{FF2B5EF4-FFF2-40B4-BE49-F238E27FC236}">
              <a16:creationId xmlns:a16="http://schemas.microsoft.com/office/drawing/2014/main" id="{00000000-0008-0000-0000-0000DB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206</xdr:row>
      <xdr:rowOff>114300</xdr:rowOff>
    </xdr:from>
    <xdr:to>
      <xdr:col>0</xdr:col>
      <xdr:colOff>279400</xdr:colOff>
      <xdr:row>208</xdr:row>
      <xdr:rowOff>50800</xdr:rowOff>
    </xdr:to>
    <xdr:sp macro="" textlink="">
      <xdr:nvSpPr>
        <xdr:cNvPr id="2268" name="Control 220" hidden="1">
          <a:extLst>
            <a:ext uri="{63B3BB69-23CF-44E3-9099-C40C66FF867C}">
              <a14:compatExt xmlns:a14="http://schemas.microsoft.com/office/drawing/2010/main" spid="_x0000_s2268"/>
            </a:ext>
            <a:ext uri="{FF2B5EF4-FFF2-40B4-BE49-F238E27FC236}">
              <a16:creationId xmlns:a16="http://schemas.microsoft.com/office/drawing/2014/main" id="{00000000-0008-0000-0000-0000DC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207</xdr:row>
      <xdr:rowOff>101600</xdr:rowOff>
    </xdr:from>
    <xdr:to>
      <xdr:col>0</xdr:col>
      <xdr:colOff>279400</xdr:colOff>
      <xdr:row>208</xdr:row>
      <xdr:rowOff>215900</xdr:rowOff>
    </xdr:to>
    <xdr:sp macro="" textlink="">
      <xdr:nvSpPr>
        <xdr:cNvPr id="2269" name="Control 221" hidden="1">
          <a:extLst>
            <a:ext uri="{63B3BB69-23CF-44E3-9099-C40C66FF867C}">
              <a14:compatExt xmlns:a14="http://schemas.microsoft.com/office/drawing/2010/main" spid="_x0000_s2269"/>
            </a:ext>
            <a:ext uri="{FF2B5EF4-FFF2-40B4-BE49-F238E27FC236}">
              <a16:creationId xmlns:a16="http://schemas.microsoft.com/office/drawing/2014/main" id="{00000000-0008-0000-0000-0000DD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208</xdr:row>
      <xdr:rowOff>88900</xdr:rowOff>
    </xdr:from>
    <xdr:to>
      <xdr:col>0</xdr:col>
      <xdr:colOff>279400</xdr:colOff>
      <xdr:row>209</xdr:row>
      <xdr:rowOff>50800</xdr:rowOff>
    </xdr:to>
    <xdr:sp macro="" textlink="">
      <xdr:nvSpPr>
        <xdr:cNvPr id="2270" name="Control 222" hidden="1">
          <a:extLst>
            <a:ext uri="{63B3BB69-23CF-44E3-9099-C40C66FF867C}">
              <a14:compatExt xmlns:a14="http://schemas.microsoft.com/office/drawing/2010/main" spid="_x0000_s2270"/>
            </a:ext>
            <a:ext uri="{FF2B5EF4-FFF2-40B4-BE49-F238E27FC236}">
              <a16:creationId xmlns:a16="http://schemas.microsoft.com/office/drawing/2014/main" id="{00000000-0008-0000-0000-0000DE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208</xdr:row>
      <xdr:rowOff>254000</xdr:rowOff>
    </xdr:from>
    <xdr:to>
      <xdr:col>0</xdr:col>
      <xdr:colOff>279400</xdr:colOff>
      <xdr:row>210</xdr:row>
      <xdr:rowOff>38100</xdr:rowOff>
    </xdr:to>
    <xdr:sp macro="" textlink="">
      <xdr:nvSpPr>
        <xdr:cNvPr id="2271" name="Control 223" hidden="1">
          <a:extLst>
            <a:ext uri="{63B3BB69-23CF-44E3-9099-C40C66FF867C}">
              <a14:compatExt xmlns:a14="http://schemas.microsoft.com/office/drawing/2010/main" spid="_x0000_s2271"/>
            </a:ext>
            <a:ext uri="{FF2B5EF4-FFF2-40B4-BE49-F238E27FC236}">
              <a16:creationId xmlns:a16="http://schemas.microsoft.com/office/drawing/2014/main" id="{00000000-0008-0000-0000-0000DF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209</xdr:row>
      <xdr:rowOff>101600</xdr:rowOff>
    </xdr:from>
    <xdr:to>
      <xdr:col>0</xdr:col>
      <xdr:colOff>279400</xdr:colOff>
      <xdr:row>211</xdr:row>
      <xdr:rowOff>38100</xdr:rowOff>
    </xdr:to>
    <xdr:sp macro="" textlink="">
      <xdr:nvSpPr>
        <xdr:cNvPr id="2272" name="Control 224" hidden="1">
          <a:extLst>
            <a:ext uri="{63B3BB69-23CF-44E3-9099-C40C66FF867C}">
              <a14:compatExt xmlns:a14="http://schemas.microsoft.com/office/drawing/2010/main" spid="_x0000_s2272"/>
            </a:ext>
            <a:ext uri="{FF2B5EF4-FFF2-40B4-BE49-F238E27FC236}">
              <a16:creationId xmlns:a16="http://schemas.microsoft.com/office/drawing/2014/main" id="{00000000-0008-0000-0000-0000E0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210</xdr:row>
      <xdr:rowOff>88900</xdr:rowOff>
    </xdr:from>
    <xdr:to>
      <xdr:col>0</xdr:col>
      <xdr:colOff>279400</xdr:colOff>
      <xdr:row>212</xdr:row>
      <xdr:rowOff>25400</xdr:rowOff>
    </xdr:to>
    <xdr:sp macro="" textlink="">
      <xdr:nvSpPr>
        <xdr:cNvPr id="2273" name="Control 225" hidden="1">
          <a:extLst>
            <a:ext uri="{63B3BB69-23CF-44E3-9099-C40C66FF867C}">
              <a14:compatExt xmlns:a14="http://schemas.microsoft.com/office/drawing/2010/main" spid="_x0000_s2273"/>
            </a:ext>
            <a:ext uri="{FF2B5EF4-FFF2-40B4-BE49-F238E27FC236}">
              <a16:creationId xmlns:a16="http://schemas.microsoft.com/office/drawing/2014/main" id="{00000000-0008-0000-0000-0000E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211</xdr:row>
      <xdr:rowOff>88900</xdr:rowOff>
    </xdr:from>
    <xdr:to>
      <xdr:col>0</xdr:col>
      <xdr:colOff>279400</xdr:colOff>
      <xdr:row>213</xdr:row>
      <xdr:rowOff>25400</xdr:rowOff>
    </xdr:to>
    <xdr:sp macro="" textlink="">
      <xdr:nvSpPr>
        <xdr:cNvPr id="2274" name="Control 226" hidden="1">
          <a:extLst>
            <a:ext uri="{63B3BB69-23CF-44E3-9099-C40C66FF867C}">
              <a14:compatExt xmlns:a14="http://schemas.microsoft.com/office/drawing/2010/main" spid="_x0000_s2274"/>
            </a:ext>
            <a:ext uri="{FF2B5EF4-FFF2-40B4-BE49-F238E27FC236}">
              <a16:creationId xmlns:a16="http://schemas.microsoft.com/office/drawing/2014/main" id="{00000000-0008-0000-0000-0000E2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212</xdr:row>
      <xdr:rowOff>76200</xdr:rowOff>
    </xdr:from>
    <xdr:to>
      <xdr:col>0</xdr:col>
      <xdr:colOff>279400</xdr:colOff>
      <xdr:row>214</xdr:row>
      <xdr:rowOff>12700</xdr:rowOff>
    </xdr:to>
    <xdr:sp macro="" textlink="">
      <xdr:nvSpPr>
        <xdr:cNvPr id="2275" name="Control 227" hidden="1">
          <a:extLst>
            <a:ext uri="{63B3BB69-23CF-44E3-9099-C40C66FF867C}">
              <a14:compatExt xmlns:a14="http://schemas.microsoft.com/office/drawing/2010/main" spid="_x0000_s2275"/>
            </a:ext>
            <a:ext uri="{FF2B5EF4-FFF2-40B4-BE49-F238E27FC236}">
              <a16:creationId xmlns:a16="http://schemas.microsoft.com/office/drawing/2014/main" id="{00000000-0008-0000-0000-0000E3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213</xdr:row>
      <xdr:rowOff>63500</xdr:rowOff>
    </xdr:from>
    <xdr:to>
      <xdr:col>0</xdr:col>
      <xdr:colOff>279400</xdr:colOff>
      <xdr:row>215</xdr:row>
      <xdr:rowOff>12700</xdr:rowOff>
    </xdr:to>
    <xdr:sp macro="" textlink="">
      <xdr:nvSpPr>
        <xdr:cNvPr id="2276" name="Control 228" hidden="1">
          <a:extLst>
            <a:ext uri="{63B3BB69-23CF-44E3-9099-C40C66FF867C}">
              <a14:compatExt xmlns:a14="http://schemas.microsoft.com/office/drawing/2010/main" spid="_x0000_s2276"/>
            </a:ext>
            <a:ext uri="{FF2B5EF4-FFF2-40B4-BE49-F238E27FC236}">
              <a16:creationId xmlns:a16="http://schemas.microsoft.com/office/drawing/2014/main" id="{00000000-0008-0000-0000-0000E4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214</xdr:row>
      <xdr:rowOff>63500</xdr:rowOff>
    </xdr:from>
    <xdr:to>
      <xdr:col>0</xdr:col>
      <xdr:colOff>279400</xdr:colOff>
      <xdr:row>216</xdr:row>
      <xdr:rowOff>12700</xdr:rowOff>
    </xdr:to>
    <xdr:sp macro="" textlink="">
      <xdr:nvSpPr>
        <xdr:cNvPr id="2277" name="Control 229" hidden="1">
          <a:extLst>
            <a:ext uri="{63B3BB69-23CF-44E3-9099-C40C66FF867C}">
              <a14:compatExt xmlns:a14="http://schemas.microsoft.com/office/drawing/2010/main" spid="_x0000_s2277"/>
            </a:ext>
            <a:ext uri="{FF2B5EF4-FFF2-40B4-BE49-F238E27FC236}">
              <a16:creationId xmlns:a16="http://schemas.microsoft.com/office/drawing/2014/main" id="{00000000-0008-0000-0000-0000E5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215</xdr:row>
      <xdr:rowOff>50800</xdr:rowOff>
    </xdr:from>
    <xdr:to>
      <xdr:col>0</xdr:col>
      <xdr:colOff>279400</xdr:colOff>
      <xdr:row>216</xdr:row>
      <xdr:rowOff>165100</xdr:rowOff>
    </xdr:to>
    <xdr:sp macro="" textlink="">
      <xdr:nvSpPr>
        <xdr:cNvPr id="2278" name="Control 230" hidden="1">
          <a:extLst>
            <a:ext uri="{63B3BB69-23CF-44E3-9099-C40C66FF867C}">
              <a14:compatExt xmlns:a14="http://schemas.microsoft.com/office/drawing/2010/main" spid="_x0000_s2278"/>
            </a:ext>
            <a:ext uri="{FF2B5EF4-FFF2-40B4-BE49-F238E27FC236}">
              <a16:creationId xmlns:a16="http://schemas.microsoft.com/office/drawing/2014/main" id="{00000000-0008-0000-0000-0000E6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216</xdr:row>
      <xdr:rowOff>50800</xdr:rowOff>
    </xdr:from>
    <xdr:to>
      <xdr:col>0</xdr:col>
      <xdr:colOff>279400</xdr:colOff>
      <xdr:row>217</xdr:row>
      <xdr:rowOff>165100</xdr:rowOff>
    </xdr:to>
    <xdr:sp macro="" textlink="">
      <xdr:nvSpPr>
        <xdr:cNvPr id="2279" name="Control 231" hidden="1">
          <a:extLst>
            <a:ext uri="{63B3BB69-23CF-44E3-9099-C40C66FF867C}">
              <a14:compatExt xmlns:a14="http://schemas.microsoft.com/office/drawing/2010/main" spid="_x0000_s2279"/>
            </a:ext>
            <a:ext uri="{FF2B5EF4-FFF2-40B4-BE49-F238E27FC236}">
              <a16:creationId xmlns:a16="http://schemas.microsoft.com/office/drawing/2014/main" id="{00000000-0008-0000-0000-0000E7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217</xdr:row>
      <xdr:rowOff>50800</xdr:rowOff>
    </xdr:from>
    <xdr:to>
      <xdr:col>0</xdr:col>
      <xdr:colOff>279400</xdr:colOff>
      <xdr:row>218</xdr:row>
      <xdr:rowOff>152400</xdr:rowOff>
    </xdr:to>
    <xdr:sp macro="" textlink="">
      <xdr:nvSpPr>
        <xdr:cNvPr id="2280" name="Control 232" hidden="1">
          <a:extLst>
            <a:ext uri="{63B3BB69-23CF-44E3-9099-C40C66FF867C}">
              <a14:compatExt xmlns:a14="http://schemas.microsoft.com/office/drawing/2010/main" spid="_x0000_s2280"/>
            </a:ext>
            <a:ext uri="{FF2B5EF4-FFF2-40B4-BE49-F238E27FC236}">
              <a16:creationId xmlns:a16="http://schemas.microsoft.com/office/drawing/2014/main" id="{00000000-0008-0000-0000-0000E8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218</xdr:row>
      <xdr:rowOff>38100</xdr:rowOff>
    </xdr:from>
    <xdr:to>
      <xdr:col>0</xdr:col>
      <xdr:colOff>279400</xdr:colOff>
      <xdr:row>219</xdr:row>
      <xdr:rowOff>139700</xdr:rowOff>
    </xdr:to>
    <xdr:sp macro="" textlink="">
      <xdr:nvSpPr>
        <xdr:cNvPr id="2281" name="Control 233" hidden="1">
          <a:extLst>
            <a:ext uri="{63B3BB69-23CF-44E3-9099-C40C66FF867C}">
              <a14:compatExt xmlns:a14="http://schemas.microsoft.com/office/drawing/2010/main" spid="_x0000_s2281"/>
            </a:ext>
            <a:ext uri="{FF2B5EF4-FFF2-40B4-BE49-F238E27FC236}">
              <a16:creationId xmlns:a16="http://schemas.microsoft.com/office/drawing/2014/main" id="{00000000-0008-0000-0000-0000E9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219</xdr:row>
      <xdr:rowOff>38100</xdr:rowOff>
    </xdr:from>
    <xdr:to>
      <xdr:col>0</xdr:col>
      <xdr:colOff>279400</xdr:colOff>
      <xdr:row>220</xdr:row>
      <xdr:rowOff>139700</xdr:rowOff>
    </xdr:to>
    <xdr:sp macro="" textlink="">
      <xdr:nvSpPr>
        <xdr:cNvPr id="2282" name="Control 234" hidden="1">
          <a:extLst>
            <a:ext uri="{63B3BB69-23CF-44E3-9099-C40C66FF867C}">
              <a14:compatExt xmlns:a14="http://schemas.microsoft.com/office/drawing/2010/main" spid="_x0000_s2282"/>
            </a:ext>
            <a:ext uri="{FF2B5EF4-FFF2-40B4-BE49-F238E27FC236}">
              <a16:creationId xmlns:a16="http://schemas.microsoft.com/office/drawing/2014/main" id="{00000000-0008-0000-0000-0000EA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221</xdr:row>
      <xdr:rowOff>25400</xdr:rowOff>
    </xdr:from>
    <xdr:to>
      <xdr:col>0</xdr:col>
      <xdr:colOff>279400</xdr:colOff>
      <xdr:row>222</xdr:row>
      <xdr:rowOff>127000</xdr:rowOff>
    </xdr:to>
    <xdr:sp macro="" textlink="">
      <xdr:nvSpPr>
        <xdr:cNvPr id="2283" name="Control 235" hidden="1">
          <a:extLst>
            <a:ext uri="{63B3BB69-23CF-44E3-9099-C40C66FF867C}">
              <a14:compatExt xmlns:a14="http://schemas.microsoft.com/office/drawing/2010/main" spid="_x0000_s2283"/>
            </a:ext>
            <a:ext uri="{FF2B5EF4-FFF2-40B4-BE49-F238E27FC236}">
              <a16:creationId xmlns:a16="http://schemas.microsoft.com/office/drawing/2014/main" id="{00000000-0008-0000-0000-0000EB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222</xdr:row>
      <xdr:rowOff>25400</xdr:rowOff>
    </xdr:from>
    <xdr:to>
      <xdr:col>0</xdr:col>
      <xdr:colOff>279400</xdr:colOff>
      <xdr:row>223</xdr:row>
      <xdr:rowOff>127000</xdr:rowOff>
    </xdr:to>
    <xdr:sp macro="" textlink="">
      <xdr:nvSpPr>
        <xdr:cNvPr id="2284" name="Control 236" hidden="1">
          <a:extLst>
            <a:ext uri="{63B3BB69-23CF-44E3-9099-C40C66FF867C}">
              <a14:compatExt xmlns:a14="http://schemas.microsoft.com/office/drawing/2010/main" spid="_x0000_s2284"/>
            </a:ext>
            <a:ext uri="{FF2B5EF4-FFF2-40B4-BE49-F238E27FC236}">
              <a16:creationId xmlns:a16="http://schemas.microsoft.com/office/drawing/2014/main" id="{00000000-0008-0000-0000-0000EC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222</xdr:row>
      <xdr:rowOff>127000</xdr:rowOff>
    </xdr:from>
    <xdr:to>
      <xdr:col>0</xdr:col>
      <xdr:colOff>279400</xdr:colOff>
      <xdr:row>224</xdr:row>
      <xdr:rowOff>63500</xdr:rowOff>
    </xdr:to>
    <xdr:sp macro="" textlink="">
      <xdr:nvSpPr>
        <xdr:cNvPr id="2285" name="Control 237" hidden="1">
          <a:extLst>
            <a:ext uri="{63B3BB69-23CF-44E3-9099-C40C66FF867C}">
              <a14:compatExt xmlns:a14="http://schemas.microsoft.com/office/drawing/2010/main" spid="_x0000_s2285"/>
            </a:ext>
            <a:ext uri="{FF2B5EF4-FFF2-40B4-BE49-F238E27FC236}">
              <a16:creationId xmlns:a16="http://schemas.microsoft.com/office/drawing/2014/main" id="{00000000-0008-0000-0000-0000ED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223</xdr:row>
      <xdr:rowOff>12700</xdr:rowOff>
    </xdr:from>
    <xdr:to>
      <xdr:col>0</xdr:col>
      <xdr:colOff>279400</xdr:colOff>
      <xdr:row>224</xdr:row>
      <xdr:rowOff>114300</xdr:rowOff>
    </xdr:to>
    <xdr:sp macro="" textlink="">
      <xdr:nvSpPr>
        <xdr:cNvPr id="2286" name="Control 238" hidden="1">
          <a:extLst>
            <a:ext uri="{63B3BB69-23CF-44E3-9099-C40C66FF867C}">
              <a14:compatExt xmlns:a14="http://schemas.microsoft.com/office/drawing/2010/main" spid="_x0000_s2286"/>
            </a:ext>
            <a:ext uri="{FF2B5EF4-FFF2-40B4-BE49-F238E27FC236}">
              <a16:creationId xmlns:a16="http://schemas.microsoft.com/office/drawing/2014/main" id="{00000000-0008-0000-0000-0000EE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224</xdr:row>
      <xdr:rowOff>12700</xdr:rowOff>
    </xdr:from>
    <xdr:to>
      <xdr:col>0</xdr:col>
      <xdr:colOff>279400</xdr:colOff>
      <xdr:row>225</xdr:row>
      <xdr:rowOff>114300</xdr:rowOff>
    </xdr:to>
    <xdr:sp macro="" textlink="">
      <xdr:nvSpPr>
        <xdr:cNvPr id="2287" name="Control 239" hidden="1">
          <a:extLst>
            <a:ext uri="{63B3BB69-23CF-44E3-9099-C40C66FF867C}">
              <a14:compatExt xmlns:a14="http://schemas.microsoft.com/office/drawing/2010/main" spid="_x0000_s2287"/>
            </a:ext>
            <a:ext uri="{FF2B5EF4-FFF2-40B4-BE49-F238E27FC236}">
              <a16:creationId xmlns:a16="http://schemas.microsoft.com/office/drawing/2014/main" id="{00000000-0008-0000-0000-0000EF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279400</xdr:colOff>
      <xdr:row>226</xdr:row>
      <xdr:rowOff>101600</xdr:rowOff>
    </xdr:to>
    <xdr:sp macro="" textlink="">
      <xdr:nvSpPr>
        <xdr:cNvPr id="2288" name="Control 240" hidden="1">
          <a:extLst>
            <a:ext uri="{63B3BB69-23CF-44E3-9099-C40C66FF867C}">
              <a14:compatExt xmlns:a14="http://schemas.microsoft.com/office/drawing/2010/main" spid="_x0000_s2288"/>
            </a:ext>
            <a:ext uri="{FF2B5EF4-FFF2-40B4-BE49-F238E27FC236}">
              <a16:creationId xmlns:a16="http://schemas.microsoft.com/office/drawing/2014/main" id="{00000000-0008-0000-0000-0000F0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225</xdr:row>
      <xdr:rowOff>152400</xdr:rowOff>
    </xdr:from>
    <xdr:to>
      <xdr:col>0</xdr:col>
      <xdr:colOff>279400</xdr:colOff>
      <xdr:row>226</xdr:row>
      <xdr:rowOff>254000</xdr:rowOff>
    </xdr:to>
    <xdr:sp macro="" textlink="">
      <xdr:nvSpPr>
        <xdr:cNvPr id="2289" name="Control 241" hidden="1">
          <a:extLst>
            <a:ext uri="{63B3BB69-23CF-44E3-9099-C40C66FF867C}">
              <a14:compatExt xmlns:a14="http://schemas.microsoft.com/office/drawing/2010/main" spid="_x0000_s2289"/>
            </a:ext>
            <a:ext uri="{FF2B5EF4-FFF2-40B4-BE49-F238E27FC236}">
              <a16:creationId xmlns:a16="http://schemas.microsoft.com/office/drawing/2014/main" id="{00000000-0008-0000-0000-0000F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226</xdr:row>
      <xdr:rowOff>139700</xdr:rowOff>
    </xdr:from>
    <xdr:to>
      <xdr:col>0</xdr:col>
      <xdr:colOff>279400</xdr:colOff>
      <xdr:row>227</xdr:row>
      <xdr:rowOff>101600</xdr:rowOff>
    </xdr:to>
    <xdr:sp macro="" textlink="">
      <xdr:nvSpPr>
        <xdr:cNvPr id="2290" name="Control 242" hidden="1">
          <a:extLst>
            <a:ext uri="{63B3BB69-23CF-44E3-9099-C40C66FF867C}">
              <a14:compatExt xmlns:a14="http://schemas.microsoft.com/office/drawing/2010/main" spid="_x0000_s2290"/>
            </a:ext>
            <a:ext uri="{FF2B5EF4-FFF2-40B4-BE49-F238E27FC236}">
              <a16:creationId xmlns:a16="http://schemas.microsoft.com/office/drawing/2014/main" id="{00000000-0008-0000-0000-0000F2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226</xdr:row>
      <xdr:rowOff>304800</xdr:rowOff>
    </xdr:from>
    <xdr:to>
      <xdr:col>0</xdr:col>
      <xdr:colOff>279400</xdr:colOff>
      <xdr:row>228</xdr:row>
      <xdr:rowOff>101600</xdr:rowOff>
    </xdr:to>
    <xdr:sp macro="" textlink="">
      <xdr:nvSpPr>
        <xdr:cNvPr id="2291" name="Control 243" hidden="1">
          <a:extLst>
            <a:ext uri="{63B3BB69-23CF-44E3-9099-C40C66FF867C}">
              <a14:compatExt xmlns:a14="http://schemas.microsoft.com/office/drawing/2010/main" spid="_x0000_s2291"/>
            </a:ext>
            <a:ext uri="{FF2B5EF4-FFF2-40B4-BE49-F238E27FC236}">
              <a16:creationId xmlns:a16="http://schemas.microsoft.com/office/drawing/2014/main" id="{00000000-0008-0000-0000-0000F3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227</xdr:row>
      <xdr:rowOff>139700</xdr:rowOff>
    </xdr:from>
    <xdr:to>
      <xdr:col>0</xdr:col>
      <xdr:colOff>279400</xdr:colOff>
      <xdr:row>229</xdr:row>
      <xdr:rowOff>88900</xdr:rowOff>
    </xdr:to>
    <xdr:sp macro="" textlink="">
      <xdr:nvSpPr>
        <xdr:cNvPr id="2292" name="Control 244" hidden="1">
          <a:extLst>
            <a:ext uri="{63B3BB69-23CF-44E3-9099-C40C66FF867C}">
              <a14:compatExt xmlns:a14="http://schemas.microsoft.com/office/drawing/2010/main" spid="_x0000_s2292"/>
            </a:ext>
            <a:ext uri="{FF2B5EF4-FFF2-40B4-BE49-F238E27FC236}">
              <a16:creationId xmlns:a16="http://schemas.microsoft.com/office/drawing/2014/main" id="{00000000-0008-0000-0000-0000F4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228</xdr:row>
      <xdr:rowOff>139700</xdr:rowOff>
    </xdr:from>
    <xdr:to>
      <xdr:col>0</xdr:col>
      <xdr:colOff>279400</xdr:colOff>
      <xdr:row>230</xdr:row>
      <xdr:rowOff>88900</xdr:rowOff>
    </xdr:to>
    <xdr:sp macro="" textlink="">
      <xdr:nvSpPr>
        <xdr:cNvPr id="2293" name="Control 245" hidden="1">
          <a:extLst>
            <a:ext uri="{63B3BB69-23CF-44E3-9099-C40C66FF867C}">
              <a14:compatExt xmlns:a14="http://schemas.microsoft.com/office/drawing/2010/main" spid="_x0000_s2293"/>
            </a:ext>
            <a:ext uri="{FF2B5EF4-FFF2-40B4-BE49-F238E27FC236}">
              <a16:creationId xmlns:a16="http://schemas.microsoft.com/office/drawing/2014/main" id="{00000000-0008-0000-0000-0000F5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229</xdr:row>
      <xdr:rowOff>139700</xdr:rowOff>
    </xdr:from>
    <xdr:to>
      <xdr:col>0</xdr:col>
      <xdr:colOff>279400</xdr:colOff>
      <xdr:row>231</xdr:row>
      <xdr:rowOff>88900</xdr:rowOff>
    </xdr:to>
    <xdr:sp macro="" textlink="">
      <xdr:nvSpPr>
        <xdr:cNvPr id="2294" name="Control 246" hidden="1">
          <a:extLst>
            <a:ext uri="{63B3BB69-23CF-44E3-9099-C40C66FF867C}">
              <a14:compatExt xmlns:a14="http://schemas.microsoft.com/office/drawing/2010/main" spid="_x0000_s2294"/>
            </a:ext>
            <a:ext uri="{FF2B5EF4-FFF2-40B4-BE49-F238E27FC236}">
              <a16:creationId xmlns:a16="http://schemas.microsoft.com/office/drawing/2014/main" id="{00000000-0008-0000-0000-0000F6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230</xdr:row>
      <xdr:rowOff>127000</xdr:rowOff>
    </xdr:from>
    <xdr:to>
      <xdr:col>0</xdr:col>
      <xdr:colOff>279400</xdr:colOff>
      <xdr:row>232</xdr:row>
      <xdr:rowOff>63500</xdr:rowOff>
    </xdr:to>
    <xdr:sp macro="" textlink="">
      <xdr:nvSpPr>
        <xdr:cNvPr id="2295" name="Control 247" hidden="1">
          <a:extLst>
            <a:ext uri="{63B3BB69-23CF-44E3-9099-C40C66FF867C}">
              <a14:compatExt xmlns:a14="http://schemas.microsoft.com/office/drawing/2010/main" spid="_x0000_s2295"/>
            </a:ext>
            <a:ext uri="{FF2B5EF4-FFF2-40B4-BE49-F238E27FC236}">
              <a16:creationId xmlns:a16="http://schemas.microsoft.com/office/drawing/2014/main" id="{00000000-0008-0000-0000-0000F7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231</xdr:row>
      <xdr:rowOff>127000</xdr:rowOff>
    </xdr:from>
    <xdr:to>
      <xdr:col>0</xdr:col>
      <xdr:colOff>279400</xdr:colOff>
      <xdr:row>233</xdr:row>
      <xdr:rowOff>63500</xdr:rowOff>
    </xdr:to>
    <xdr:sp macro="" textlink="">
      <xdr:nvSpPr>
        <xdr:cNvPr id="2296" name="Control 248" hidden="1">
          <a:extLst>
            <a:ext uri="{63B3BB69-23CF-44E3-9099-C40C66FF867C}">
              <a14:compatExt xmlns:a14="http://schemas.microsoft.com/office/drawing/2010/main" spid="_x0000_s2296"/>
            </a:ext>
            <a:ext uri="{FF2B5EF4-FFF2-40B4-BE49-F238E27FC236}">
              <a16:creationId xmlns:a16="http://schemas.microsoft.com/office/drawing/2014/main" id="{00000000-0008-0000-0000-0000F8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232</xdr:row>
      <xdr:rowOff>114300</xdr:rowOff>
    </xdr:from>
    <xdr:to>
      <xdr:col>0</xdr:col>
      <xdr:colOff>279400</xdr:colOff>
      <xdr:row>234</xdr:row>
      <xdr:rowOff>63500</xdr:rowOff>
    </xdr:to>
    <xdr:sp macro="" textlink="">
      <xdr:nvSpPr>
        <xdr:cNvPr id="2297" name="Control 249" hidden="1">
          <a:extLst>
            <a:ext uri="{63B3BB69-23CF-44E3-9099-C40C66FF867C}">
              <a14:compatExt xmlns:a14="http://schemas.microsoft.com/office/drawing/2010/main" spid="_x0000_s2297"/>
            </a:ext>
            <a:ext uri="{FF2B5EF4-FFF2-40B4-BE49-F238E27FC236}">
              <a16:creationId xmlns:a16="http://schemas.microsoft.com/office/drawing/2014/main" id="{00000000-0008-0000-0000-0000F9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233</xdr:row>
      <xdr:rowOff>114300</xdr:rowOff>
    </xdr:from>
    <xdr:to>
      <xdr:col>0</xdr:col>
      <xdr:colOff>279400</xdr:colOff>
      <xdr:row>235</xdr:row>
      <xdr:rowOff>50800</xdr:rowOff>
    </xdr:to>
    <xdr:sp macro="" textlink="">
      <xdr:nvSpPr>
        <xdr:cNvPr id="2298" name="Control 250" hidden="1">
          <a:extLst>
            <a:ext uri="{63B3BB69-23CF-44E3-9099-C40C66FF867C}">
              <a14:compatExt xmlns:a14="http://schemas.microsoft.com/office/drawing/2010/main" spid="_x0000_s2298"/>
            </a:ext>
            <a:ext uri="{FF2B5EF4-FFF2-40B4-BE49-F238E27FC236}">
              <a16:creationId xmlns:a16="http://schemas.microsoft.com/office/drawing/2014/main" id="{00000000-0008-0000-0000-0000FA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234</xdr:row>
      <xdr:rowOff>114300</xdr:rowOff>
    </xdr:from>
    <xdr:to>
      <xdr:col>0</xdr:col>
      <xdr:colOff>279400</xdr:colOff>
      <xdr:row>236</xdr:row>
      <xdr:rowOff>50800</xdr:rowOff>
    </xdr:to>
    <xdr:sp macro="" textlink="">
      <xdr:nvSpPr>
        <xdr:cNvPr id="2299" name="Control 251" hidden="1">
          <a:extLst>
            <a:ext uri="{63B3BB69-23CF-44E3-9099-C40C66FF867C}">
              <a14:compatExt xmlns:a14="http://schemas.microsoft.com/office/drawing/2010/main" spid="_x0000_s2299"/>
            </a:ext>
            <a:ext uri="{FF2B5EF4-FFF2-40B4-BE49-F238E27FC236}">
              <a16:creationId xmlns:a16="http://schemas.microsoft.com/office/drawing/2014/main" id="{00000000-0008-0000-0000-0000FB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235</xdr:row>
      <xdr:rowOff>101600</xdr:rowOff>
    </xdr:from>
    <xdr:to>
      <xdr:col>0</xdr:col>
      <xdr:colOff>279400</xdr:colOff>
      <xdr:row>237</xdr:row>
      <xdr:rowOff>38100</xdr:rowOff>
    </xdr:to>
    <xdr:sp macro="" textlink="">
      <xdr:nvSpPr>
        <xdr:cNvPr id="2300" name="Control 252" hidden="1">
          <a:extLst>
            <a:ext uri="{63B3BB69-23CF-44E3-9099-C40C66FF867C}">
              <a14:compatExt xmlns:a14="http://schemas.microsoft.com/office/drawing/2010/main" spid="_x0000_s2300"/>
            </a:ext>
            <a:ext uri="{FF2B5EF4-FFF2-40B4-BE49-F238E27FC236}">
              <a16:creationId xmlns:a16="http://schemas.microsoft.com/office/drawing/2014/main" id="{00000000-0008-0000-0000-0000FC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236</xdr:row>
      <xdr:rowOff>88900</xdr:rowOff>
    </xdr:from>
    <xdr:to>
      <xdr:col>0</xdr:col>
      <xdr:colOff>279400</xdr:colOff>
      <xdr:row>238</xdr:row>
      <xdr:rowOff>38100</xdr:rowOff>
    </xdr:to>
    <xdr:sp macro="" textlink="">
      <xdr:nvSpPr>
        <xdr:cNvPr id="2301" name="Control 253" hidden="1">
          <a:extLst>
            <a:ext uri="{63B3BB69-23CF-44E3-9099-C40C66FF867C}">
              <a14:compatExt xmlns:a14="http://schemas.microsoft.com/office/drawing/2010/main" spid="_x0000_s2301"/>
            </a:ext>
            <a:ext uri="{FF2B5EF4-FFF2-40B4-BE49-F238E27FC236}">
              <a16:creationId xmlns:a16="http://schemas.microsoft.com/office/drawing/2014/main" id="{00000000-0008-0000-0000-0000FD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237</xdr:row>
      <xdr:rowOff>88900</xdr:rowOff>
    </xdr:from>
    <xdr:to>
      <xdr:col>0</xdr:col>
      <xdr:colOff>279400</xdr:colOff>
      <xdr:row>239</xdr:row>
      <xdr:rowOff>25400</xdr:rowOff>
    </xdr:to>
    <xdr:sp macro="" textlink="">
      <xdr:nvSpPr>
        <xdr:cNvPr id="2302" name="Control 254" hidden="1">
          <a:extLst>
            <a:ext uri="{63B3BB69-23CF-44E3-9099-C40C66FF867C}">
              <a14:compatExt xmlns:a14="http://schemas.microsoft.com/office/drawing/2010/main" spid="_x0000_s2302"/>
            </a:ext>
            <a:ext uri="{FF2B5EF4-FFF2-40B4-BE49-F238E27FC236}">
              <a16:creationId xmlns:a16="http://schemas.microsoft.com/office/drawing/2014/main" id="{00000000-0008-0000-0000-0000FE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238</xdr:row>
      <xdr:rowOff>76200</xdr:rowOff>
    </xdr:from>
    <xdr:to>
      <xdr:col>0</xdr:col>
      <xdr:colOff>279400</xdr:colOff>
      <xdr:row>240</xdr:row>
      <xdr:rowOff>12700</xdr:rowOff>
    </xdr:to>
    <xdr:sp macro="" textlink="">
      <xdr:nvSpPr>
        <xdr:cNvPr id="2303" name="Control 255" hidden="1">
          <a:extLst>
            <a:ext uri="{63B3BB69-23CF-44E3-9099-C40C66FF867C}">
              <a14:compatExt xmlns:a14="http://schemas.microsoft.com/office/drawing/2010/main" spid="_x0000_s2303"/>
            </a:ext>
            <a:ext uri="{FF2B5EF4-FFF2-40B4-BE49-F238E27FC236}">
              <a16:creationId xmlns:a16="http://schemas.microsoft.com/office/drawing/2014/main" id="{00000000-0008-0000-0000-0000FF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239</xdr:row>
      <xdr:rowOff>63500</xdr:rowOff>
    </xdr:from>
    <xdr:to>
      <xdr:col>0</xdr:col>
      <xdr:colOff>279400</xdr:colOff>
      <xdr:row>241</xdr:row>
      <xdr:rowOff>12700</xdr:rowOff>
    </xdr:to>
    <xdr:sp macro="" textlink="">
      <xdr:nvSpPr>
        <xdr:cNvPr id="2304" name="Control 256" hidden="1">
          <a:extLst>
            <a:ext uri="{63B3BB69-23CF-44E3-9099-C40C66FF867C}">
              <a14:compatExt xmlns:a14="http://schemas.microsoft.com/office/drawing/2010/main" spid="_x0000_s2304"/>
            </a:ext>
            <a:ext uri="{FF2B5EF4-FFF2-40B4-BE49-F238E27FC236}">
              <a16:creationId xmlns:a16="http://schemas.microsoft.com/office/drawing/2014/main" id="{00000000-0008-0000-0000-000000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240</xdr:row>
      <xdr:rowOff>63500</xdr:rowOff>
    </xdr:from>
    <xdr:to>
      <xdr:col>0</xdr:col>
      <xdr:colOff>279400</xdr:colOff>
      <xdr:row>242</xdr:row>
      <xdr:rowOff>0</xdr:rowOff>
    </xdr:to>
    <xdr:sp macro="" textlink="">
      <xdr:nvSpPr>
        <xdr:cNvPr id="2305" name="Control 257" hidden="1">
          <a:extLst>
            <a:ext uri="{63B3BB69-23CF-44E3-9099-C40C66FF867C}">
              <a14:compatExt xmlns:a14="http://schemas.microsoft.com/office/drawing/2010/main" spid="_x0000_s2305"/>
            </a:ext>
            <a:ext uri="{FF2B5EF4-FFF2-40B4-BE49-F238E27FC236}">
              <a16:creationId xmlns:a16="http://schemas.microsoft.com/office/drawing/2014/main" id="{00000000-0008-0000-0000-000001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241</xdr:row>
      <xdr:rowOff>63500</xdr:rowOff>
    </xdr:from>
    <xdr:to>
      <xdr:col>0</xdr:col>
      <xdr:colOff>279400</xdr:colOff>
      <xdr:row>243</xdr:row>
      <xdr:rowOff>0</xdr:rowOff>
    </xdr:to>
    <xdr:sp macro="" textlink="">
      <xdr:nvSpPr>
        <xdr:cNvPr id="2306" name="Control 258" hidden="1">
          <a:extLst>
            <a:ext uri="{63B3BB69-23CF-44E3-9099-C40C66FF867C}">
              <a14:compatExt xmlns:a14="http://schemas.microsoft.com/office/drawing/2010/main" spid="_x0000_s2306"/>
            </a:ext>
            <a:ext uri="{FF2B5EF4-FFF2-40B4-BE49-F238E27FC236}">
              <a16:creationId xmlns:a16="http://schemas.microsoft.com/office/drawing/2014/main" id="{00000000-0008-0000-0000-000002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242</xdr:row>
      <xdr:rowOff>63500</xdr:rowOff>
    </xdr:from>
    <xdr:to>
      <xdr:col>0</xdr:col>
      <xdr:colOff>279400</xdr:colOff>
      <xdr:row>244</xdr:row>
      <xdr:rowOff>0</xdr:rowOff>
    </xdr:to>
    <xdr:sp macro="" textlink="">
      <xdr:nvSpPr>
        <xdr:cNvPr id="2307" name="Control 259" hidden="1">
          <a:extLst>
            <a:ext uri="{63B3BB69-23CF-44E3-9099-C40C66FF867C}">
              <a14:compatExt xmlns:a14="http://schemas.microsoft.com/office/drawing/2010/main" spid="_x0000_s2307"/>
            </a:ext>
            <a:ext uri="{FF2B5EF4-FFF2-40B4-BE49-F238E27FC236}">
              <a16:creationId xmlns:a16="http://schemas.microsoft.com/office/drawing/2014/main" id="{00000000-0008-0000-0000-000003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243</xdr:row>
      <xdr:rowOff>50800</xdr:rowOff>
    </xdr:from>
    <xdr:to>
      <xdr:col>0</xdr:col>
      <xdr:colOff>279400</xdr:colOff>
      <xdr:row>244</xdr:row>
      <xdr:rowOff>165100</xdr:rowOff>
    </xdr:to>
    <xdr:sp macro="" textlink="">
      <xdr:nvSpPr>
        <xdr:cNvPr id="2308" name="Control 260" hidden="1">
          <a:extLst>
            <a:ext uri="{63B3BB69-23CF-44E3-9099-C40C66FF867C}">
              <a14:compatExt xmlns:a14="http://schemas.microsoft.com/office/drawing/2010/main" spid="_x0000_s2308"/>
            </a:ext>
            <a:ext uri="{FF2B5EF4-FFF2-40B4-BE49-F238E27FC236}">
              <a16:creationId xmlns:a16="http://schemas.microsoft.com/office/drawing/2014/main" id="{00000000-0008-0000-0000-000004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244</xdr:row>
      <xdr:rowOff>38100</xdr:rowOff>
    </xdr:from>
    <xdr:to>
      <xdr:col>0</xdr:col>
      <xdr:colOff>279400</xdr:colOff>
      <xdr:row>244</xdr:row>
      <xdr:rowOff>317500</xdr:rowOff>
    </xdr:to>
    <xdr:sp macro="" textlink="">
      <xdr:nvSpPr>
        <xdr:cNvPr id="2309" name="Control 261" hidden="1">
          <a:extLst>
            <a:ext uri="{63B3BB69-23CF-44E3-9099-C40C66FF867C}">
              <a14:compatExt xmlns:a14="http://schemas.microsoft.com/office/drawing/2010/main" spid="_x0000_s2309"/>
            </a:ext>
            <a:ext uri="{FF2B5EF4-FFF2-40B4-BE49-F238E27FC236}">
              <a16:creationId xmlns:a16="http://schemas.microsoft.com/office/drawing/2014/main" id="{00000000-0008-0000-0000-000005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244</xdr:row>
      <xdr:rowOff>203200</xdr:rowOff>
    </xdr:from>
    <xdr:to>
      <xdr:col>0</xdr:col>
      <xdr:colOff>279400</xdr:colOff>
      <xdr:row>245</xdr:row>
      <xdr:rowOff>152400</xdr:rowOff>
    </xdr:to>
    <xdr:sp macro="" textlink="">
      <xdr:nvSpPr>
        <xdr:cNvPr id="2310" name="Control 262" hidden="1">
          <a:extLst>
            <a:ext uri="{63B3BB69-23CF-44E3-9099-C40C66FF867C}">
              <a14:compatExt xmlns:a14="http://schemas.microsoft.com/office/drawing/2010/main" spid="_x0000_s2310"/>
            </a:ext>
            <a:ext uri="{FF2B5EF4-FFF2-40B4-BE49-F238E27FC236}">
              <a16:creationId xmlns:a16="http://schemas.microsoft.com/office/drawing/2014/main" id="{00000000-0008-0000-0000-000006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244</xdr:row>
      <xdr:rowOff>254000</xdr:rowOff>
    </xdr:from>
    <xdr:to>
      <xdr:col>0</xdr:col>
      <xdr:colOff>279400</xdr:colOff>
      <xdr:row>246</xdr:row>
      <xdr:rowOff>38100</xdr:rowOff>
    </xdr:to>
    <xdr:sp macro="" textlink="">
      <xdr:nvSpPr>
        <xdr:cNvPr id="2311" name="Control 263" hidden="1">
          <a:extLst>
            <a:ext uri="{63B3BB69-23CF-44E3-9099-C40C66FF867C}">
              <a14:compatExt xmlns:a14="http://schemas.microsoft.com/office/drawing/2010/main" spid="_x0000_s2311"/>
            </a:ext>
            <a:ext uri="{FF2B5EF4-FFF2-40B4-BE49-F238E27FC236}">
              <a16:creationId xmlns:a16="http://schemas.microsoft.com/office/drawing/2014/main" id="{00000000-0008-0000-0000-000007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244</xdr:row>
      <xdr:rowOff>254000</xdr:rowOff>
    </xdr:from>
    <xdr:to>
      <xdr:col>0</xdr:col>
      <xdr:colOff>279400</xdr:colOff>
      <xdr:row>246</xdr:row>
      <xdr:rowOff>38100</xdr:rowOff>
    </xdr:to>
    <xdr:sp macro="" textlink="">
      <xdr:nvSpPr>
        <xdr:cNvPr id="2312" name="Control 264" hidden="1">
          <a:extLst>
            <a:ext uri="{63B3BB69-23CF-44E3-9099-C40C66FF867C}">
              <a14:compatExt xmlns:a14="http://schemas.microsoft.com/office/drawing/2010/main" spid="_x0000_s2312"/>
            </a:ext>
            <a:ext uri="{FF2B5EF4-FFF2-40B4-BE49-F238E27FC236}">
              <a16:creationId xmlns:a16="http://schemas.microsoft.com/office/drawing/2014/main" id="{00000000-0008-0000-0000-000008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246</xdr:row>
      <xdr:rowOff>25400</xdr:rowOff>
    </xdr:from>
    <xdr:to>
      <xdr:col>0</xdr:col>
      <xdr:colOff>279400</xdr:colOff>
      <xdr:row>247</xdr:row>
      <xdr:rowOff>127000</xdr:rowOff>
    </xdr:to>
    <xdr:sp macro="" textlink="">
      <xdr:nvSpPr>
        <xdr:cNvPr id="2313" name="Control 265" hidden="1">
          <a:extLst>
            <a:ext uri="{63B3BB69-23CF-44E3-9099-C40C66FF867C}">
              <a14:compatExt xmlns:a14="http://schemas.microsoft.com/office/drawing/2010/main" spid="_x0000_s2313"/>
            </a:ext>
            <a:ext uri="{FF2B5EF4-FFF2-40B4-BE49-F238E27FC236}">
              <a16:creationId xmlns:a16="http://schemas.microsoft.com/office/drawing/2014/main" id="{00000000-0008-0000-0000-000009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247</xdr:row>
      <xdr:rowOff>12700</xdr:rowOff>
    </xdr:from>
    <xdr:to>
      <xdr:col>0</xdr:col>
      <xdr:colOff>279400</xdr:colOff>
      <xdr:row>248</xdr:row>
      <xdr:rowOff>127000</xdr:rowOff>
    </xdr:to>
    <xdr:sp macro="" textlink="">
      <xdr:nvSpPr>
        <xdr:cNvPr id="2314" name="Control 266" hidden="1">
          <a:extLst>
            <a:ext uri="{63B3BB69-23CF-44E3-9099-C40C66FF867C}">
              <a14:compatExt xmlns:a14="http://schemas.microsoft.com/office/drawing/2010/main" spid="_x0000_s2314"/>
            </a:ext>
            <a:ext uri="{FF2B5EF4-FFF2-40B4-BE49-F238E27FC236}">
              <a16:creationId xmlns:a16="http://schemas.microsoft.com/office/drawing/2014/main" id="{00000000-0008-0000-0000-00000A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247</xdr:row>
      <xdr:rowOff>101600</xdr:rowOff>
    </xdr:from>
    <xdr:to>
      <xdr:col>0</xdr:col>
      <xdr:colOff>279400</xdr:colOff>
      <xdr:row>249</xdr:row>
      <xdr:rowOff>38100</xdr:rowOff>
    </xdr:to>
    <xdr:sp macro="" textlink="">
      <xdr:nvSpPr>
        <xdr:cNvPr id="2315" name="Control 267" hidden="1">
          <a:extLst>
            <a:ext uri="{63B3BB69-23CF-44E3-9099-C40C66FF867C}">
              <a14:compatExt xmlns:a14="http://schemas.microsoft.com/office/drawing/2010/main" spid="_x0000_s2315"/>
            </a:ext>
            <a:ext uri="{FF2B5EF4-FFF2-40B4-BE49-F238E27FC236}">
              <a16:creationId xmlns:a16="http://schemas.microsoft.com/office/drawing/2014/main" id="{00000000-0008-0000-0000-00000B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248</xdr:row>
      <xdr:rowOff>12700</xdr:rowOff>
    </xdr:from>
    <xdr:to>
      <xdr:col>0</xdr:col>
      <xdr:colOff>279400</xdr:colOff>
      <xdr:row>249</xdr:row>
      <xdr:rowOff>114300</xdr:rowOff>
    </xdr:to>
    <xdr:sp macro="" textlink="">
      <xdr:nvSpPr>
        <xdr:cNvPr id="2316" name="Control 268" hidden="1">
          <a:extLst>
            <a:ext uri="{63B3BB69-23CF-44E3-9099-C40C66FF867C}">
              <a14:compatExt xmlns:a14="http://schemas.microsoft.com/office/drawing/2010/main" spid="_x0000_s2316"/>
            </a:ext>
            <a:ext uri="{FF2B5EF4-FFF2-40B4-BE49-F238E27FC236}">
              <a16:creationId xmlns:a16="http://schemas.microsoft.com/office/drawing/2014/main" id="{00000000-0008-0000-0000-00000C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279400</xdr:colOff>
      <xdr:row>250</xdr:row>
      <xdr:rowOff>114300</xdr:rowOff>
    </xdr:to>
    <xdr:sp macro="" textlink="">
      <xdr:nvSpPr>
        <xdr:cNvPr id="2317" name="Control 269" hidden="1">
          <a:extLst>
            <a:ext uri="{63B3BB69-23CF-44E3-9099-C40C66FF867C}">
              <a14:compatExt xmlns:a14="http://schemas.microsoft.com/office/drawing/2010/main" spid="_x0000_s2317"/>
            </a:ext>
            <a:ext uri="{FF2B5EF4-FFF2-40B4-BE49-F238E27FC236}">
              <a16:creationId xmlns:a16="http://schemas.microsoft.com/office/drawing/2014/main" id="{00000000-0008-0000-0000-00000D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279400</xdr:colOff>
      <xdr:row>251</xdr:row>
      <xdr:rowOff>114300</xdr:rowOff>
    </xdr:to>
    <xdr:sp macro="" textlink="">
      <xdr:nvSpPr>
        <xdr:cNvPr id="2318" name="Control 270" hidden="1">
          <a:extLst>
            <a:ext uri="{63B3BB69-23CF-44E3-9099-C40C66FF867C}">
              <a14:compatExt xmlns:a14="http://schemas.microsoft.com/office/drawing/2010/main" spid="_x0000_s2318"/>
            </a:ext>
            <a:ext uri="{FF2B5EF4-FFF2-40B4-BE49-F238E27FC236}">
              <a16:creationId xmlns:a16="http://schemas.microsoft.com/office/drawing/2014/main" id="{00000000-0008-0000-0000-00000E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250</xdr:row>
      <xdr:rowOff>165100</xdr:rowOff>
    </xdr:from>
    <xdr:to>
      <xdr:col>0</xdr:col>
      <xdr:colOff>279400</xdr:colOff>
      <xdr:row>252</xdr:row>
      <xdr:rowOff>101600</xdr:rowOff>
    </xdr:to>
    <xdr:sp macro="" textlink="">
      <xdr:nvSpPr>
        <xdr:cNvPr id="2319" name="Control 271" hidden="1">
          <a:extLst>
            <a:ext uri="{63B3BB69-23CF-44E3-9099-C40C66FF867C}">
              <a14:compatExt xmlns:a14="http://schemas.microsoft.com/office/drawing/2010/main" spid="_x0000_s2319"/>
            </a:ext>
            <a:ext uri="{FF2B5EF4-FFF2-40B4-BE49-F238E27FC236}">
              <a16:creationId xmlns:a16="http://schemas.microsoft.com/office/drawing/2014/main" id="{00000000-0008-0000-0000-00000F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251</xdr:row>
      <xdr:rowOff>152400</xdr:rowOff>
    </xdr:from>
    <xdr:to>
      <xdr:col>0</xdr:col>
      <xdr:colOff>279400</xdr:colOff>
      <xdr:row>252</xdr:row>
      <xdr:rowOff>254000</xdr:rowOff>
    </xdr:to>
    <xdr:sp macro="" textlink="">
      <xdr:nvSpPr>
        <xdr:cNvPr id="2320" name="Control 272" hidden="1">
          <a:extLst>
            <a:ext uri="{63B3BB69-23CF-44E3-9099-C40C66FF867C}">
              <a14:compatExt xmlns:a14="http://schemas.microsoft.com/office/drawing/2010/main" spid="_x0000_s2320"/>
            </a:ext>
            <a:ext uri="{FF2B5EF4-FFF2-40B4-BE49-F238E27FC236}">
              <a16:creationId xmlns:a16="http://schemas.microsoft.com/office/drawing/2014/main" id="{00000000-0008-0000-0000-000010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252</xdr:row>
      <xdr:rowOff>88900</xdr:rowOff>
    </xdr:from>
    <xdr:to>
      <xdr:col>0</xdr:col>
      <xdr:colOff>279400</xdr:colOff>
      <xdr:row>253</xdr:row>
      <xdr:rowOff>38100</xdr:rowOff>
    </xdr:to>
    <xdr:sp macro="" textlink="">
      <xdr:nvSpPr>
        <xdr:cNvPr id="2321" name="Control 273" hidden="1">
          <a:extLst>
            <a:ext uri="{63B3BB69-23CF-44E3-9099-C40C66FF867C}">
              <a14:compatExt xmlns:a14="http://schemas.microsoft.com/office/drawing/2010/main" spid="_x0000_s2321"/>
            </a:ext>
            <a:ext uri="{FF2B5EF4-FFF2-40B4-BE49-F238E27FC236}">
              <a16:creationId xmlns:a16="http://schemas.microsoft.com/office/drawing/2014/main" id="{00000000-0008-0000-0000-000011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252</xdr:row>
      <xdr:rowOff>139700</xdr:rowOff>
    </xdr:from>
    <xdr:to>
      <xdr:col>0</xdr:col>
      <xdr:colOff>279400</xdr:colOff>
      <xdr:row>253</xdr:row>
      <xdr:rowOff>101600</xdr:rowOff>
    </xdr:to>
    <xdr:sp macro="" textlink="">
      <xdr:nvSpPr>
        <xdr:cNvPr id="2322" name="Control 274" hidden="1">
          <a:extLst>
            <a:ext uri="{63B3BB69-23CF-44E3-9099-C40C66FF867C}">
              <a14:compatExt xmlns:a14="http://schemas.microsoft.com/office/drawing/2010/main" spid="_x0000_s2322"/>
            </a:ext>
            <a:ext uri="{FF2B5EF4-FFF2-40B4-BE49-F238E27FC236}">
              <a16:creationId xmlns:a16="http://schemas.microsoft.com/office/drawing/2014/main" id="{00000000-0008-0000-0000-000012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252</xdr:row>
      <xdr:rowOff>304800</xdr:rowOff>
    </xdr:from>
    <xdr:to>
      <xdr:col>0</xdr:col>
      <xdr:colOff>279400</xdr:colOff>
      <xdr:row>254</xdr:row>
      <xdr:rowOff>88900</xdr:rowOff>
    </xdr:to>
    <xdr:sp macro="" textlink="">
      <xdr:nvSpPr>
        <xdr:cNvPr id="2323" name="Control 275" hidden="1">
          <a:extLst>
            <a:ext uri="{63B3BB69-23CF-44E3-9099-C40C66FF867C}">
              <a14:compatExt xmlns:a14="http://schemas.microsoft.com/office/drawing/2010/main" spid="_x0000_s2323"/>
            </a:ext>
            <a:ext uri="{FF2B5EF4-FFF2-40B4-BE49-F238E27FC236}">
              <a16:creationId xmlns:a16="http://schemas.microsoft.com/office/drawing/2014/main" id="{00000000-0008-0000-0000-000013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253</xdr:row>
      <xdr:rowOff>139700</xdr:rowOff>
    </xdr:from>
    <xdr:to>
      <xdr:col>0</xdr:col>
      <xdr:colOff>279400</xdr:colOff>
      <xdr:row>255</xdr:row>
      <xdr:rowOff>76200</xdr:rowOff>
    </xdr:to>
    <xdr:sp macro="" textlink="">
      <xdr:nvSpPr>
        <xdr:cNvPr id="2324" name="Control 276" hidden="1">
          <a:extLst>
            <a:ext uri="{63B3BB69-23CF-44E3-9099-C40C66FF867C}">
              <a14:compatExt xmlns:a14="http://schemas.microsoft.com/office/drawing/2010/main" spid="_x0000_s2324"/>
            </a:ext>
            <a:ext uri="{FF2B5EF4-FFF2-40B4-BE49-F238E27FC236}">
              <a16:creationId xmlns:a16="http://schemas.microsoft.com/office/drawing/2014/main" id="{00000000-0008-0000-0000-000014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255</xdr:row>
      <xdr:rowOff>127000</xdr:rowOff>
    </xdr:from>
    <xdr:to>
      <xdr:col>0</xdr:col>
      <xdr:colOff>279400</xdr:colOff>
      <xdr:row>257</xdr:row>
      <xdr:rowOff>76200</xdr:rowOff>
    </xdr:to>
    <xdr:sp macro="" textlink="">
      <xdr:nvSpPr>
        <xdr:cNvPr id="2325" name="Control 277" hidden="1">
          <a:extLst>
            <a:ext uri="{63B3BB69-23CF-44E3-9099-C40C66FF867C}">
              <a14:compatExt xmlns:a14="http://schemas.microsoft.com/office/drawing/2010/main" spid="_x0000_s2325"/>
            </a:ext>
            <a:ext uri="{FF2B5EF4-FFF2-40B4-BE49-F238E27FC236}">
              <a16:creationId xmlns:a16="http://schemas.microsoft.com/office/drawing/2014/main" id="{00000000-0008-0000-0000-000015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256</xdr:row>
      <xdr:rowOff>127000</xdr:rowOff>
    </xdr:from>
    <xdr:to>
      <xdr:col>0</xdr:col>
      <xdr:colOff>279400</xdr:colOff>
      <xdr:row>258</xdr:row>
      <xdr:rowOff>63500</xdr:rowOff>
    </xdr:to>
    <xdr:sp macro="" textlink="">
      <xdr:nvSpPr>
        <xdr:cNvPr id="2326" name="Control 278" hidden="1">
          <a:extLst>
            <a:ext uri="{63B3BB69-23CF-44E3-9099-C40C66FF867C}">
              <a14:compatExt xmlns:a14="http://schemas.microsoft.com/office/drawing/2010/main" spid="_x0000_s2326"/>
            </a:ext>
            <a:ext uri="{FF2B5EF4-FFF2-40B4-BE49-F238E27FC236}">
              <a16:creationId xmlns:a16="http://schemas.microsoft.com/office/drawing/2014/main" id="{00000000-0008-0000-0000-000016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257</xdr:row>
      <xdr:rowOff>114300</xdr:rowOff>
    </xdr:from>
    <xdr:to>
      <xdr:col>0</xdr:col>
      <xdr:colOff>279400</xdr:colOff>
      <xdr:row>259</xdr:row>
      <xdr:rowOff>63500</xdr:rowOff>
    </xdr:to>
    <xdr:sp macro="" textlink="">
      <xdr:nvSpPr>
        <xdr:cNvPr id="2327" name="Control 279" hidden="1">
          <a:extLst>
            <a:ext uri="{63B3BB69-23CF-44E3-9099-C40C66FF867C}">
              <a14:compatExt xmlns:a14="http://schemas.microsoft.com/office/drawing/2010/main" spid="_x0000_s2327"/>
            </a:ext>
            <a:ext uri="{FF2B5EF4-FFF2-40B4-BE49-F238E27FC236}">
              <a16:creationId xmlns:a16="http://schemas.microsoft.com/office/drawing/2014/main" id="{00000000-0008-0000-0000-000017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258</xdr:row>
      <xdr:rowOff>114300</xdr:rowOff>
    </xdr:from>
    <xdr:to>
      <xdr:col>0</xdr:col>
      <xdr:colOff>279400</xdr:colOff>
      <xdr:row>260</xdr:row>
      <xdr:rowOff>50800</xdr:rowOff>
    </xdr:to>
    <xdr:sp macro="" textlink="">
      <xdr:nvSpPr>
        <xdr:cNvPr id="2328" name="Control 280" hidden="1">
          <a:extLst>
            <a:ext uri="{63B3BB69-23CF-44E3-9099-C40C66FF867C}">
              <a14:compatExt xmlns:a14="http://schemas.microsoft.com/office/drawing/2010/main" spid="_x0000_s2328"/>
            </a:ext>
            <a:ext uri="{FF2B5EF4-FFF2-40B4-BE49-F238E27FC236}">
              <a16:creationId xmlns:a16="http://schemas.microsoft.com/office/drawing/2014/main" id="{00000000-0008-0000-0000-000018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259</xdr:row>
      <xdr:rowOff>114300</xdr:rowOff>
    </xdr:from>
    <xdr:to>
      <xdr:col>0</xdr:col>
      <xdr:colOff>279400</xdr:colOff>
      <xdr:row>261</xdr:row>
      <xdr:rowOff>50800</xdr:rowOff>
    </xdr:to>
    <xdr:sp macro="" textlink="">
      <xdr:nvSpPr>
        <xdr:cNvPr id="2329" name="Control 281" hidden="1">
          <a:extLst>
            <a:ext uri="{63B3BB69-23CF-44E3-9099-C40C66FF867C}">
              <a14:compatExt xmlns:a14="http://schemas.microsoft.com/office/drawing/2010/main" spid="_x0000_s2329"/>
            </a:ext>
            <a:ext uri="{FF2B5EF4-FFF2-40B4-BE49-F238E27FC236}">
              <a16:creationId xmlns:a16="http://schemas.microsoft.com/office/drawing/2014/main" id="{00000000-0008-0000-0000-000019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260</xdr:row>
      <xdr:rowOff>101600</xdr:rowOff>
    </xdr:from>
    <xdr:to>
      <xdr:col>0</xdr:col>
      <xdr:colOff>279400</xdr:colOff>
      <xdr:row>262</xdr:row>
      <xdr:rowOff>50800</xdr:rowOff>
    </xdr:to>
    <xdr:sp macro="" textlink="">
      <xdr:nvSpPr>
        <xdr:cNvPr id="2330" name="Control 282" hidden="1">
          <a:extLst>
            <a:ext uri="{63B3BB69-23CF-44E3-9099-C40C66FF867C}">
              <a14:compatExt xmlns:a14="http://schemas.microsoft.com/office/drawing/2010/main" spid="_x0000_s2330"/>
            </a:ext>
            <a:ext uri="{FF2B5EF4-FFF2-40B4-BE49-F238E27FC236}">
              <a16:creationId xmlns:a16="http://schemas.microsoft.com/office/drawing/2014/main" id="{00000000-0008-0000-0000-00001A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261</xdr:row>
      <xdr:rowOff>88900</xdr:rowOff>
    </xdr:from>
    <xdr:to>
      <xdr:col>0</xdr:col>
      <xdr:colOff>279400</xdr:colOff>
      <xdr:row>263</xdr:row>
      <xdr:rowOff>38100</xdr:rowOff>
    </xdr:to>
    <xdr:sp macro="" textlink="">
      <xdr:nvSpPr>
        <xdr:cNvPr id="2331" name="Control 283" hidden="1">
          <a:extLst>
            <a:ext uri="{63B3BB69-23CF-44E3-9099-C40C66FF867C}">
              <a14:compatExt xmlns:a14="http://schemas.microsoft.com/office/drawing/2010/main" spid="_x0000_s2331"/>
            </a:ext>
            <a:ext uri="{FF2B5EF4-FFF2-40B4-BE49-F238E27FC236}">
              <a16:creationId xmlns:a16="http://schemas.microsoft.com/office/drawing/2014/main" id="{00000000-0008-0000-0000-00001B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262</xdr:row>
      <xdr:rowOff>88900</xdr:rowOff>
    </xdr:from>
    <xdr:to>
      <xdr:col>0</xdr:col>
      <xdr:colOff>279400</xdr:colOff>
      <xdr:row>263</xdr:row>
      <xdr:rowOff>190500</xdr:rowOff>
    </xdr:to>
    <xdr:sp macro="" textlink="">
      <xdr:nvSpPr>
        <xdr:cNvPr id="2332" name="Control 284" hidden="1">
          <a:extLst>
            <a:ext uri="{63B3BB69-23CF-44E3-9099-C40C66FF867C}">
              <a14:compatExt xmlns:a14="http://schemas.microsoft.com/office/drawing/2010/main" spid="_x0000_s2332"/>
            </a:ext>
            <a:ext uri="{FF2B5EF4-FFF2-40B4-BE49-F238E27FC236}">
              <a16:creationId xmlns:a16="http://schemas.microsoft.com/office/drawing/2014/main" id="{00000000-0008-0000-0000-00001C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263</xdr:row>
      <xdr:rowOff>76200</xdr:rowOff>
    </xdr:from>
    <xdr:to>
      <xdr:col>0</xdr:col>
      <xdr:colOff>279400</xdr:colOff>
      <xdr:row>264</xdr:row>
      <xdr:rowOff>38100</xdr:rowOff>
    </xdr:to>
    <xdr:sp macro="" textlink="">
      <xdr:nvSpPr>
        <xdr:cNvPr id="2333" name="Control 285" hidden="1">
          <a:extLst>
            <a:ext uri="{63B3BB69-23CF-44E3-9099-C40C66FF867C}">
              <a14:compatExt xmlns:a14="http://schemas.microsoft.com/office/drawing/2010/main" spid="_x0000_s2333"/>
            </a:ext>
            <a:ext uri="{FF2B5EF4-FFF2-40B4-BE49-F238E27FC236}">
              <a16:creationId xmlns:a16="http://schemas.microsoft.com/office/drawing/2014/main" id="{00000000-0008-0000-0000-00001D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264</xdr:row>
      <xdr:rowOff>88900</xdr:rowOff>
    </xdr:from>
    <xdr:to>
      <xdr:col>0</xdr:col>
      <xdr:colOff>279400</xdr:colOff>
      <xdr:row>266</xdr:row>
      <xdr:rowOff>25400</xdr:rowOff>
    </xdr:to>
    <xdr:sp macro="" textlink="">
      <xdr:nvSpPr>
        <xdr:cNvPr id="2334" name="Control 286" hidden="1">
          <a:extLst>
            <a:ext uri="{63B3BB69-23CF-44E3-9099-C40C66FF867C}">
              <a14:compatExt xmlns:a14="http://schemas.microsoft.com/office/drawing/2010/main" spid="_x0000_s2334"/>
            </a:ext>
            <a:ext uri="{FF2B5EF4-FFF2-40B4-BE49-F238E27FC236}">
              <a16:creationId xmlns:a16="http://schemas.microsoft.com/office/drawing/2014/main" id="{00000000-0008-0000-0000-00001E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265</xdr:row>
      <xdr:rowOff>76200</xdr:rowOff>
    </xdr:from>
    <xdr:to>
      <xdr:col>0</xdr:col>
      <xdr:colOff>279400</xdr:colOff>
      <xdr:row>267</xdr:row>
      <xdr:rowOff>12700</xdr:rowOff>
    </xdr:to>
    <xdr:sp macro="" textlink="">
      <xdr:nvSpPr>
        <xdr:cNvPr id="2335" name="Control 287" hidden="1">
          <a:extLst>
            <a:ext uri="{63B3BB69-23CF-44E3-9099-C40C66FF867C}">
              <a14:compatExt xmlns:a14="http://schemas.microsoft.com/office/drawing/2010/main" spid="_x0000_s2335"/>
            </a:ext>
            <a:ext uri="{FF2B5EF4-FFF2-40B4-BE49-F238E27FC236}">
              <a16:creationId xmlns:a16="http://schemas.microsoft.com/office/drawing/2014/main" id="{00000000-0008-0000-0000-00001F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266</xdr:row>
      <xdr:rowOff>76200</xdr:rowOff>
    </xdr:from>
    <xdr:to>
      <xdr:col>0</xdr:col>
      <xdr:colOff>279400</xdr:colOff>
      <xdr:row>268</xdr:row>
      <xdr:rowOff>12700</xdr:rowOff>
    </xdr:to>
    <xdr:sp macro="" textlink="">
      <xdr:nvSpPr>
        <xdr:cNvPr id="2336" name="Control 288" hidden="1">
          <a:extLst>
            <a:ext uri="{63B3BB69-23CF-44E3-9099-C40C66FF867C}">
              <a14:compatExt xmlns:a14="http://schemas.microsoft.com/office/drawing/2010/main" spid="_x0000_s2336"/>
            </a:ext>
            <a:ext uri="{FF2B5EF4-FFF2-40B4-BE49-F238E27FC236}">
              <a16:creationId xmlns:a16="http://schemas.microsoft.com/office/drawing/2014/main" id="{00000000-0008-0000-0000-000020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267</xdr:row>
      <xdr:rowOff>63500</xdr:rowOff>
    </xdr:from>
    <xdr:to>
      <xdr:col>0</xdr:col>
      <xdr:colOff>279400</xdr:colOff>
      <xdr:row>269</xdr:row>
      <xdr:rowOff>0</xdr:rowOff>
    </xdr:to>
    <xdr:sp macro="" textlink="">
      <xdr:nvSpPr>
        <xdr:cNvPr id="2337" name="Control 289" hidden="1">
          <a:extLst>
            <a:ext uri="{63B3BB69-23CF-44E3-9099-C40C66FF867C}">
              <a14:compatExt xmlns:a14="http://schemas.microsoft.com/office/drawing/2010/main" spid="_x0000_s2337"/>
            </a:ext>
            <a:ext uri="{FF2B5EF4-FFF2-40B4-BE49-F238E27FC236}">
              <a16:creationId xmlns:a16="http://schemas.microsoft.com/office/drawing/2014/main" id="{00000000-0008-0000-0000-000021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268</xdr:row>
      <xdr:rowOff>50800</xdr:rowOff>
    </xdr:from>
    <xdr:to>
      <xdr:col>0</xdr:col>
      <xdr:colOff>279400</xdr:colOff>
      <xdr:row>269</xdr:row>
      <xdr:rowOff>165100</xdr:rowOff>
    </xdr:to>
    <xdr:sp macro="" textlink="">
      <xdr:nvSpPr>
        <xdr:cNvPr id="2338" name="Control 290" hidden="1">
          <a:extLst>
            <a:ext uri="{63B3BB69-23CF-44E3-9099-C40C66FF867C}">
              <a14:compatExt xmlns:a14="http://schemas.microsoft.com/office/drawing/2010/main" spid="_x0000_s2338"/>
            </a:ext>
            <a:ext uri="{FF2B5EF4-FFF2-40B4-BE49-F238E27FC236}">
              <a16:creationId xmlns:a16="http://schemas.microsoft.com/office/drawing/2014/main" id="{00000000-0008-0000-0000-000022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269</xdr:row>
      <xdr:rowOff>50800</xdr:rowOff>
    </xdr:from>
    <xdr:to>
      <xdr:col>0</xdr:col>
      <xdr:colOff>279400</xdr:colOff>
      <xdr:row>270</xdr:row>
      <xdr:rowOff>165100</xdr:rowOff>
    </xdr:to>
    <xdr:sp macro="" textlink="">
      <xdr:nvSpPr>
        <xdr:cNvPr id="2339" name="Control 291" hidden="1">
          <a:extLst>
            <a:ext uri="{63B3BB69-23CF-44E3-9099-C40C66FF867C}">
              <a14:compatExt xmlns:a14="http://schemas.microsoft.com/office/drawing/2010/main" spid="_x0000_s2339"/>
            </a:ext>
            <a:ext uri="{FF2B5EF4-FFF2-40B4-BE49-F238E27FC236}">
              <a16:creationId xmlns:a16="http://schemas.microsoft.com/office/drawing/2014/main" id="{00000000-0008-0000-0000-000023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270</xdr:row>
      <xdr:rowOff>50800</xdr:rowOff>
    </xdr:from>
    <xdr:to>
      <xdr:col>0</xdr:col>
      <xdr:colOff>279400</xdr:colOff>
      <xdr:row>271</xdr:row>
      <xdr:rowOff>165100</xdr:rowOff>
    </xdr:to>
    <xdr:sp macro="" textlink="">
      <xdr:nvSpPr>
        <xdr:cNvPr id="2340" name="Control 292" hidden="1">
          <a:extLst>
            <a:ext uri="{63B3BB69-23CF-44E3-9099-C40C66FF867C}">
              <a14:compatExt xmlns:a14="http://schemas.microsoft.com/office/drawing/2010/main" spid="_x0000_s2340"/>
            </a:ext>
            <a:ext uri="{FF2B5EF4-FFF2-40B4-BE49-F238E27FC236}">
              <a16:creationId xmlns:a16="http://schemas.microsoft.com/office/drawing/2014/main" id="{00000000-0008-0000-0000-000024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271</xdr:row>
      <xdr:rowOff>38100</xdr:rowOff>
    </xdr:from>
    <xdr:to>
      <xdr:col>0</xdr:col>
      <xdr:colOff>279400</xdr:colOff>
      <xdr:row>272</xdr:row>
      <xdr:rowOff>152400</xdr:rowOff>
    </xdr:to>
    <xdr:sp macro="" textlink="">
      <xdr:nvSpPr>
        <xdr:cNvPr id="2341" name="Control 293" hidden="1">
          <a:extLst>
            <a:ext uri="{63B3BB69-23CF-44E3-9099-C40C66FF867C}">
              <a14:compatExt xmlns:a14="http://schemas.microsoft.com/office/drawing/2010/main" spid="_x0000_s2341"/>
            </a:ext>
            <a:ext uri="{FF2B5EF4-FFF2-40B4-BE49-F238E27FC236}">
              <a16:creationId xmlns:a16="http://schemas.microsoft.com/office/drawing/2014/main" id="{00000000-0008-0000-0000-000025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272</xdr:row>
      <xdr:rowOff>38100</xdr:rowOff>
    </xdr:from>
    <xdr:to>
      <xdr:col>0</xdr:col>
      <xdr:colOff>279400</xdr:colOff>
      <xdr:row>272</xdr:row>
      <xdr:rowOff>304800</xdr:rowOff>
    </xdr:to>
    <xdr:sp macro="" textlink="">
      <xdr:nvSpPr>
        <xdr:cNvPr id="2342" name="Control 294" hidden="1">
          <a:extLst>
            <a:ext uri="{63B3BB69-23CF-44E3-9099-C40C66FF867C}">
              <a14:compatExt xmlns:a14="http://schemas.microsoft.com/office/drawing/2010/main" spid="_x0000_s2342"/>
            </a:ext>
            <a:ext uri="{FF2B5EF4-FFF2-40B4-BE49-F238E27FC236}">
              <a16:creationId xmlns:a16="http://schemas.microsoft.com/office/drawing/2014/main" id="{00000000-0008-0000-0000-000026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272</xdr:row>
      <xdr:rowOff>190500</xdr:rowOff>
    </xdr:from>
    <xdr:to>
      <xdr:col>0</xdr:col>
      <xdr:colOff>279400</xdr:colOff>
      <xdr:row>273</xdr:row>
      <xdr:rowOff>152400</xdr:rowOff>
    </xdr:to>
    <xdr:sp macro="" textlink="">
      <xdr:nvSpPr>
        <xdr:cNvPr id="2343" name="Control 295" hidden="1">
          <a:extLst>
            <a:ext uri="{63B3BB69-23CF-44E3-9099-C40C66FF867C}">
              <a14:compatExt xmlns:a14="http://schemas.microsoft.com/office/drawing/2010/main" spid="_x0000_s2343"/>
            </a:ext>
            <a:ext uri="{FF2B5EF4-FFF2-40B4-BE49-F238E27FC236}">
              <a16:creationId xmlns:a16="http://schemas.microsoft.com/office/drawing/2014/main" id="{00000000-0008-0000-0000-000027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273</xdr:row>
      <xdr:rowOff>38100</xdr:rowOff>
    </xdr:from>
    <xdr:to>
      <xdr:col>0</xdr:col>
      <xdr:colOff>279400</xdr:colOff>
      <xdr:row>274</xdr:row>
      <xdr:rowOff>139700</xdr:rowOff>
    </xdr:to>
    <xdr:sp macro="" textlink="">
      <xdr:nvSpPr>
        <xdr:cNvPr id="2344" name="Control 296" hidden="1">
          <a:extLst>
            <a:ext uri="{63B3BB69-23CF-44E3-9099-C40C66FF867C}">
              <a14:compatExt xmlns:a14="http://schemas.microsoft.com/office/drawing/2010/main" spid="_x0000_s2344"/>
            </a:ext>
            <a:ext uri="{FF2B5EF4-FFF2-40B4-BE49-F238E27FC236}">
              <a16:creationId xmlns:a16="http://schemas.microsoft.com/office/drawing/2014/main" id="{00000000-0008-0000-0000-000028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274</xdr:row>
      <xdr:rowOff>25400</xdr:rowOff>
    </xdr:from>
    <xdr:to>
      <xdr:col>0</xdr:col>
      <xdr:colOff>279400</xdr:colOff>
      <xdr:row>275</xdr:row>
      <xdr:rowOff>127000</xdr:rowOff>
    </xdr:to>
    <xdr:sp macro="" textlink="">
      <xdr:nvSpPr>
        <xdr:cNvPr id="2345" name="Control 297" hidden="1">
          <a:extLst>
            <a:ext uri="{63B3BB69-23CF-44E3-9099-C40C66FF867C}">
              <a14:compatExt xmlns:a14="http://schemas.microsoft.com/office/drawing/2010/main" spid="_x0000_s2345"/>
            </a:ext>
            <a:ext uri="{FF2B5EF4-FFF2-40B4-BE49-F238E27FC236}">
              <a16:creationId xmlns:a16="http://schemas.microsoft.com/office/drawing/2014/main" id="{00000000-0008-0000-0000-000029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275</xdr:row>
      <xdr:rowOff>12700</xdr:rowOff>
    </xdr:from>
    <xdr:to>
      <xdr:col>0</xdr:col>
      <xdr:colOff>279400</xdr:colOff>
      <xdr:row>276</xdr:row>
      <xdr:rowOff>127000</xdr:rowOff>
    </xdr:to>
    <xdr:sp macro="" textlink="">
      <xdr:nvSpPr>
        <xdr:cNvPr id="2346" name="Control 298" hidden="1">
          <a:extLst>
            <a:ext uri="{63B3BB69-23CF-44E3-9099-C40C66FF867C}">
              <a14:compatExt xmlns:a14="http://schemas.microsoft.com/office/drawing/2010/main" spid="_x0000_s2346"/>
            </a:ext>
            <a:ext uri="{FF2B5EF4-FFF2-40B4-BE49-F238E27FC236}">
              <a16:creationId xmlns:a16="http://schemas.microsoft.com/office/drawing/2014/main" id="{00000000-0008-0000-0000-00002A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276</xdr:row>
      <xdr:rowOff>12700</xdr:rowOff>
    </xdr:from>
    <xdr:to>
      <xdr:col>0</xdr:col>
      <xdr:colOff>279400</xdr:colOff>
      <xdr:row>277</xdr:row>
      <xdr:rowOff>127000</xdr:rowOff>
    </xdr:to>
    <xdr:sp macro="" textlink="">
      <xdr:nvSpPr>
        <xdr:cNvPr id="2347" name="Control 299" hidden="1">
          <a:extLst>
            <a:ext uri="{63B3BB69-23CF-44E3-9099-C40C66FF867C}">
              <a14:compatExt xmlns:a14="http://schemas.microsoft.com/office/drawing/2010/main" spid="_x0000_s2347"/>
            </a:ext>
            <a:ext uri="{FF2B5EF4-FFF2-40B4-BE49-F238E27FC236}">
              <a16:creationId xmlns:a16="http://schemas.microsoft.com/office/drawing/2014/main" id="{00000000-0008-0000-0000-00002B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277</xdr:row>
      <xdr:rowOff>12700</xdr:rowOff>
    </xdr:from>
    <xdr:to>
      <xdr:col>0</xdr:col>
      <xdr:colOff>279400</xdr:colOff>
      <xdr:row>278</xdr:row>
      <xdr:rowOff>114300</xdr:rowOff>
    </xdr:to>
    <xdr:sp macro="" textlink="">
      <xdr:nvSpPr>
        <xdr:cNvPr id="2348" name="Control 300" hidden="1">
          <a:extLst>
            <a:ext uri="{63B3BB69-23CF-44E3-9099-C40C66FF867C}">
              <a14:compatExt xmlns:a14="http://schemas.microsoft.com/office/drawing/2010/main" spid="_x0000_s2348"/>
            </a:ext>
            <a:ext uri="{FF2B5EF4-FFF2-40B4-BE49-F238E27FC236}">
              <a16:creationId xmlns:a16="http://schemas.microsoft.com/office/drawing/2014/main" id="{00000000-0008-0000-0000-00002C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278</xdr:row>
      <xdr:rowOff>0</xdr:rowOff>
    </xdr:from>
    <xdr:to>
      <xdr:col>0</xdr:col>
      <xdr:colOff>279400</xdr:colOff>
      <xdr:row>279</xdr:row>
      <xdr:rowOff>114300</xdr:rowOff>
    </xdr:to>
    <xdr:sp macro="" textlink="">
      <xdr:nvSpPr>
        <xdr:cNvPr id="2349" name="Control 301" hidden="1">
          <a:extLst>
            <a:ext uri="{63B3BB69-23CF-44E3-9099-C40C66FF867C}">
              <a14:compatExt xmlns:a14="http://schemas.microsoft.com/office/drawing/2010/main" spid="_x0000_s2349"/>
            </a:ext>
            <a:ext uri="{FF2B5EF4-FFF2-40B4-BE49-F238E27FC236}">
              <a16:creationId xmlns:a16="http://schemas.microsoft.com/office/drawing/2014/main" id="{00000000-0008-0000-0000-00002D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279</xdr:row>
      <xdr:rowOff>165100</xdr:rowOff>
    </xdr:from>
    <xdr:to>
      <xdr:col>0</xdr:col>
      <xdr:colOff>279400</xdr:colOff>
      <xdr:row>281</xdr:row>
      <xdr:rowOff>101600</xdr:rowOff>
    </xdr:to>
    <xdr:sp macro="" textlink="">
      <xdr:nvSpPr>
        <xdr:cNvPr id="2350" name="Control 302" hidden="1">
          <a:extLst>
            <a:ext uri="{63B3BB69-23CF-44E3-9099-C40C66FF867C}">
              <a14:compatExt xmlns:a14="http://schemas.microsoft.com/office/drawing/2010/main" spid="_x0000_s2350"/>
            </a:ext>
            <a:ext uri="{FF2B5EF4-FFF2-40B4-BE49-F238E27FC236}">
              <a16:creationId xmlns:a16="http://schemas.microsoft.com/office/drawing/2014/main" id="{00000000-0008-0000-0000-00002E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282</xdr:row>
      <xdr:rowOff>139700</xdr:rowOff>
    </xdr:from>
    <xdr:to>
      <xdr:col>0</xdr:col>
      <xdr:colOff>279400</xdr:colOff>
      <xdr:row>284</xdr:row>
      <xdr:rowOff>76200</xdr:rowOff>
    </xdr:to>
    <xdr:sp macro="" textlink="">
      <xdr:nvSpPr>
        <xdr:cNvPr id="2351" name="Control 303" hidden="1">
          <a:extLst>
            <a:ext uri="{63B3BB69-23CF-44E3-9099-C40C66FF867C}">
              <a14:compatExt xmlns:a14="http://schemas.microsoft.com/office/drawing/2010/main" spid="_x0000_s2351"/>
            </a:ext>
            <a:ext uri="{FF2B5EF4-FFF2-40B4-BE49-F238E27FC236}">
              <a16:creationId xmlns:a16="http://schemas.microsoft.com/office/drawing/2014/main" id="{00000000-0008-0000-0000-00002F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283</xdr:row>
      <xdr:rowOff>139700</xdr:rowOff>
    </xdr:from>
    <xdr:to>
      <xdr:col>0</xdr:col>
      <xdr:colOff>279400</xdr:colOff>
      <xdr:row>285</xdr:row>
      <xdr:rowOff>76200</xdr:rowOff>
    </xdr:to>
    <xdr:sp macro="" textlink="">
      <xdr:nvSpPr>
        <xdr:cNvPr id="2352" name="Control 304" hidden="1">
          <a:extLst>
            <a:ext uri="{63B3BB69-23CF-44E3-9099-C40C66FF867C}">
              <a14:compatExt xmlns:a14="http://schemas.microsoft.com/office/drawing/2010/main" spid="_x0000_s2352"/>
            </a:ext>
            <a:ext uri="{FF2B5EF4-FFF2-40B4-BE49-F238E27FC236}">
              <a16:creationId xmlns:a16="http://schemas.microsoft.com/office/drawing/2014/main" id="{00000000-0008-0000-0000-000030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284</xdr:row>
      <xdr:rowOff>127000</xdr:rowOff>
    </xdr:from>
    <xdr:to>
      <xdr:col>0</xdr:col>
      <xdr:colOff>279400</xdr:colOff>
      <xdr:row>286</xdr:row>
      <xdr:rowOff>76200</xdr:rowOff>
    </xdr:to>
    <xdr:sp macro="" textlink="">
      <xdr:nvSpPr>
        <xdr:cNvPr id="2353" name="Control 305" hidden="1">
          <a:extLst>
            <a:ext uri="{63B3BB69-23CF-44E3-9099-C40C66FF867C}">
              <a14:compatExt xmlns:a14="http://schemas.microsoft.com/office/drawing/2010/main" spid="_x0000_s2353"/>
            </a:ext>
            <a:ext uri="{FF2B5EF4-FFF2-40B4-BE49-F238E27FC236}">
              <a16:creationId xmlns:a16="http://schemas.microsoft.com/office/drawing/2014/main" id="{00000000-0008-0000-0000-000031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285</xdr:row>
      <xdr:rowOff>127000</xdr:rowOff>
    </xdr:from>
    <xdr:to>
      <xdr:col>0</xdr:col>
      <xdr:colOff>279400</xdr:colOff>
      <xdr:row>287</xdr:row>
      <xdr:rowOff>76200</xdr:rowOff>
    </xdr:to>
    <xdr:sp macro="" textlink="">
      <xdr:nvSpPr>
        <xdr:cNvPr id="2354" name="Control 306" hidden="1">
          <a:extLst>
            <a:ext uri="{63B3BB69-23CF-44E3-9099-C40C66FF867C}">
              <a14:compatExt xmlns:a14="http://schemas.microsoft.com/office/drawing/2010/main" spid="_x0000_s2354"/>
            </a:ext>
            <a:ext uri="{FF2B5EF4-FFF2-40B4-BE49-F238E27FC236}">
              <a16:creationId xmlns:a16="http://schemas.microsoft.com/office/drawing/2014/main" id="{00000000-0008-0000-0000-000032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286</xdr:row>
      <xdr:rowOff>127000</xdr:rowOff>
    </xdr:from>
    <xdr:to>
      <xdr:col>0</xdr:col>
      <xdr:colOff>279400</xdr:colOff>
      <xdr:row>288</xdr:row>
      <xdr:rowOff>63500</xdr:rowOff>
    </xdr:to>
    <xdr:sp macro="" textlink="">
      <xdr:nvSpPr>
        <xdr:cNvPr id="2355" name="Control 307" hidden="1">
          <a:extLst>
            <a:ext uri="{63B3BB69-23CF-44E3-9099-C40C66FF867C}">
              <a14:compatExt xmlns:a14="http://schemas.microsoft.com/office/drawing/2010/main" spid="_x0000_s2355"/>
            </a:ext>
            <a:ext uri="{FF2B5EF4-FFF2-40B4-BE49-F238E27FC236}">
              <a16:creationId xmlns:a16="http://schemas.microsoft.com/office/drawing/2014/main" id="{00000000-0008-0000-0000-000033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287</xdr:row>
      <xdr:rowOff>114300</xdr:rowOff>
    </xdr:from>
    <xdr:to>
      <xdr:col>0</xdr:col>
      <xdr:colOff>279400</xdr:colOff>
      <xdr:row>288</xdr:row>
      <xdr:rowOff>215900</xdr:rowOff>
    </xdr:to>
    <xdr:sp macro="" textlink="">
      <xdr:nvSpPr>
        <xdr:cNvPr id="2356" name="Control 308" hidden="1">
          <a:extLst>
            <a:ext uri="{63B3BB69-23CF-44E3-9099-C40C66FF867C}">
              <a14:compatExt xmlns:a14="http://schemas.microsoft.com/office/drawing/2010/main" spid="_x0000_s2356"/>
            </a:ext>
            <a:ext uri="{FF2B5EF4-FFF2-40B4-BE49-F238E27FC236}">
              <a16:creationId xmlns:a16="http://schemas.microsoft.com/office/drawing/2014/main" id="{00000000-0008-0000-0000-000034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288</xdr:row>
      <xdr:rowOff>101600</xdr:rowOff>
    </xdr:from>
    <xdr:to>
      <xdr:col>0</xdr:col>
      <xdr:colOff>279400</xdr:colOff>
      <xdr:row>289</xdr:row>
      <xdr:rowOff>63500</xdr:rowOff>
    </xdr:to>
    <xdr:sp macro="" textlink="">
      <xdr:nvSpPr>
        <xdr:cNvPr id="2357" name="Control 309" hidden="1">
          <a:extLst>
            <a:ext uri="{63B3BB69-23CF-44E3-9099-C40C66FF867C}">
              <a14:compatExt xmlns:a14="http://schemas.microsoft.com/office/drawing/2010/main" spid="_x0000_s2357"/>
            </a:ext>
            <a:ext uri="{FF2B5EF4-FFF2-40B4-BE49-F238E27FC236}">
              <a16:creationId xmlns:a16="http://schemas.microsoft.com/office/drawing/2014/main" id="{00000000-0008-0000-0000-000035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288</xdr:row>
      <xdr:rowOff>254000</xdr:rowOff>
    </xdr:from>
    <xdr:to>
      <xdr:col>0</xdr:col>
      <xdr:colOff>279400</xdr:colOff>
      <xdr:row>289</xdr:row>
      <xdr:rowOff>215900</xdr:rowOff>
    </xdr:to>
    <xdr:sp macro="" textlink="">
      <xdr:nvSpPr>
        <xdr:cNvPr id="2358" name="Control 310" hidden="1">
          <a:extLst>
            <a:ext uri="{63B3BB69-23CF-44E3-9099-C40C66FF867C}">
              <a14:compatExt xmlns:a14="http://schemas.microsoft.com/office/drawing/2010/main" spid="_x0000_s2358"/>
            </a:ext>
            <a:ext uri="{FF2B5EF4-FFF2-40B4-BE49-F238E27FC236}">
              <a16:creationId xmlns:a16="http://schemas.microsoft.com/office/drawing/2014/main" id="{00000000-0008-0000-0000-000036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289</xdr:row>
      <xdr:rowOff>101600</xdr:rowOff>
    </xdr:from>
    <xdr:to>
      <xdr:col>0</xdr:col>
      <xdr:colOff>279400</xdr:colOff>
      <xdr:row>289</xdr:row>
      <xdr:rowOff>368300</xdr:rowOff>
    </xdr:to>
    <xdr:sp macro="" textlink="">
      <xdr:nvSpPr>
        <xdr:cNvPr id="2359" name="Control 311" hidden="1">
          <a:extLst>
            <a:ext uri="{63B3BB69-23CF-44E3-9099-C40C66FF867C}">
              <a14:compatExt xmlns:a14="http://schemas.microsoft.com/office/drawing/2010/main" spid="_x0000_s2359"/>
            </a:ext>
            <a:ext uri="{FF2B5EF4-FFF2-40B4-BE49-F238E27FC236}">
              <a16:creationId xmlns:a16="http://schemas.microsoft.com/office/drawing/2014/main" id="{00000000-0008-0000-0000-000037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289</xdr:row>
      <xdr:rowOff>254000</xdr:rowOff>
    </xdr:from>
    <xdr:to>
      <xdr:col>0</xdr:col>
      <xdr:colOff>279400</xdr:colOff>
      <xdr:row>290</xdr:row>
      <xdr:rowOff>50800</xdr:rowOff>
    </xdr:to>
    <xdr:sp macro="" textlink="">
      <xdr:nvSpPr>
        <xdr:cNvPr id="2360" name="Control 312" hidden="1">
          <a:extLst>
            <a:ext uri="{63B3BB69-23CF-44E3-9099-C40C66FF867C}">
              <a14:compatExt xmlns:a14="http://schemas.microsoft.com/office/drawing/2010/main" spid="_x0000_s2360"/>
            </a:ext>
            <a:ext uri="{FF2B5EF4-FFF2-40B4-BE49-F238E27FC236}">
              <a16:creationId xmlns:a16="http://schemas.microsoft.com/office/drawing/2014/main" id="{00000000-0008-0000-0000-000038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289</xdr:row>
      <xdr:rowOff>419100</xdr:rowOff>
    </xdr:from>
    <xdr:to>
      <xdr:col>0</xdr:col>
      <xdr:colOff>279400</xdr:colOff>
      <xdr:row>291</xdr:row>
      <xdr:rowOff>50800</xdr:rowOff>
    </xdr:to>
    <xdr:sp macro="" textlink="">
      <xdr:nvSpPr>
        <xdr:cNvPr id="2361" name="Control 313" hidden="1">
          <a:extLst>
            <a:ext uri="{63B3BB69-23CF-44E3-9099-C40C66FF867C}">
              <a14:compatExt xmlns:a14="http://schemas.microsoft.com/office/drawing/2010/main" spid="_x0000_s2361"/>
            </a:ext>
            <a:ext uri="{FF2B5EF4-FFF2-40B4-BE49-F238E27FC236}">
              <a16:creationId xmlns:a16="http://schemas.microsoft.com/office/drawing/2014/main" id="{00000000-0008-0000-0000-000039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290</xdr:row>
      <xdr:rowOff>101600</xdr:rowOff>
    </xdr:from>
    <xdr:to>
      <xdr:col>0</xdr:col>
      <xdr:colOff>279400</xdr:colOff>
      <xdr:row>292</xdr:row>
      <xdr:rowOff>38100</xdr:rowOff>
    </xdr:to>
    <xdr:sp macro="" textlink="">
      <xdr:nvSpPr>
        <xdr:cNvPr id="2362" name="Control 314" hidden="1">
          <a:extLst>
            <a:ext uri="{63B3BB69-23CF-44E3-9099-C40C66FF867C}">
              <a14:compatExt xmlns:a14="http://schemas.microsoft.com/office/drawing/2010/main" spid="_x0000_s2362"/>
            </a:ext>
            <a:ext uri="{FF2B5EF4-FFF2-40B4-BE49-F238E27FC236}">
              <a16:creationId xmlns:a16="http://schemas.microsoft.com/office/drawing/2014/main" id="{00000000-0008-0000-0000-00003A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291</xdr:row>
      <xdr:rowOff>88900</xdr:rowOff>
    </xdr:from>
    <xdr:to>
      <xdr:col>0</xdr:col>
      <xdr:colOff>279400</xdr:colOff>
      <xdr:row>293</xdr:row>
      <xdr:rowOff>38100</xdr:rowOff>
    </xdr:to>
    <xdr:sp macro="" textlink="">
      <xdr:nvSpPr>
        <xdr:cNvPr id="2363" name="Control 315" hidden="1">
          <a:extLst>
            <a:ext uri="{63B3BB69-23CF-44E3-9099-C40C66FF867C}">
              <a14:compatExt xmlns:a14="http://schemas.microsoft.com/office/drawing/2010/main" spid="_x0000_s2363"/>
            </a:ext>
            <a:ext uri="{FF2B5EF4-FFF2-40B4-BE49-F238E27FC236}">
              <a16:creationId xmlns:a16="http://schemas.microsoft.com/office/drawing/2014/main" id="{00000000-0008-0000-0000-00003B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292</xdr:row>
      <xdr:rowOff>88900</xdr:rowOff>
    </xdr:from>
    <xdr:to>
      <xdr:col>0</xdr:col>
      <xdr:colOff>279400</xdr:colOff>
      <xdr:row>294</xdr:row>
      <xdr:rowOff>25400</xdr:rowOff>
    </xdr:to>
    <xdr:sp macro="" textlink="">
      <xdr:nvSpPr>
        <xdr:cNvPr id="2364" name="Control 316" hidden="1">
          <a:extLst>
            <a:ext uri="{63B3BB69-23CF-44E3-9099-C40C66FF867C}">
              <a14:compatExt xmlns:a14="http://schemas.microsoft.com/office/drawing/2010/main" spid="_x0000_s2364"/>
            </a:ext>
            <a:ext uri="{FF2B5EF4-FFF2-40B4-BE49-F238E27FC236}">
              <a16:creationId xmlns:a16="http://schemas.microsoft.com/office/drawing/2014/main" id="{00000000-0008-0000-0000-00003C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293</xdr:row>
      <xdr:rowOff>88900</xdr:rowOff>
    </xdr:from>
    <xdr:to>
      <xdr:col>0</xdr:col>
      <xdr:colOff>279400</xdr:colOff>
      <xdr:row>295</xdr:row>
      <xdr:rowOff>25400</xdr:rowOff>
    </xdr:to>
    <xdr:sp macro="" textlink="">
      <xdr:nvSpPr>
        <xdr:cNvPr id="2365" name="Control 317" hidden="1">
          <a:extLst>
            <a:ext uri="{63B3BB69-23CF-44E3-9099-C40C66FF867C}">
              <a14:compatExt xmlns:a14="http://schemas.microsoft.com/office/drawing/2010/main" spid="_x0000_s2365"/>
            </a:ext>
            <a:ext uri="{FF2B5EF4-FFF2-40B4-BE49-F238E27FC236}">
              <a16:creationId xmlns:a16="http://schemas.microsoft.com/office/drawing/2014/main" id="{00000000-0008-0000-0000-00003D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294</xdr:row>
      <xdr:rowOff>76200</xdr:rowOff>
    </xdr:from>
    <xdr:to>
      <xdr:col>0</xdr:col>
      <xdr:colOff>279400</xdr:colOff>
      <xdr:row>296</xdr:row>
      <xdr:rowOff>12700</xdr:rowOff>
    </xdr:to>
    <xdr:sp macro="" textlink="">
      <xdr:nvSpPr>
        <xdr:cNvPr id="2366" name="Control 318" hidden="1">
          <a:extLst>
            <a:ext uri="{63B3BB69-23CF-44E3-9099-C40C66FF867C}">
              <a14:compatExt xmlns:a14="http://schemas.microsoft.com/office/drawing/2010/main" spid="_x0000_s2366"/>
            </a:ext>
            <a:ext uri="{FF2B5EF4-FFF2-40B4-BE49-F238E27FC236}">
              <a16:creationId xmlns:a16="http://schemas.microsoft.com/office/drawing/2014/main" id="{00000000-0008-0000-0000-00003E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295</xdr:row>
      <xdr:rowOff>50800</xdr:rowOff>
    </xdr:from>
    <xdr:to>
      <xdr:col>0</xdr:col>
      <xdr:colOff>279400</xdr:colOff>
      <xdr:row>296</xdr:row>
      <xdr:rowOff>165100</xdr:rowOff>
    </xdr:to>
    <xdr:sp macro="" textlink="">
      <xdr:nvSpPr>
        <xdr:cNvPr id="2367" name="Control 319" hidden="1">
          <a:extLst>
            <a:ext uri="{63B3BB69-23CF-44E3-9099-C40C66FF867C}">
              <a14:compatExt xmlns:a14="http://schemas.microsoft.com/office/drawing/2010/main" spid="_x0000_s2367"/>
            </a:ext>
            <a:ext uri="{FF2B5EF4-FFF2-40B4-BE49-F238E27FC236}">
              <a16:creationId xmlns:a16="http://schemas.microsoft.com/office/drawing/2014/main" id="{00000000-0008-0000-0000-00003F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295</xdr:row>
      <xdr:rowOff>63500</xdr:rowOff>
    </xdr:from>
    <xdr:to>
      <xdr:col>0</xdr:col>
      <xdr:colOff>279400</xdr:colOff>
      <xdr:row>297</xdr:row>
      <xdr:rowOff>0</xdr:rowOff>
    </xdr:to>
    <xdr:sp macro="" textlink="">
      <xdr:nvSpPr>
        <xdr:cNvPr id="2368" name="Control 320" hidden="1">
          <a:extLst>
            <a:ext uri="{63B3BB69-23CF-44E3-9099-C40C66FF867C}">
              <a14:compatExt xmlns:a14="http://schemas.microsoft.com/office/drawing/2010/main" spid="_x0000_s2368"/>
            </a:ext>
            <a:ext uri="{FF2B5EF4-FFF2-40B4-BE49-F238E27FC236}">
              <a16:creationId xmlns:a16="http://schemas.microsoft.com/office/drawing/2014/main" id="{00000000-0008-0000-0000-000040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296</xdr:row>
      <xdr:rowOff>63500</xdr:rowOff>
    </xdr:from>
    <xdr:to>
      <xdr:col>0</xdr:col>
      <xdr:colOff>279400</xdr:colOff>
      <xdr:row>298</xdr:row>
      <xdr:rowOff>0</xdr:rowOff>
    </xdr:to>
    <xdr:sp macro="" textlink="">
      <xdr:nvSpPr>
        <xdr:cNvPr id="2369" name="Control 321" hidden="1">
          <a:extLst>
            <a:ext uri="{63B3BB69-23CF-44E3-9099-C40C66FF867C}">
              <a14:compatExt xmlns:a14="http://schemas.microsoft.com/office/drawing/2010/main" spid="_x0000_s2369"/>
            </a:ext>
            <a:ext uri="{FF2B5EF4-FFF2-40B4-BE49-F238E27FC236}">
              <a16:creationId xmlns:a16="http://schemas.microsoft.com/office/drawing/2014/main" id="{00000000-0008-0000-0000-000041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297</xdr:row>
      <xdr:rowOff>50800</xdr:rowOff>
    </xdr:from>
    <xdr:to>
      <xdr:col>0</xdr:col>
      <xdr:colOff>279400</xdr:colOff>
      <xdr:row>298</xdr:row>
      <xdr:rowOff>165100</xdr:rowOff>
    </xdr:to>
    <xdr:sp macro="" textlink="">
      <xdr:nvSpPr>
        <xdr:cNvPr id="2370" name="Control 322" hidden="1">
          <a:extLst>
            <a:ext uri="{63B3BB69-23CF-44E3-9099-C40C66FF867C}">
              <a14:compatExt xmlns:a14="http://schemas.microsoft.com/office/drawing/2010/main" spid="_x0000_s2370"/>
            </a:ext>
            <a:ext uri="{FF2B5EF4-FFF2-40B4-BE49-F238E27FC236}">
              <a16:creationId xmlns:a16="http://schemas.microsoft.com/office/drawing/2014/main" id="{00000000-0008-0000-0000-000042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298</xdr:row>
      <xdr:rowOff>38100</xdr:rowOff>
    </xdr:from>
    <xdr:to>
      <xdr:col>0</xdr:col>
      <xdr:colOff>279400</xdr:colOff>
      <xdr:row>299</xdr:row>
      <xdr:rowOff>152400</xdr:rowOff>
    </xdr:to>
    <xdr:sp macro="" textlink="">
      <xdr:nvSpPr>
        <xdr:cNvPr id="2371" name="Control 323" hidden="1">
          <a:extLst>
            <a:ext uri="{63B3BB69-23CF-44E3-9099-C40C66FF867C}">
              <a14:compatExt xmlns:a14="http://schemas.microsoft.com/office/drawing/2010/main" spid="_x0000_s2371"/>
            </a:ext>
            <a:ext uri="{FF2B5EF4-FFF2-40B4-BE49-F238E27FC236}">
              <a16:creationId xmlns:a16="http://schemas.microsoft.com/office/drawing/2014/main" id="{00000000-0008-0000-0000-000043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299</xdr:row>
      <xdr:rowOff>38100</xdr:rowOff>
    </xdr:from>
    <xdr:to>
      <xdr:col>0</xdr:col>
      <xdr:colOff>279400</xdr:colOff>
      <xdr:row>300</xdr:row>
      <xdr:rowOff>152400</xdr:rowOff>
    </xdr:to>
    <xdr:sp macro="" textlink="">
      <xdr:nvSpPr>
        <xdr:cNvPr id="2372" name="Control 324" hidden="1">
          <a:extLst>
            <a:ext uri="{63B3BB69-23CF-44E3-9099-C40C66FF867C}">
              <a14:compatExt xmlns:a14="http://schemas.microsoft.com/office/drawing/2010/main" spid="_x0000_s2372"/>
            </a:ext>
            <a:ext uri="{FF2B5EF4-FFF2-40B4-BE49-F238E27FC236}">
              <a16:creationId xmlns:a16="http://schemas.microsoft.com/office/drawing/2014/main" id="{00000000-0008-0000-0000-000044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300</xdr:row>
      <xdr:rowOff>25400</xdr:rowOff>
    </xdr:from>
    <xdr:to>
      <xdr:col>0</xdr:col>
      <xdr:colOff>279400</xdr:colOff>
      <xdr:row>301</xdr:row>
      <xdr:rowOff>127000</xdr:rowOff>
    </xdr:to>
    <xdr:sp macro="" textlink="">
      <xdr:nvSpPr>
        <xdr:cNvPr id="2373" name="Control 325" hidden="1">
          <a:extLst>
            <a:ext uri="{63B3BB69-23CF-44E3-9099-C40C66FF867C}">
              <a14:compatExt xmlns:a14="http://schemas.microsoft.com/office/drawing/2010/main" spid="_x0000_s2373"/>
            </a:ext>
            <a:ext uri="{FF2B5EF4-FFF2-40B4-BE49-F238E27FC236}">
              <a16:creationId xmlns:a16="http://schemas.microsoft.com/office/drawing/2014/main" id="{00000000-0008-0000-0000-000045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301</xdr:row>
      <xdr:rowOff>25400</xdr:rowOff>
    </xdr:from>
    <xdr:to>
      <xdr:col>0</xdr:col>
      <xdr:colOff>279400</xdr:colOff>
      <xdr:row>302</xdr:row>
      <xdr:rowOff>127000</xdr:rowOff>
    </xdr:to>
    <xdr:sp macro="" textlink="">
      <xdr:nvSpPr>
        <xdr:cNvPr id="2374" name="Control 326" hidden="1">
          <a:extLst>
            <a:ext uri="{63B3BB69-23CF-44E3-9099-C40C66FF867C}">
              <a14:compatExt xmlns:a14="http://schemas.microsoft.com/office/drawing/2010/main" spid="_x0000_s2374"/>
            </a:ext>
            <a:ext uri="{FF2B5EF4-FFF2-40B4-BE49-F238E27FC236}">
              <a16:creationId xmlns:a16="http://schemas.microsoft.com/office/drawing/2014/main" id="{00000000-0008-0000-0000-000046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301</xdr:row>
      <xdr:rowOff>50800</xdr:rowOff>
    </xdr:from>
    <xdr:to>
      <xdr:col>0</xdr:col>
      <xdr:colOff>279400</xdr:colOff>
      <xdr:row>302</xdr:row>
      <xdr:rowOff>152400</xdr:rowOff>
    </xdr:to>
    <xdr:sp macro="" textlink="">
      <xdr:nvSpPr>
        <xdr:cNvPr id="2375" name="Control 327" hidden="1">
          <a:extLst>
            <a:ext uri="{63B3BB69-23CF-44E3-9099-C40C66FF867C}">
              <a14:compatExt xmlns:a14="http://schemas.microsoft.com/office/drawing/2010/main" spid="_x0000_s2375"/>
            </a:ext>
            <a:ext uri="{FF2B5EF4-FFF2-40B4-BE49-F238E27FC236}">
              <a16:creationId xmlns:a16="http://schemas.microsoft.com/office/drawing/2014/main" id="{00000000-0008-0000-0000-000047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302</xdr:row>
      <xdr:rowOff>12700</xdr:rowOff>
    </xdr:from>
    <xdr:to>
      <xdr:col>0</xdr:col>
      <xdr:colOff>279400</xdr:colOff>
      <xdr:row>303</xdr:row>
      <xdr:rowOff>114300</xdr:rowOff>
    </xdr:to>
    <xdr:sp macro="" textlink="">
      <xdr:nvSpPr>
        <xdr:cNvPr id="2376" name="Control 328" hidden="1">
          <a:extLst>
            <a:ext uri="{63B3BB69-23CF-44E3-9099-C40C66FF867C}">
              <a14:compatExt xmlns:a14="http://schemas.microsoft.com/office/drawing/2010/main" spid="_x0000_s2376"/>
            </a:ext>
            <a:ext uri="{FF2B5EF4-FFF2-40B4-BE49-F238E27FC236}">
              <a16:creationId xmlns:a16="http://schemas.microsoft.com/office/drawing/2014/main" id="{00000000-0008-0000-0000-000048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303</xdr:row>
      <xdr:rowOff>12700</xdr:rowOff>
    </xdr:from>
    <xdr:to>
      <xdr:col>0</xdr:col>
      <xdr:colOff>279400</xdr:colOff>
      <xdr:row>304</xdr:row>
      <xdr:rowOff>114300</xdr:rowOff>
    </xdr:to>
    <xdr:sp macro="" textlink="">
      <xdr:nvSpPr>
        <xdr:cNvPr id="2377" name="Control 329" hidden="1">
          <a:extLst>
            <a:ext uri="{63B3BB69-23CF-44E3-9099-C40C66FF867C}">
              <a14:compatExt xmlns:a14="http://schemas.microsoft.com/office/drawing/2010/main" spid="_x0000_s2377"/>
            </a:ext>
            <a:ext uri="{FF2B5EF4-FFF2-40B4-BE49-F238E27FC236}">
              <a16:creationId xmlns:a16="http://schemas.microsoft.com/office/drawing/2014/main" id="{00000000-0008-0000-0000-000049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279400</xdr:colOff>
      <xdr:row>305</xdr:row>
      <xdr:rowOff>114300</xdr:rowOff>
    </xdr:to>
    <xdr:sp macro="" textlink="">
      <xdr:nvSpPr>
        <xdr:cNvPr id="2378" name="Control 330" hidden="1">
          <a:extLst>
            <a:ext uri="{63B3BB69-23CF-44E3-9099-C40C66FF867C}">
              <a14:compatExt xmlns:a14="http://schemas.microsoft.com/office/drawing/2010/main" spid="_x0000_s2378"/>
            </a:ext>
            <a:ext uri="{FF2B5EF4-FFF2-40B4-BE49-F238E27FC236}">
              <a16:creationId xmlns:a16="http://schemas.microsoft.com/office/drawing/2014/main" id="{00000000-0008-0000-0000-00004A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304</xdr:row>
      <xdr:rowOff>165100</xdr:rowOff>
    </xdr:from>
    <xdr:to>
      <xdr:col>0</xdr:col>
      <xdr:colOff>279400</xdr:colOff>
      <xdr:row>306</xdr:row>
      <xdr:rowOff>101600</xdr:rowOff>
    </xdr:to>
    <xdr:sp macro="" textlink="">
      <xdr:nvSpPr>
        <xdr:cNvPr id="2379" name="Control 331" hidden="1">
          <a:extLst>
            <a:ext uri="{63B3BB69-23CF-44E3-9099-C40C66FF867C}">
              <a14:compatExt xmlns:a14="http://schemas.microsoft.com/office/drawing/2010/main" spid="_x0000_s2379"/>
            </a:ext>
            <a:ext uri="{FF2B5EF4-FFF2-40B4-BE49-F238E27FC236}">
              <a16:creationId xmlns:a16="http://schemas.microsoft.com/office/drawing/2014/main" id="{00000000-0008-0000-0000-00004B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305</xdr:row>
      <xdr:rowOff>165100</xdr:rowOff>
    </xdr:from>
    <xdr:to>
      <xdr:col>0</xdr:col>
      <xdr:colOff>279400</xdr:colOff>
      <xdr:row>307</xdr:row>
      <xdr:rowOff>101600</xdr:rowOff>
    </xdr:to>
    <xdr:sp macro="" textlink="">
      <xdr:nvSpPr>
        <xdr:cNvPr id="2380" name="Control 332" hidden="1">
          <a:extLst>
            <a:ext uri="{63B3BB69-23CF-44E3-9099-C40C66FF867C}">
              <a14:compatExt xmlns:a14="http://schemas.microsoft.com/office/drawing/2010/main" spid="_x0000_s2380"/>
            </a:ext>
            <a:ext uri="{FF2B5EF4-FFF2-40B4-BE49-F238E27FC236}">
              <a16:creationId xmlns:a16="http://schemas.microsoft.com/office/drawing/2014/main" id="{00000000-0008-0000-0000-00004C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306</xdr:row>
      <xdr:rowOff>152400</xdr:rowOff>
    </xdr:from>
    <xdr:to>
      <xdr:col>0</xdr:col>
      <xdr:colOff>279400</xdr:colOff>
      <xdr:row>308</xdr:row>
      <xdr:rowOff>88900</xdr:rowOff>
    </xdr:to>
    <xdr:sp macro="" textlink="">
      <xdr:nvSpPr>
        <xdr:cNvPr id="2381" name="Control 333" hidden="1">
          <a:extLst>
            <a:ext uri="{63B3BB69-23CF-44E3-9099-C40C66FF867C}">
              <a14:compatExt xmlns:a14="http://schemas.microsoft.com/office/drawing/2010/main" spid="_x0000_s2381"/>
            </a:ext>
            <a:ext uri="{FF2B5EF4-FFF2-40B4-BE49-F238E27FC236}">
              <a16:creationId xmlns:a16="http://schemas.microsoft.com/office/drawing/2014/main" id="{00000000-0008-0000-0000-00004D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307</xdr:row>
      <xdr:rowOff>139700</xdr:rowOff>
    </xdr:from>
    <xdr:to>
      <xdr:col>0</xdr:col>
      <xdr:colOff>279400</xdr:colOff>
      <xdr:row>309</xdr:row>
      <xdr:rowOff>88900</xdr:rowOff>
    </xdr:to>
    <xdr:sp macro="" textlink="">
      <xdr:nvSpPr>
        <xdr:cNvPr id="2382" name="Control 334" hidden="1">
          <a:extLst>
            <a:ext uri="{63B3BB69-23CF-44E3-9099-C40C66FF867C}">
              <a14:compatExt xmlns:a14="http://schemas.microsoft.com/office/drawing/2010/main" spid="_x0000_s2382"/>
            </a:ext>
            <a:ext uri="{FF2B5EF4-FFF2-40B4-BE49-F238E27FC236}">
              <a16:creationId xmlns:a16="http://schemas.microsoft.com/office/drawing/2014/main" id="{00000000-0008-0000-0000-00004E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308</xdr:row>
      <xdr:rowOff>38100</xdr:rowOff>
    </xdr:from>
    <xdr:to>
      <xdr:col>0</xdr:col>
      <xdr:colOff>279400</xdr:colOff>
      <xdr:row>309</xdr:row>
      <xdr:rowOff>152400</xdr:rowOff>
    </xdr:to>
    <xdr:sp macro="" textlink="">
      <xdr:nvSpPr>
        <xdr:cNvPr id="2383" name="Control 335" hidden="1">
          <a:extLst>
            <a:ext uri="{63B3BB69-23CF-44E3-9099-C40C66FF867C}">
              <a14:compatExt xmlns:a14="http://schemas.microsoft.com/office/drawing/2010/main" spid="_x0000_s2383"/>
            </a:ext>
            <a:ext uri="{FF2B5EF4-FFF2-40B4-BE49-F238E27FC236}">
              <a16:creationId xmlns:a16="http://schemas.microsoft.com/office/drawing/2014/main" id="{00000000-0008-0000-0000-00004F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308</xdr:row>
      <xdr:rowOff>127000</xdr:rowOff>
    </xdr:from>
    <xdr:to>
      <xdr:col>0</xdr:col>
      <xdr:colOff>279400</xdr:colOff>
      <xdr:row>310</xdr:row>
      <xdr:rowOff>76200</xdr:rowOff>
    </xdr:to>
    <xdr:sp macro="" textlink="">
      <xdr:nvSpPr>
        <xdr:cNvPr id="2384" name="Control 336" hidden="1">
          <a:extLst>
            <a:ext uri="{63B3BB69-23CF-44E3-9099-C40C66FF867C}">
              <a14:compatExt xmlns:a14="http://schemas.microsoft.com/office/drawing/2010/main" spid="_x0000_s2384"/>
            </a:ext>
            <a:ext uri="{FF2B5EF4-FFF2-40B4-BE49-F238E27FC236}">
              <a16:creationId xmlns:a16="http://schemas.microsoft.com/office/drawing/2014/main" id="{00000000-0008-0000-0000-000050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309</xdr:row>
      <xdr:rowOff>127000</xdr:rowOff>
    </xdr:from>
    <xdr:to>
      <xdr:col>0</xdr:col>
      <xdr:colOff>279400</xdr:colOff>
      <xdr:row>311</xdr:row>
      <xdr:rowOff>76200</xdr:rowOff>
    </xdr:to>
    <xdr:sp macro="" textlink="">
      <xdr:nvSpPr>
        <xdr:cNvPr id="2385" name="Control 337" hidden="1">
          <a:extLst>
            <a:ext uri="{63B3BB69-23CF-44E3-9099-C40C66FF867C}">
              <a14:compatExt xmlns:a14="http://schemas.microsoft.com/office/drawing/2010/main" spid="_x0000_s2385"/>
            </a:ext>
            <a:ext uri="{FF2B5EF4-FFF2-40B4-BE49-F238E27FC236}">
              <a16:creationId xmlns:a16="http://schemas.microsoft.com/office/drawing/2014/main" id="{00000000-0008-0000-0000-000051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310</xdr:row>
      <xdr:rowOff>114300</xdr:rowOff>
    </xdr:from>
    <xdr:to>
      <xdr:col>0</xdr:col>
      <xdr:colOff>279400</xdr:colOff>
      <xdr:row>312</xdr:row>
      <xdr:rowOff>63500</xdr:rowOff>
    </xdr:to>
    <xdr:sp macro="" textlink="">
      <xdr:nvSpPr>
        <xdr:cNvPr id="2386" name="Control 338" hidden="1">
          <a:extLst>
            <a:ext uri="{63B3BB69-23CF-44E3-9099-C40C66FF867C}">
              <a14:compatExt xmlns:a14="http://schemas.microsoft.com/office/drawing/2010/main" spid="_x0000_s2386"/>
            </a:ext>
            <a:ext uri="{FF2B5EF4-FFF2-40B4-BE49-F238E27FC236}">
              <a16:creationId xmlns:a16="http://schemas.microsoft.com/office/drawing/2014/main" id="{00000000-0008-0000-0000-000052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311</xdr:row>
      <xdr:rowOff>114300</xdr:rowOff>
    </xdr:from>
    <xdr:to>
      <xdr:col>0</xdr:col>
      <xdr:colOff>279400</xdr:colOff>
      <xdr:row>313</xdr:row>
      <xdr:rowOff>63500</xdr:rowOff>
    </xdr:to>
    <xdr:sp macro="" textlink="">
      <xdr:nvSpPr>
        <xdr:cNvPr id="2387" name="Control 339" hidden="1">
          <a:extLst>
            <a:ext uri="{63B3BB69-23CF-44E3-9099-C40C66FF867C}">
              <a14:compatExt xmlns:a14="http://schemas.microsoft.com/office/drawing/2010/main" spid="_x0000_s2387"/>
            </a:ext>
            <a:ext uri="{FF2B5EF4-FFF2-40B4-BE49-F238E27FC236}">
              <a16:creationId xmlns:a16="http://schemas.microsoft.com/office/drawing/2014/main" id="{00000000-0008-0000-0000-000053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312</xdr:row>
      <xdr:rowOff>114300</xdr:rowOff>
    </xdr:from>
    <xdr:to>
      <xdr:col>0</xdr:col>
      <xdr:colOff>279400</xdr:colOff>
      <xdr:row>314</xdr:row>
      <xdr:rowOff>50800</xdr:rowOff>
    </xdr:to>
    <xdr:sp macro="" textlink="">
      <xdr:nvSpPr>
        <xdr:cNvPr id="2388" name="Control 340" hidden="1">
          <a:extLst>
            <a:ext uri="{63B3BB69-23CF-44E3-9099-C40C66FF867C}">
              <a14:compatExt xmlns:a14="http://schemas.microsoft.com/office/drawing/2010/main" spid="_x0000_s2388"/>
            </a:ext>
            <a:ext uri="{FF2B5EF4-FFF2-40B4-BE49-F238E27FC236}">
              <a16:creationId xmlns:a16="http://schemas.microsoft.com/office/drawing/2014/main" id="{00000000-0008-0000-0000-000054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313</xdr:row>
      <xdr:rowOff>38100</xdr:rowOff>
    </xdr:from>
    <xdr:to>
      <xdr:col>0</xdr:col>
      <xdr:colOff>279400</xdr:colOff>
      <xdr:row>314</xdr:row>
      <xdr:rowOff>139700</xdr:rowOff>
    </xdr:to>
    <xdr:sp macro="" textlink="">
      <xdr:nvSpPr>
        <xdr:cNvPr id="2389" name="Control 341" hidden="1">
          <a:extLst>
            <a:ext uri="{63B3BB69-23CF-44E3-9099-C40C66FF867C}">
              <a14:compatExt xmlns:a14="http://schemas.microsoft.com/office/drawing/2010/main" spid="_x0000_s2389"/>
            </a:ext>
            <a:ext uri="{FF2B5EF4-FFF2-40B4-BE49-F238E27FC236}">
              <a16:creationId xmlns:a16="http://schemas.microsoft.com/office/drawing/2014/main" id="{00000000-0008-0000-0000-000055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313</xdr:row>
      <xdr:rowOff>38100</xdr:rowOff>
    </xdr:from>
    <xdr:to>
      <xdr:col>0</xdr:col>
      <xdr:colOff>279400</xdr:colOff>
      <xdr:row>314</xdr:row>
      <xdr:rowOff>139700</xdr:rowOff>
    </xdr:to>
    <xdr:sp macro="" textlink="">
      <xdr:nvSpPr>
        <xdr:cNvPr id="2390" name="Control 342" hidden="1">
          <a:extLst>
            <a:ext uri="{63B3BB69-23CF-44E3-9099-C40C66FF867C}">
              <a14:compatExt xmlns:a14="http://schemas.microsoft.com/office/drawing/2010/main" spid="_x0000_s2390"/>
            </a:ext>
            <a:ext uri="{FF2B5EF4-FFF2-40B4-BE49-F238E27FC236}">
              <a16:creationId xmlns:a16="http://schemas.microsoft.com/office/drawing/2014/main" id="{00000000-0008-0000-0000-000056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313</xdr:row>
      <xdr:rowOff>101600</xdr:rowOff>
    </xdr:from>
    <xdr:to>
      <xdr:col>0</xdr:col>
      <xdr:colOff>279400</xdr:colOff>
      <xdr:row>315</xdr:row>
      <xdr:rowOff>38100</xdr:rowOff>
    </xdr:to>
    <xdr:sp macro="" textlink="">
      <xdr:nvSpPr>
        <xdr:cNvPr id="2391" name="Control 343" hidden="1">
          <a:extLst>
            <a:ext uri="{63B3BB69-23CF-44E3-9099-C40C66FF867C}">
              <a14:compatExt xmlns:a14="http://schemas.microsoft.com/office/drawing/2010/main" spid="_x0000_s2391"/>
            </a:ext>
            <a:ext uri="{FF2B5EF4-FFF2-40B4-BE49-F238E27FC236}">
              <a16:creationId xmlns:a16="http://schemas.microsoft.com/office/drawing/2014/main" id="{00000000-0008-0000-0000-000057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314</xdr:row>
      <xdr:rowOff>88900</xdr:rowOff>
    </xdr:from>
    <xdr:to>
      <xdr:col>0</xdr:col>
      <xdr:colOff>279400</xdr:colOff>
      <xdr:row>316</xdr:row>
      <xdr:rowOff>25400</xdr:rowOff>
    </xdr:to>
    <xdr:sp macro="" textlink="">
      <xdr:nvSpPr>
        <xdr:cNvPr id="2392" name="Control 344" hidden="1">
          <a:extLst>
            <a:ext uri="{63B3BB69-23CF-44E3-9099-C40C66FF867C}">
              <a14:compatExt xmlns:a14="http://schemas.microsoft.com/office/drawing/2010/main" spid="_x0000_s2392"/>
            </a:ext>
            <a:ext uri="{FF2B5EF4-FFF2-40B4-BE49-F238E27FC236}">
              <a16:creationId xmlns:a16="http://schemas.microsoft.com/office/drawing/2014/main" id="{00000000-0008-0000-0000-000058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315</xdr:row>
      <xdr:rowOff>88900</xdr:rowOff>
    </xdr:from>
    <xdr:to>
      <xdr:col>0</xdr:col>
      <xdr:colOff>279400</xdr:colOff>
      <xdr:row>317</xdr:row>
      <xdr:rowOff>25400</xdr:rowOff>
    </xdr:to>
    <xdr:sp macro="" textlink="">
      <xdr:nvSpPr>
        <xdr:cNvPr id="2393" name="Control 345" hidden="1">
          <a:extLst>
            <a:ext uri="{63B3BB69-23CF-44E3-9099-C40C66FF867C}">
              <a14:compatExt xmlns:a14="http://schemas.microsoft.com/office/drawing/2010/main" spid="_x0000_s2393"/>
            </a:ext>
            <a:ext uri="{FF2B5EF4-FFF2-40B4-BE49-F238E27FC236}">
              <a16:creationId xmlns:a16="http://schemas.microsoft.com/office/drawing/2014/main" id="{00000000-0008-0000-0000-000059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316</xdr:row>
      <xdr:rowOff>76200</xdr:rowOff>
    </xdr:from>
    <xdr:to>
      <xdr:col>0</xdr:col>
      <xdr:colOff>279400</xdr:colOff>
      <xdr:row>318</xdr:row>
      <xdr:rowOff>12700</xdr:rowOff>
    </xdr:to>
    <xdr:sp macro="" textlink="">
      <xdr:nvSpPr>
        <xdr:cNvPr id="2394" name="Control 346" hidden="1">
          <a:extLst>
            <a:ext uri="{63B3BB69-23CF-44E3-9099-C40C66FF867C}">
              <a14:compatExt xmlns:a14="http://schemas.microsoft.com/office/drawing/2010/main" spid="_x0000_s2394"/>
            </a:ext>
            <a:ext uri="{FF2B5EF4-FFF2-40B4-BE49-F238E27FC236}">
              <a16:creationId xmlns:a16="http://schemas.microsoft.com/office/drawing/2014/main" id="{00000000-0008-0000-0000-00005A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317</xdr:row>
      <xdr:rowOff>76200</xdr:rowOff>
    </xdr:from>
    <xdr:to>
      <xdr:col>0</xdr:col>
      <xdr:colOff>279400</xdr:colOff>
      <xdr:row>319</xdr:row>
      <xdr:rowOff>12700</xdr:rowOff>
    </xdr:to>
    <xdr:sp macro="" textlink="">
      <xdr:nvSpPr>
        <xdr:cNvPr id="2395" name="Control 347" hidden="1">
          <a:extLst>
            <a:ext uri="{63B3BB69-23CF-44E3-9099-C40C66FF867C}">
              <a14:compatExt xmlns:a14="http://schemas.microsoft.com/office/drawing/2010/main" spid="_x0000_s2395"/>
            </a:ext>
            <a:ext uri="{FF2B5EF4-FFF2-40B4-BE49-F238E27FC236}">
              <a16:creationId xmlns:a16="http://schemas.microsoft.com/office/drawing/2014/main" id="{00000000-0008-0000-0000-00005B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318</xdr:row>
      <xdr:rowOff>76200</xdr:rowOff>
    </xdr:from>
    <xdr:to>
      <xdr:col>0</xdr:col>
      <xdr:colOff>279400</xdr:colOff>
      <xdr:row>320</xdr:row>
      <xdr:rowOff>12700</xdr:rowOff>
    </xdr:to>
    <xdr:sp macro="" textlink="">
      <xdr:nvSpPr>
        <xdr:cNvPr id="2396" name="Control 348" hidden="1">
          <a:extLst>
            <a:ext uri="{63B3BB69-23CF-44E3-9099-C40C66FF867C}">
              <a14:compatExt xmlns:a14="http://schemas.microsoft.com/office/drawing/2010/main" spid="_x0000_s2396"/>
            </a:ex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319</xdr:row>
      <xdr:rowOff>63500</xdr:rowOff>
    </xdr:from>
    <xdr:to>
      <xdr:col>0</xdr:col>
      <xdr:colOff>279400</xdr:colOff>
      <xdr:row>320</xdr:row>
      <xdr:rowOff>165100</xdr:rowOff>
    </xdr:to>
    <xdr:sp macro="" textlink="">
      <xdr:nvSpPr>
        <xdr:cNvPr id="2397" name="Control 349" hidden="1">
          <a:extLst>
            <a:ext uri="{63B3BB69-23CF-44E3-9099-C40C66FF867C}">
              <a14:compatExt xmlns:a14="http://schemas.microsoft.com/office/drawing/2010/main" spid="_x0000_s2397"/>
            </a:ext>
            <a:ext uri="{FF2B5EF4-FFF2-40B4-BE49-F238E27FC236}">
              <a16:creationId xmlns:a16="http://schemas.microsoft.com/office/drawing/2014/main" id="{00000000-0008-0000-0000-00005D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320</xdr:row>
      <xdr:rowOff>50800</xdr:rowOff>
    </xdr:from>
    <xdr:to>
      <xdr:col>0</xdr:col>
      <xdr:colOff>279400</xdr:colOff>
      <xdr:row>321</xdr:row>
      <xdr:rowOff>165100</xdr:rowOff>
    </xdr:to>
    <xdr:sp macro="" textlink="">
      <xdr:nvSpPr>
        <xdr:cNvPr id="2398" name="Control 350" hidden="1">
          <a:extLst>
            <a:ext uri="{63B3BB69-23CF-44E3-9099-C40C66FF867C}">
              <a14:compatExt xmlns:a14="http://schemas.microsoft.com/office/drawing/2010/main" spid="_x0000_s2398"/>
            </a:ext>
            <a:ext uri="{FF2B5EF4-FFF2-40B4-BE49-F238E27FC236}">
              <a16:creationId xmlns:a16="http://schemas.microsoft.com/office/drawing/2014/main" id="{00000000-0008-0000-0000-00005E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321</xdr:row>
      <xdr:rowOff>25400</xdr:rowOff>
    </xdr:from>
    <xdr:to>
      <xdr:col>0</xdr:col>
      <xdr:colOff>279400</xdr:colOff>
      <xdr:row>322</xdr:row>
      <xdr:rowOff>139700</xdr:rowOff>
    </xdr:to>
    <xdr:sp macro="" textlink="">
      <xdr:nvSpPr>
        <xdr:cNvPr id="2399" name="Control 351" hidden="1">
          <a:extLst>
            <a:ext uri="{63B3BB69-23CF-44E3-9099-C40C66FF867C}">
              <a14:compatExt xmlns:a14="http://schemas.microsoft.com/office/drawing/2010/main" spid="_x0000_s2399"/>
            </a:ext>
            <a:ext uri="{FF2B5EF4-FFF2-40B4-BE49-F238E27FC236}">
              <a16:creationId xmlns:a16="http://schemas.microsoft.com/office/drawing/2014/main" id="{00000000-0008-0000-0000-00005F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321</xdr:row>
      <xdr:rowOff>38100</xdr:rowOff>
    </xdr:from>
    <xdr:to>
      <xdr:col>0</xdr:col>
      <xdr:colOff>279400</xdr:colOff>
      <xdr:row>322</xdr:row>
      <xdr:rowOff>152400</xdr:rowOff>
    </xdr:to>
    <xdr:sp macro="" textlink="">
      <xdr:nvSpPr>
        <xdr:cNvPr id="2400" name="Control 352" hidden="1">
          <a:extLst>
            <a:ext uri="{63B3BB69-23CF-44E3-9099-C40C66FF867C}">
              <a14:compatExt xmlns:a14="http://schemas.microsoft.com/office/drawing/2010/main" spid="_x0000_s2400"/>
            </a:ext>
            <a:ext uri="{FF2B5EF4-FFF2-40B4-BE49-F238E27FC236}">
              <a16:creationId xmlns:a16="http://schemas.microsoft.com/office/drawing/2014/main" id="{00000000-0008-0000-0000-000060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322</xdr:row>
      <xdr:rowOff>38100</xdr:rowOff>
    </xdr:from>
    <xdr:to>
      <xdr:col>0</xdr:col>
      <xdr:colOff>279400</xdr:colOff>
      <xdr:row>323</xdr:row>
      <xdr:rowOff>152400</xdr:rowOff>
    </xdr:to>
    <xdr:sp macro="" textlink="">
      <xdr:nvSpPr>
        <xdr:cNvPr id="2401" name="Control 353" hidden="1">
          <a:extLst>
            <a:ext uri="{63B3BB69-23CF-44E3-9099-C40C66FF867C}">
              <a14:compatExt xmlns:a14="http://schemas.microsoft.com/office/drawing/2010/main" spid="_x0000_s2401"/>
            </a:ext>
            <a:ext uri="{FF2B5EF4-FFF2-40B4-BE49-F238E27FC236}">
              <a16:creationId xmlns:a16="http://schemas.microsoft.com/office/drawing/2014/main" id="{00000000-0008-0000-0000-000061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323</xdr:row>
      <xdr:rowOff>38100</xdr:rowOff>
    </xdr:from>
    <xdr:to>
      <xdr:col>0</xdr:col>
      <xdr:colOff>279400</xdr:colOff>
      <xdr:row>324</xdr:row>
      <xdr:rowOff>139700</xdr:rowOff>
    </xdr:to>
    <xdr:sp macro="" textlink="">
      <xdr:nvSpPr>
        <xdr:cNvPr id="2402" name="Control 354" hidden="1">
          <a:extLst>
            <a:ext uri="{63B3BB69-23CF-44E3-9099-C40C66FF867C}">
              <a14:compatExt xmlns:a14="http://schemas.microsoft.com/office/drawing/2010/main" spid="_x0000_s2402"/>
            </a:ext>
            <a:ext uri="{FF2B5EF4-FFF2-40B4-BE49-F238E27FC236}">
              <a16:creationId xmlns:a16="http://schemas.microsoft.com/office/drawing/2014/main" id="{00000000-0008-0000-0000-000062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324</xdr:row>
      <xdr:rowOff>25400</xdr:rowOff>
    </xdr:from>
    <xdr:to>
      <xdr:col>0</xdr:col>
      <xdr:colOff>279400</xdr:colOff>
      <xdr:row>325</xdr:row>
      <xdr:rowOff>139700</xdr:rowOff>
    </xdr:to>
    <xdr:sp macro="" textlink="">
      <xdr:nvSpPr>
        <xdr:cNvPr id="2403" name="Control 355" hidden="1">
          <a:extLst>
            <a:ext uri="{63B3BB69-23CF-44E3-9099-C40C66FF867C}">
              <a14:compatExt xmlns:a14="http://schemas.microsoft.com/office/drawing/2010/main" spid="_x0000_s2403"/>
            </a:ext>
            <a:ext uri="{FF2B5EF4-FFF2-40B4-BE49-F238E27FC236}">
              <a16:creationId xmlns:a16="http://schemas.microsoft.com/office/drawing/2014/main" id="{00000000-0008-0000-0000-000063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325</xdr:row>
      <xdr:rowOff>25400</xdr:rowOff>
    </xdr:from>
    <xdr:to>
      <xdr:col>0</xdr:col>
      <xdr:colOff>279400</xdr:colOff>
      <xdr:row>326</xdr:row>
      <xdr:rowOff>139700</xdr:rowOff>
    </xdr:to>
    <xdr:sp macro="" textlink="">
      <xdr:nvSpPr>
        <xdr:cNvPr id="2404" name="Control 356" hidden="1">
          <a:extLst>
            <a:ext uri="{63B3BB69-23CF-44E3-9099-C40C66FF867C}">
              <a14:compatExt xmlns:a14="http://schemas.microsoft.com/office/drawing/2010/main" spid="_x0000_s2404"/>
            </a:ext>
            <a:ext uri="{FF2B5EF4-FFF2-40B4-BE49-F238E27FC236}">
              <a16:creationId xmlns:a16="http://schemas.microsoft.com/office/drawing/2014/main" id="{00000000-0008-0000-0000-000064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326</xdr:row>
      <xdr:rowOff>12700</xdr:rowOff>
    </xdr:from>
    <xdr:to>
      <xdr:col>0</xdr:col>
      <xdr:colOff>279400</xdr:colOff>
      <xdr:row>327</xdr:row>
      <xdr:rowOff>114300</xdr:rowOff>
    </xdr:to>
    <xdr:sp macro="" textlink="">
      <xdr:nvSpPr>
        <xdr:cNvPr id="2405" name="Control 357" hidden="1">
          <a:extLst>
            <a:ext uri="{63B3BB69-23CF-44E3-9099-C40C66FF867C}">
              <a14:compatExt xmlns:a14="http://schemas.microsoft.com/office/drawing/2010/main" spid="_x0000_s2405"/>
            </a:ext>
            <a:ext uri="{FF2B5EF4-FFF2-40B4-BE49-F238E27FC236}">
              <a16:creationId xmlns:a16="http://schemas.microsoft.com/office/drawing/2014/main" id="{00000000-0008-0000-0000-000065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326</xdr:row>
      <xdr:rowOff>25400</xdr:rowOff>
    </xdr:from>
    <xdr:to>
      <xdr:col>0</xdr:col>
      <xdr:colOff>279400</xdr:colOff>
      <xdr:row>327</xdr:row>
      <xdr:rowOff>127000</xdr:rowOff>
    </xdr:to>
    <xdr:sp macro="" textlink="">
      <xdr:nvSpPr>
        <xdr:cNvPr id="2406" name="Control 358" hidden="1">
          <a:extLst>
            <a:ext uri="{63B3BB69-23CF-44E3-9099-C40C66FF867C}">
              <a14:compatExt xmlns:a14="http://schemas.microsoft.com/office/drawing/2010/main" spid="_x0000_s2406"/>
            </a:ext>
            <a:ext uri="{FF2B5EF4-FFF2-40B4-BE49-F238E27FC236}">
              <a16:creationId xmlns:a16="http://schemas.microsoft.com/office/drawing/2014/main" id="{00000000-0008-0000-0000-000066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327</xdr:row>
      <xdr:rowOff>0</xdr:rowOff>
    </xdr:from>
    <xdr:to>
      <xdr:col>0</xdr:col>
      <xdr:colOff>279400</xdr:colOff>
      <xdr:row>328</xdr:row>
      <xdr:rowOff>114300</xdr:rowOff>
    </xdr:to>
    <xdr:sp macro="" textlink="">
      <xdr:nvSpPr>
        <xdr:cNvPr id="2407" name="Control 359" hidden="1">
          <a:extLst>
            <a:ext uri="{63B3BB69-23CF-44E3-9099-C40C66FF867C}">
              <a14:compatExt xmlns:a14="http://schemas.microsoft.com/office/drawing/2010/main" spid="_x0000_s2407"/>
            </a:ext>
            <a:ext uri="{FF2B5EF4-FFF2-40B4-BE49-F238E27FC236}">
              <a16:creationId xmlns:a16="http://schemas.microsoft.com/office/drawing/2014/main" id="{00000000-0008-0000-0000-000067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327</xdr:row>
      <xdr:rowOff>152400</xdr:rowOff>
    </xdr:from>
    <xdr:to>
      <xdr:col>0</xdr:col>
      <xdr:colOff>279400</xdr:colOff>
      <xdr:row>329</xdr:row>
      <xdr:rowOff>101600</xdr:rowOff>
    </xdr:to>
    <xdr:sp macro="" textlink="">
      <xdr:nvSpPr>
        <xdr:cNvPr id="2408" name="Control 360" hidden="1">
          <a:extLst>
            <a:ext uri="{63B3BB69-23CF-44E3-9099-C40C66FF867C}">
              <a14:compatExt xmlns:a14="http://schemas.microsoft.com/office/drawing/2010/main" spid="_x0000_s2408"/>
            </a:ext>
            <a:ext uri="{FF2B5EF4-FFF2-40B4-BE49-F238E27FC236}">
              <a16:creationId xmlns:a16="http://schemas.microsoft.com/office/drawing/2014/main" id="{00000000-0008-0000-0000-000068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328</xdr:row>
      <xdr:rowOff>152400</xdr:rowOff>
    </xdr:from>
    <xdr:to>
      <xdr:col>0</xdr:col>
      <xdr:colOff>279400</xdr:colOff>
      <xdr:row>330</xdr:row>
      <xdr:rowOff>101600</xdr:rowOff>
    </xdr:to>
    <xdr:sp macro="" textlink="">
      <xdr:nvSpPr>
        <xdr:cNvPr id="2409" name="Control 361" hidden="1">
          <a:extLst>
            <a:ext uri="{63B3BB69-23CF-44E3-9099-C40C66FF867C}">
              <a14:compatExt xmlns:a14="http://schemas.microsoft.com/office/drawing/2010/main" spid="_x0000_s2409"/>
            </a:ext>
            <a:ext uri="{FF2B5EF4-FFF2-40B4-BE49-F238E27FC236}">
              <a16:creationId xmlns:a16="http://schemas.microsoft.com/office/drawing/2014/main" id="{00000000-0008-0000-0000-000069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329</xdr:row>
      <xdr:rowOff>152400</xdr:rowOff>
    </xdr:from>
    <xdr:to>
      <xdr:col>0</xdr:col>
      <xdr:colOff>279400</xdr:colOff>
      <xdr:row>331</xdr:row>
      <xdr:rowOff>101600</xdr:rowOff>
    </xdr:to>
    <xdr:sp macro="" textlink="">
      <xdr:nvSpPr>
        <xdr:cNvPr id="2410" name="Control 362" hidden="1">
          <a:extLst>
            <a:ext uri="{63B3BB69-23CF-44E3-9099-C40C66FF867C}">
              <a14:compatExt xmlns:a14="http://schemas.microsoft.com/office/drawing/2010/main" spid="_x0000_s2410"/>
            </a:ext>
            <a:ext uri="{FF2B5EF4-FFF2-40B4-BE49-F238E27FC236}">
              <a16:creationId xmlns:a16="http://schemas.microsoft.com/office/drawing/2014/main" id="{00000000-0008-0000-0000-00006A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330</xdr:row>
      <xdr:rowOff>139700</xdr:rowOff>
    </xdr:from>
    <xdr:to>
      <xdr:col>0</xdr:col>
      <xdr:colOff>279400</xdr:colOff>
      <xdr:row>332</xdr:row>
      <xdr:rowOff>88900</xdr:rowOff>
    </xdr:to>
    <xdr:sp macro="" textlink="">
      <xdr:nvSpPr>
        <xdr:cNvPr id="2411" name="Control 363" hidden="1">
          <a:extLst>
            <a:ext uri="{63B3BB69-23CF-44E3-9099-C40C66FF867C}">
              <a14:compatExt xmlns:a14="http://schemas.microsoft.com/office/drawing/2010/main" spid="_x0000_s2411"/>
            </a:ext>
            <a:ext uri="{FF2B5EF4-FFF2-40B4-BE49-F238E27FC236}">
              <a16:creationId xmlns:a16="http://schemas.microsoft.com/office/drawing/2014/main" id="{00000000-0008-0000-0000-00006B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331</xdr:row>
      <xdr:rowOff>139700</xdr:rowOff>
    </xdr:from>
    <xdr:to>
      <xdr:col>0</xdr:col>
      <xdr:colOff>279400</xdr:colOff>
      <xdr:row>333</xdr:row>
      <xdr:rowOff>76200</xdr:rowOff>
    </xdr:to>
    <xdr:sp macro="" textlink="">
      <xdr:nvSpPr>
        <xdr:cNvPr id="2412" name="Control 364" hidden="1">
          <a:extLst>
            <a:ext uri="{63B3BB69-23CF-44E3-9099-C40C66FF867C}">
              <a14:compatExt xmlns:a14="http://schemas.microsoft.com/office/drawing/2010/main" spid="_x0000_s2412"/>
            </a:ext>
            <a:ext uri="{FF2B5EF4-FFF2-40B4-BE49-F238E27FC236}">
              <a16:creationId xmlns:a16="http://schemas.microsoft.com/office/drawing/2014/main" id="{00000000-0008-0000-0000-00006C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332</xdr:row>
      <xdr:rowOff>127000</xdr:rowOff>
    </xdr:from>
    <xdr:to>
      <xdr:col>0</xdr:col>
      <xdr:colOff>279400</xdr:colOff>
      <xdr:row>334</xdr:row>
      <xdr:rowOff>63500</xdr:rowOff>
    </xdr:to>
    <xdr:sp macro="" textlink="">
      <xdr:nvSpPr>
        <xdr:cNvPr id="2413" name="Control 365" hidden="1">
          <a:extLst>
            <a:ext uri="{63B3BB69-23CF-44E3-9099-C40C66FF867C}">
              <a14:compatExt xmlns:a14="http://schemas.microsoft.com/office/drawing/2010/main" spid="_x0000_s2413"/>
            </a:ext>
            <a:ext uri="{FF2B5EF4-FFF2-40B4-BE49-F238E27FC236}">
              <a16:creationId xmlns:a16="http://schemas.microsoft.com/office/drawing/2014/main" id="{00000000-0008-0000-0000-00006D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333</xdr:row>
      <xdr:rowOff>127000</xdr:rowOff>
    </xdr:from>
    <xdr:to>
      <xdr:col>0</xdr:col>
      <xdr:colOff>279400</xdr:colOff>
      <xdr:row>335</xdr:row>
      <xdr:rowOff>63500</xdr:rowOff>
    </xdr:to>
    <xdr:sp macro="" textlink="">
      <xdr:nvSpPr>
        <xdr:cNvPr id="2414" name="Control 366" hidden="1">
          <a:extLst>
            <a:ext uri="{63B3BB69-23CF-44E3-9099-C40C66FF867C}">
              <a14:compatExt xmlns:a14="http://schemas.microsoft.com/office/drawing/2010/main" spid="_x0000_s2414"/>
            </a:ext>
            <a:ext uri="{FF2B5EF4-FFF2-40B4-BE49-F238E27FC236}">
              <a16:creationId xmlns:a16="http://schemas.microsoft.com/office/drawing/2014/main" id="{00000000-0008-0000-0000-00006E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334</xdr:row>
      <xdr:rowOff>127000</xdr:rowOff>
    </xdr:from>
    <xdr:to>
      <xdr:col>0</xdr:col>
      <xdr:colOff>279400</xdr:colOff>
      <xdr:row>336</xdr:row>
      <xdr:rowOff>63500</xdr:rowOff>
    </xdr:to>
    <xdr:sp macro="" textlink="">
      <xdr:nvSpPr>
        <xdr:cNvPr id="2415" name="Control 367" hidden="1">
          <a:extLst>
            <a:ext uri="{63B3BB69-23CF-44E3-9099-C40C66FF867C}">
              <a14:compatExt xmlns:a14="http://schemas.microsoft.com/office/drawing/2010/main" spid="_x0000_s2415"/>
            </a:ext>
            <a:ext uri="{FF2B5EF4-FFF2-40B4-BE49-F238E27FC236}">
              <a16:creationId xmlns:a16="http://schemas.microsoft.com/office/drawing/2014/main" id="{00000000-0008-0000-0000-00006F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335</xdr:row>
      <xdr:rowOff>114300</xdr:rowOff>
    </xdr:from>
    <xdr:to>
      <xdr:col>0</xdr:col>
      <xdr:colOff>279400</xdr:colOff>
      <xdr:row>337</xdr:row>
      <xdr:rowOff>50800</xdr:rowOff>
    </xdr:to>
    <xdr:sp macro="" textlink="">
      <xdr:nvSpPr>
        <xdr:cNvPr id="2416" name="Control 368" hidden="1">
          <a:extLst>
            <a:ext uri="{63B3BB69-23CF-44E3-9099-C40C66FF867C}">
              <a14:compatExt xmlns:a14="http://schemas.microsoft.com/office/drawing/2010/main" spid="_x0000_s2416"/>
            </a:ext>
            <a:ext uri="{FF2B5EF4-FFF2-40B4-BE49-F238E27FC236}">
              <a16:creationId xmlns:a16="http://schemas.microsoft.com/office/drawing/2014/main" id="{00000000-0008-0000-0000-000070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336</xdr:row>
      <xdr:rowOff>114300</xdr:rowOff>
    </xdr:from>
    <xdr:to>
      <xdr:col>0</xdr:col>
      <xdr:colOff>279400</xdr:colOff>
      <xdr:row>338</xdr:row>
      <xdr:rowOff>50800</xdr:rowOff>
    </xdr:to>
    <xdr:sp macro="" textlink="">
      <xdr:nvSpPr>
        <xdr:cNvPr id="2417" name="Control 369" hidden="1">
          <a:extLst>
            <a:ext uri="{63B3BB69-23CF-44E3-9099-C40C66FF867C}">
              <a14:compatExt xmlns:a14="http://schemas.microsoft.com/office/drawing/2010/main" spid="_x0000_s2417"/>
            </a:ext>
            <a:ext uri="{FF2B5EF4-FFF2-40B4-BE49-F238E27FC236}">
              <a16:creationId xmlns:a16="http://schemas.microsoft.com/office/drawing/2014/main" id="{00000000-0008-0000-0000-000071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337</xdr:row>
      <xdr:rowOff>101600</xdr:rowOff>
    </xdr:from>
    <xdr:to>
      <xdr:col>0</xdr:col>
      <xdr:colOff>279400</xdr:colOff>
      <xdr:row>339</xdr:row>
      <xdr:rowOff>50800</xdr:rowOff>
    </xdr:to>
    <xdr:sp macro="" textlink="">
      <xdr:nvSpPr>
        <xdr:cNvPr id="2418" name="Control 370" hidden="1">
          <a:extLst>
            <a:ext uri="{63B3BB69-23CF-44E3-9099-C40C66FF867C}">
              <a14:compatExt xmlns:a14="http://schemas.microsoft.com/office/drawing/2010/main" spid="_x0000_s2418"/>
            </a:ext>
            <a:ext uri="{FF2B5EF4-FFF2-40B4-BE49-F238E27FC236}">
              <a16:creationId xmlns:a16="http://schemas.microsoft.com/office/drawing/2014/main" id="{00000000-0008-0000-0000-000072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338</xdr:row>
      <xdr:rowOff>101600</xdr:rowOff>
    </xdr:from>
    <xdr:to>
      <xdr:col>0</xdr:col>
      <xdr:colOff>279400</xdr:colOff>
      <xdr:row>340</xdr:row>
      <xdr:rowOff>38100</xdr:rowOff>
    </xdr:to>
    <xdr:sp macro="" textlink="">
      <xdr:nvSpPr>
        <xdr:cNvPr id="2419" name="Control 371" hidden="1">
          <a:extLst>
            <a:ext uri="{63B3BB69-23CF-44E3-9099-C40C66FF867C}">
              <a14:compatExt xmlns:a14="http://schemas.microsoft.com/office/drawing/2010/main" spid="_x0000_s2419"/>
            </a:ext>
            <a:ext uri="{FF2B5EF4-FFF2-40B4-BE49-F238E27FC236}">
              <a16:creationId xmlns:a16="http://schemas.microsoft.com/office/drawing/2014/main" id="{00000000-0008-0000-0000-000073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339</xdr:row>
      <xdr:rowOff>101600</xdr:rowOff>
    </xdr:from>
    <xdr:to>
      <xdr:col>0</xdr:col>
      <xdr:colOff>279400</xdr:colOff>
      <xdr:row>341</xdr:row>
      <xdr:rowOff>38100</xdr:rowOff>
    </xdr:to>
    <xdr:sp macro="" textlink="">
      <xdr:nvSpPr>
        <xdr:cNvPr id="2420" name="Control 372" hidden="1">
          <a:extLst>
            <a:ext uri="{63B3BB69-23CF-44E3-9099-C40C66FF867C}">
              <a14:compatExt xmlns:a14="http://schemas.microsoft.com/office/drawing/2010/main" spid="_x0000_s2420"/>
            </a:ext>
            <a:ext uri="{FF2B5EF4-FFF2-40B4-BE49-F238E27FC236}">
              <a16:creationId xmlns:a16="http://schemas.microsoft.com/office/drawing/2014/main" id="{00000000-0008-0000-0000-000074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340</xdr:row>
      <xdr:rowOff>76200</xdr:rowOff>
    </xdr:from>
    <xdr:to>
      <xdr:col>0</xdr:col>
      <xdr:colOff>279400</xdr:colOff>
      <xdr:row>342</xdr:row>
      <xdr:rowOff>25400</xdr:rowOff>
    </xdr:to>
    <xdr:sp macro="" textlink="">
      <xdr:nvSpPr>
        <xdr:cNvPr id="2421" name="Control 373" hidden="1">
          <a:extLst>
            <a:ext uri="{63B3BB69-23CF-44E3-9099-C40C66FF867C}">
              <a14:compatExt xmlns:a14="http://schemas.microsoft.com/office/drawing/2010/main" spid="_x0000_s2421"/>
            </a:ext>
            <a:ext uri="{FF2B5EF4-FFF2-40B4-BE49-F238E27FC236}">
              <a16:creationId xmlns:a16="http://schemas.microsoft.com/office/drawing/2014/main" id="{00000000-0008-0000-0000-000075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341</xdr:row>
      <xdr:rowOff>76200</xdr:rowOff>
    </xdr:from>
    <xdr:to>
      <xdr:col>0</xdr:col>
      <xdr:colOff>279400</xdr:colOff>
      <xdr:row>343</xdr:row>
      <xdr:rowOff>25400</xdr:rowOff>
    </xdr:to>
    <xdr:sp macro="" textlink="">
      <xdr:nvSpPr>
        <xdr:cNvPr id="2422" name="Control 374" hidden="1">
          <a:extLst>
            <a:ext uri="{63B3BB69-23CF-44E3-9099-C40C66FF867C}">
              <a14:compatExt xmlns:a14="http://schemas.microsoft.com/office/drawing/2010/main" spid="_x0000_s2422"/>
            </a:ext>
            <a:ext uri="{FF2B5EF4-FFF2-40B4-BE49-F238E27FC236}">
              <a16:creationId xmlns:a16="http://schemas.microsoft.com/office/drawing/2014/main" id="{00000000-0008-0000-0000-000076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342</xdr:row>
      <xdr:rowOff>76200</xdr:rowOff>
    </xdr:from>
    <xdr:to>
      <xdr:col>0</xdr:col>
      <xdr:colOff>279400</xdr:colOff>
      <xdr:row>344</xdr:row>
      <xdr:rowOff>25400</xdr:rowOff>
    </xdr:to>
    <xdr:sp macro="" textlink="">
      <xdr:nvSpPr>
        <xdr:cNvPr id="2423" name="Control 375" hidden="1">
          <a:extLst>
            <a:ext uri="{63B3BB69-23CF-44E3-9099-C40C66FF867C}">
              <a14:compatExt xmlns:a14="http://schemas.microsoft.com/office/drawing/2010/main" spid="_x0000_s2423"/>
            </a:ext>
            <a:ext uri="{FF2B5EF4-FFF2-40B4-BE49-F238E27FC236}">
              <a16:creationId xmlns:a16="http://schemas.microsoft.com/office/drawing/2014/main" id="{00000000-0008-0000-0000-000077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343</xdr:row>
      <xdr:rowOff>63500</xdr:rowOff>
    </xdr:from>
    <xdr:to>
      <xdr:col>0</xdr:col>
      <xdr:colOff>279400</xdr:colOff>
      <xdr:row>345</xdr:row>
      <xdr:rowOff>12700</xdr:rowOff>
    </xdr:to>
    <xdr:sp macro="" textlink="">
      <xdr:nvSpPr>
        <xdr:cNvPr id="2424" name="Control 376" hidden="1">
          <a:extLst>
            <a:ext uri="{63B3BB69-23CF-44E3-9099-C40C66FF867C}">
              <a14:compatExt xmlns:a14="http://schemas.microsoft.com/office/drawing/2010/main" spid="_x0000_s2424"/>
            </a:ext>
            <a:ext uri="{FF2B5EF4-FFF2-40B4-BE49-F238E27FC236}">
              <a16:creationId xmlns:a16="http://schemas.microsoft.com/office/drawing/2014/main" id="{00000000-0008-0000-0000-000078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344</xdr:row>
      <xdr:rowOff>63500</xdr:rowOff>
    </xdr:from>
    <xdr:to>
      <xdr:col>0</xdr:col>
      <xdr:colOff>279400</xdr:colOff>
      <xdr:row>346</xdr:row>
      <xdr:rowOff>0</xdr:rowOff>
    </xdr:to>
    <xdr:sp macro="" textlink="">
      <xdr:nvSpPr>
        <xdr:cNvPr id="2425" name="Control 377" hidden="1">
          <a:extLst>
            <a:ext uri="{63B3BB69-23CF-44E3-9099-C40C66FF867C}">
              <a14:compatExt xmlns:a14="http://schemas.microsoft.com/office/drawing/2010/main" spid="_x0000_s2425"/>
            </a:ext>
            <a:ext uri="{FF2B5EF4-FFF2-40B4-BE49-F238E27FC236}">
              <a16:creationId xmlns:a16="http://schemas.microsoft.com/office/drawing/2014/main" id="{00000000-0008-0000-0000-000079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345</xdr:row>
      <xdr:rowOff>50800</xdr:rowOff>
    </xdr:from>
    <xdr:to>
      <xdr:col>0</xdr:col>
      <xdr:colOff>279400</xdr:colOff>
      <xdr:row>346</xdr:row>
      <xdr:rowOff>152400</xdr:rowOff>
    </xdr:to>
    <xdr:sp macro="" textlink="">
      <xdr:nvSpPr>
        <xdr:cNvPr id="2426" name="Control 378" hidden="1">
          <a:extLst>
            <a:ext uri="{63B3BB69-23CF-44E3-9099-C40C66FF867C}">
              <a14:compatExt xmlns:a14="http://schemas.microsoft.com/office/drawing/2010/main" spid="_x0000_s2426"/>
            </a:ext>
            <a:ext uri="{FF2B5EF4-FFF2-40B4-BE49-F238E27FC236}">
              <a16:creationId xmlns:a16="http://schemas.microsoft.com/office/drawing/2014/main" id="{00000000-0008-0000-0000-00007A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346</xdr:row>
      <xdr:rowOff>50800</xdr:rowOff>
    </xdr:from>
    <xdr:to>
      <xdr:col>0</xdr:col>
      <xdr:colOff>279400</xdr:colOff>
      <xdr:row>347</xdr:row>
      <xdr:rowOff>152400</xdr:rowOff>
    </xdr:to>
    <xdr:sp macro="" textlink="">
      <xdr:nvSpPr>
        <xdr:cNvPr id="2427" name="Control 379" hidden="1">
          <a:extLst>
            <a:ext uri="{63B3BB69-23CF-44E3-9099-C40C66FF867C}">
              <a14:compatExt xmlns:a14="http://schemas.microsoft.com/office/drawing/2010/main" spid="_x0000_s2427"/>
            </a:ext>
            <a:ext uri="{FF2B5EF4-FFF2-40B4-BE49-F238E27FC236}">
              <a16:creationId xmlns:a16="http://schemas.microsoft.com/office/drawing/2014/main" id="{00000000-0008-0000-0000-00007B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347</xdr:row>
      <xdr:rowOff>50800</xdr:rowOff>
    </xdr:from>
    <xdr:to>
      <xdr:col>0</xdr:col>
      <xdr:colOff>279400</xdr:colOff>
      <xdr:row>348</xdr:row>
      <xdr:rowOff>152400</xdr:rowOff>
    </xdr:to>
    <xdr:sp macro="" textlink="">
      <xdr:nvSpPr>
        <xdr:cNvPr id="2428" name="Control 380" hidden="1">
          <a:extLst>
            <a:ext uri="{63B3BB69-23CF-44E3-9099-C40C66FF867C}">
              <a14:compatExt xmlns:a14="http://schemas.microsoft.com/office/drawing/2010/main" spid="_x0000_s2428"/>
            </a:ext>
            <a:ext uri="{FF2B5EF4-FFF2-40B4-BE49-F238E27FC236}">
              <a16:creationId xmlns:a16="http://schemas.microsoft.com/office/drawing/2014/main" id="{00000000-0008-0000-0000-00007C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348</xdr:row>
      <xdr:rowOff>38100</xdr:rowOff>
    </xdr:from>
    <xdr:to>
      <xdr:col>0</xdr:col>
      <xdr:colOff>279400</xdr:colOff>
      <xdr:row>349</xdr:row>
      <xdr:rowOff>139700</xdr:rowOff>
    </xdr:to>
    <xdr:sp macro="" textlink="">
      <xdr:nvSpPr>
        <xdr:cNvPr id="2429" name="Control 381" hidden="1">
          <a:extLst>
            <a:ext uri="{63B3BB69-23CF-44E3-9099-C40C66FF867C}">
              <a14:compatExt xmlns:a14="http://schemas.microsoft.com/office/drawing/2010/main" spid="_x0000_s2429"/>
            </a:ext>
            <a:ext uri="{FF2B5EF4-FFF2-40B4-BE49-F238E27FC236}">
              <a16:creationId xmlns:a16="http://schemas.microsoft.com/office/drawing/2014/main" id="{00000000-0008-0000-0000-00007D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349</xdr:row>
      <xdr:rowOff>38100</xdr:rowOff>
    </xdr:from>
    <xdr:to>
      <xdr:col>0</xdr:col>
      <xdr:colOff>279400</xdr:colOff>
      <xdr:row>350</xdr:row>
      <xdr:rowOff>139700</xdr:rowOff>
    </xdr:to>
    <xdr:sp macro="" textlink="">
      <xdr:nvSpPr>
        <xdr:cNvPr id="2430" name="Control 382" hidden="1">
          <a:extLst>
            <a:ext uri="{63B3BB69-23CF-44E3-9099-C40C66FF867C}">
              <a14:compatExt xmlns:a14="http://schemas.microsoft.com/office/drawing/2010/main" spid="_x0000_s2430"/>
            </a:ext>
            <a:ext uri="{FF2B5EF4-FFF2-40B4-BE49-F238E27FC236}">
              <a16:creationId xmlns:a16="http://schemas.microsoft.com/office/drawing/2014/main" id="{00000000-0008-0000-0000-00007E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350</xdr:row>
      <xdr:rowOff>25400</xdr:rowOff>
    </xdr:from>
    <xdr:to>
      <xdr:col>0</xdr:col>
      <xdr:colOff>279400</xdr:colOff>
      <xdr:row>351</xdr:row>
      <xdr:rowOff>139700</xdr:rowOff>
    </xdr:to>
    <xdr:sp macro="" textlink="">
      <xdr:nvSpPr>
        <xdr:cNvPr id="2431" name="Control 383" hidden="1">
          <a:extLst>
            <a:ext uri="{63B3BB69-23CF-44E3-9099-C40C66FF867C}">
              <a14:compatExt xmlns:a14="http://schemas.microsoft.com/office/drawing/2010/main" spid="_x0000_s2431"/>
            </a:ext>
            <a:ext uri="{FF2B5EF4-FFF2-40B4-BE49-F238E27FC236}">
              <a16:creationId xmlns:a16="http://schemas.microsoft.com/office/drawing/2014/main" id="{00000000-0008-0000-0000-00007F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351</xdr:row>
      <xdr:rowOff>25400</xdr:rowOff>
    </xdr:from>
    <xdr:to>
      <xdr:col>0</xdr:col>
      <xdr:colOff>279400</xdr:colOff>
      <xdr:row>352</xdr:row>
      <xdr:rowOff>127000</xdr:rowOff>
    </xdr:to>
    <xdr:sp macro="" textlink="">
      <xdr:nvSpPr>
        <xdr:cNvPr id="2432" name="Control 384" hidden="1">
          <a:extLst>
            <a:ext uri="{63B3BB69-23CF-44E3-9099-C40C66FF867C}">
              <a14:compatExt xmlns:a14="http://schemas.microsoft.com/office/drawing/2010/main" spid="_x0000_s2432"/>
            </a:ext>
            <a:ext uri="{FF2B5EF4-FFF2-40B4-BE49-F238E27FC236}">
              <a16:creationId xmlns:a16="http://schemas.microsoft.com/office/drawing/2014/main" id="{00000000-0008-0000-0000-000080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353</xdr:row>
      <xdr:rowOff>0</xdr:rowOff>
    </xdr:from>
    <xdr:to>
      <xdr:col>0</xdr:col>
      <xdr:colOff>279400</xdr:colOff>
      <xdr:row>354</xdr:row>
      <xdr:rowOff>114300</xdr:rowOff>
    </xdr:to>
    <xdr:sp macro="" textlink="">
      <xdr:nvSpPr>
        <xdr:cNvPr id="2433" name="Control 385" hidden="1">
          <a:extLst>
            <a:ext uri="{63B3BB69-23CF-44E3-9099-C40C66FF867C}">
              <a14:compatExt xmlns:a14="http://schemas.microsoft.com/office/drawing/2010/main" spid="_x0000_s2433"/>
            </a:ext>
            <a:ext uri="{FF2B5EF4-FFF2-40B4-BE49-F238E27FC236}">
              <a16:creationId xmlns:a16="http://schemas.microsoft.com/office/drawing/2014/main" id="{00000000-0008-0000-0000-000081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354</xdr:row>
      <xdr:rowOff>0</xdr:rowOff>
    </xdr:from>
    <xdr:to>
      <xdr:col>0</xdr:col>
      <xdr:colOff>279400</xdr:colOff>
      <xdr:row>355</xdr:row>
      <xdr:rowOff>114300</xdr:rowOff>
    </xdr:to>
    <xdr:sp macro="" textlink="">
      <xdr:nvSpPr>
        <xdr:cNvPr id="2434" name="Control 386" hidden="1">
          <a:extLst>
            <a:ext uri="{63B3BB69-23CF-44E3-9099-C40C66FF867C}">
              <a14:compatExt xmlns:a14="http://schemas.microsoft.com/office/drawing/2010/main" spid="_x0000_s2434"/>
            </a:ext>
            <a:ext uri="{FF2B5EF4-FFF2-40B4-BE49-F238E27FC236}">
              <a16:creationId xmlns:a16="http://schemas.microsoft.com/office/drawing/2014/main" id="{00000000-0008-0000-0000-000082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355</xdr:row>
      <xdr:rowOff>0</xdr:rowOff>
    </xdr:from>
    <xdr:to>
      <xdr:col>0</xdr:col>
      <xdr:colOff>279400</xdr:colOff>
      <xdr:row>356</xdr:row>
      <xdr:rowOff>114300</xdr:rowOff>
    </xdr:to>
    <xdr:sp macro="" textlink="">
      <xdr:nvSpPr>
        <xdr:cNvPr id="2435" name="Control 387" hidden="1">
          <a:extLst>
            <a:ext uri="{63B3BB69-23CF-44E3-9099-C40C66FF867C}">
              <a14:compatExt xmlns:a14="http://schemas.microsoft.com/office/drawing/2010/main" spid="_x0000_s2435"/>
            </a:ext>
            <a:ext uri="{FF2B5EF4-FFF2-40B4-BE49-F238E27FC236}">
              <a16:creationId xmlns:a16="http://schemas.microsoft.com/office/drawing/2014/main" id="{00000000-0008-0000-0000-000083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355</xdr:row>
      <xdr:rowOff>165100</xdr:rowOff>
    </xdr:from>
    <xdr:to>
      <xdr:col>0</xdr:col>
      <xdr:colOff>279400</xdr:colOff>
      <xdr:row>357</xdr:row>
      <xdr:rowOff>101600</xdr:rowOff>
    </xdr:to>
    <xdr:sp macro="" textlink="">
      <xdr:nvSpPr>
        <xdr:cNvPr id="2436" name="Control 388" hidden="1">
          <a:extLst>
            <a:ext uri="{63B3BB69-23CF-44E3-9099-C40C66FF867C}">
              <a14:compatExt xmlns:a14="http://schemas.microsoft.com/office/drawing/2010/main" spid="_x0000_s2436"/>
            </a:ext>
            <a:ext uri="{FF2B5EF4-FFF2-40B4-BE49-F238E27FC236}">
              <a16:creationId xmlns:a16="http://schemas.microsoft.com/office/drawing/2014/main" id="{00000000-0008-0000-0000-000084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356</xdr:row>
      <xdr:rowOff>152400</xdr:rowOff>
    </xdr:from>
    <xdr:to>
      <xdr:col>0</xdr:col>
      <xdr:colOff>279400</xdr:colOff>
      <xdr:row>358</xdr:row>
      <xdr:rowOff>88900</xdr:rowOff>
    </xdr:to>
    <xdr:sp macro="" textlink="">
      <xdr:nvSpPr>
        <xdr:cNvPr id="2437" name="Control 389" hidden="1">
          <a:extLst>
            <a:ext uri="{63B3BB69-23CF-44E3-9099-C40C66FF867C}">
              <a14:compatExt xmlns:a14="http://schemas.microsoft.com/office/drawing/2010/main" spid="_x0000_s2437"/>
            </a:ext>
            <a:ext uri="{FF2B5EF4-FFF2-40B4-BE49-F238E27FC236}">
              <a16:creationId xmlns:a16="http://schemas.microsoft.com/office/drawing/2014/main" id="{00000000-0008-0000-0000-000085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356</xdr:row>
      <xdr:rowOff>165100</xdr:rowOff>
    </xdr:from>
    <xdr:to>
      <xdr:col>0</xdr:col>
      <xdr:colOff>279400</xdr:colOff>
      <xdr:row>358</xdr:row>
      <xdr:rowOff>101600</xdr:rowOff>
    </xdr:to>
    <xdr:sp macro="" textlink="">
      <xdr:nvSpPr>
        <xdr:cNvPr id="2438" name="Control 390" hidden="1">
          <a:extLst>
            <a:ext uri="{63B3BB69-23CF-44E3-9099-C40C66FF867C}">
              <a14:compatExt xmlns:a14="http://schemas.microsoft.com/office/drawing/2010/main" spid="_x0000_s2438"/>
            </a:ext>
            <a:ext uri="{FF2B5EF4-FFF2-40B4-BE49-F238E27FC236}">
              <a16:creationId xmlns:a16="http://schemas.microsoft.com/office/drawing/2014/main" id="{00000000-0008-0000-0000-000086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357</xdr:row>
      <xdr:rowOff>139700</xdr:rowOff>
    </xdr:from>
    <xdr:to>
      <xdr:col>0</xdr:col>
      <xdr:colOff>279400</xdr:colOff>
      <xdr:row>359</xdr:row>
      <xdr:rowOff>76200</xdr:rowOff>
    </xdr:to>
    <xdr:sp macro="" textlink="">
      <xdr:nvSpPr>
        <xdr:cNvPr id="2439" name="Control 391" hidden="1">
          <a:extLst>
            <a:ext uri="{63B3BB69-23CF-44E3-9099-C40C66FF867C}">
              <a14:compatExt xmlns:a14="http://schemas.microsoft.com/office/drawing/2010/main" spid="_x0000_s2439"/>
            </a:ext>
            <a:ext uri="{FF2B5EF4-FFF2-40B4-BE49-F238E27FC236}">
              <a16:creationId xmlns:a16="http://schemas.microsoft.com/office/drawing/2014/main" id="{00000000-0008-0000-0000-000087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358</xdr:row>
      <xdr:rowOff>139700</xdr:rowOff>
    </xdr:from>
    <xdr:to>
      <xdr:col>0</xdr:col>
      <xdr:colOff>279400</xdr:colOff>
      <xdr:row>360</xdr:row>
      <xdr:rowOff>76200</xdr:rowOff>
    </xdr:to>
    <xdr:sp macro="" textlink="">
      <xdr:nvSpPr>
        <xdr:cNvPr id="2440" name="Control 392" hidden="1">
          <a:extLst>
            <a:ext uri="{63B3BB69-23CF-44E3-9099-C40C66FF867C}">
              <a14:compatExt xmlns:a14="http://schemas.microsoft.com/office/drawing/2010/main" spid="_x0000_s2440"/>
            </a:ext>
            <a:ext uri="{FF2B5EF4-FFF2-40B4-BE49-F238E27FC236}">
              <a16:creationId xmlns:a16="http://schemas.microsoft.com/office/drawing/2014/main" id="{00000000-0008-0000-0000-000088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359</xdr:row>
      <xdr:rowOff>127000</xdr:rowOff>
    </xdr:from>
    <xdr:to>
      <xdr:col>0</xdr:col>
      <xdr:colOff>279400</xdr:colOff>
      <xdr:row>361</xdr:row>
      <xdr:rowOff>76200</xdr:rowOff>
    </xdr:to>
    <xdr:sp macro="" textlink="">
      <xdr:nvSpPr>
        <xdr:cNvPr id="2441" name="Control 393" hidden="1">
          <a:extLst>
            <a:ext uri="{63B3BB69-23CF-44E3-9099-C40C66FF867C}">
              <a14:compatExt xmlns:a14="http://schemas.microsoft.com/office/drawing/2010/main" spid="_x0000_s2441"/>
            </a:ext>
            <a:ext uri="{FF2B5EF4-FFF2-40B4-BE49-F238E27FC236}">
              <a16:creationId xmlns:a16="http://schemas.microsoft.com/office/drawing/2014/main" id="{00000000-0008-0000-0000-000089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359</xdr:row>
      <xdr:rowOff>152400</xdr:rowOff>
    </xdr:from>
    <xdr:to>
      <xdr:col>0</xdr:col>
      <xdr:colOff>279400</xdr:colOff>
      <xdr:row>361</xdr:row>
      <xdr:rowOff>101600</xdr:rowOff>
    </xdr:to>
    <xdr:sp macro="" textlink="">
      <xdr:nvSpPr>
        <xdr:cNvPr id="2442" name="Control 394" hidden="1">
          <a:extLst>
            <a:ext uri="{63B3BB69-23CF-44E3-9099-C40C66FF867C}">
              <a14:compatExt xmlns:a14="http://schemas.microsoft.com/office/drawing/2010/main" spid="_x0000_s2442"/>
            </a:ext>
            <a:ext uri="{FF2B5EF4-FFF2-40B4-BE49-F238E27FC236}">
              <a16:creationId xmlns:a16="http://schemas.microsoft.com/office/drawing/2014/main" id="{00000000-0008-0000-0000-00008A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360</xdr:row>
      <xdr:rowOff>114300</xdr:rowOff>
    </xdr:from>
    <xdr:to>
      <xdr:col>0</xdr:col>
      <xdr:colOff>279400</xdr:colOff>
      <xdr:row>362</xdr:row>
      <xdr:rowOff>63500</xdr:rowOff>
    </xdr:to>
    <xdr:sp macro="" textlink="">
      <xdr:nvSpPr>
        <xdr:cNvPr id="2443" name="Control 395" hidden="1">
          <a:extLst>
            <a:ext uri="{63B3BB69-23CF-44E3-9099-C40C66FF867C}">
              <a14:compatExt xmlns:a14="http://schemas.microsoft.com/office/drawing/2010/main" spid="_x0000_s2443"/>
            </a:ext>
            <a:ext uri="{FF2B5EF4-FFF2-40B4-BE49-F238E27FC236}">
              <a16:creationId xmlns:a16="http://schemas.microsoft.com/office/drawing/2014/main" id="{00000000-0008-0000-0000-00008B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361</xdr:row>
      <xdr:rowOff>114300</xdr:rowOff>
    </xdr:from>
    <xdr:to>
      <xdr:col>0</xdr:col>
      <xdr:colOff>279400</xdr:colOff>
      <xdr:row>362</xdr:row>
      <xdr:rowOff>215900</xdr:rowOff>
    </xdr:to>
    <xdr:sp macro="" textlink="">
      <xdr:nvSpPr>
        <xdr:cNvPr id="2444" name="Control 396" hidden="1">
          <a:extLst>
            <a:ext uri="{63B3BB69-23CF-44E3-9099-C40C66FF867C}">
              <a14:compatExt xmlns:a14="http://schemas.microsoft.com/office/drawing/2010/main" spid="_x0000_s2444"/>
            </a:ext>
            <a:ext uri="{FF2B5EF4-FFF2-40B4-BE49-F238E27FC236}">
              <a16:creationId xmlns:a16="http://schemas.microsoft.com/office/drawing/2014/main" id="{00000000-0008-0000-0000-00008C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362</xdr:row>
      <xdr:rowOff>101600</xdr:rowOff>
    </xdr:from>
    <xdr:to>
      <xdr:col>0</xdr:col>
      <xdr:colOff>279400</xdr:colOff>
      <xdr:row>363</xdr:row>
      <xdr:rowOff>63500</xdr:rowOff>
    </xdr:to>
    <xdr:sp macro="" textlink="">
      <xdr:nvSpPr>
        <xdr:cNvPr id="2445" name="Control 397" hidden="1">
          <a:extLst>
            <a:ext uri="{63B3BB69-23CF-44E3-9099-C40C66FF867C}">
              <a14:compatExt xmlns:a14="http://schemas.microsoft.com/office/drawing/2010/main" spid="_x0000_s2445"/>
            </a:ext>
            <a:ext uri="{FF2B5EF4-FFF2-40B4-BE49-F238E27FC236}">
              <a16:creationId xmlns:a16="http://schemas.microsoft.com/office/drawing/2014/main" id="{00000000-0008-0000-0000-00008D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362</xdr:row>
      <xdr:rowOff>254000</xdr:rowOff>
    </xdr:from>
    <xdr:to>
      <xdr:col>0</xdr:col>
      <xdr:colOff>279400</xdr:colOff>
      <xdr:row>364</xdr:row>
      <xdr:rowOff>50800</xdr:rowOff>
    </xdr:to>
    <xdr:sp macro="" textlink="">
      <xdr:nvSpPr>
        <xdr:cNvPr id="2446" name="Control 398" hidden="1">
          <a:extLst>
            <a:ext uri="{63B3BB69-23CF-44E3-9099-C40C66FF867C}">
              <a14:compatExt xmlns:a14="http://schemas.microsoft.com/office/drawing/2010/main" spid="_x0000_s2446"/>
            </a:ext>
            <a:ext uri="{FF2B5EF4-FFF2-40B4-BE49-F238E27FC236}">
              <a16:creationId xmlns:a16="http://schemas.microsoft.com/office/drawing/2014/main" id="{00000000-0008-0000-0000-00008E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363</xdr:row>
      <xdr:rowOff>101600</xdr:rowOff>
    </xdr:from>
    <xdr:to>
      <xdr:col>0</xdr:col>
      <xdr:colOff>279400</xdr:colOff>
      <xdr:row>365</xdr:row>
      <xdr:rowOff>50800</xdr:rowOff>
    </xdr:to>
    <xdr:sp macro="" textlink="">
      <xdr:nvSpPr>
        <xdr:cNvPr id="2447" name="Control 399" hidden="1">
          <a:extLst>
            <a:ext uri="{63B3BB69-23CF-44E3-9099-C40C66FF867C}">
              <a14:compatExt xmlns:a14="http://schemas.microsoft.com/office/drawing/2010/main" spid="_x0000_s2447"/>
            </a:ext>
            <a:ext uri="{FF2B5EF4-FFF2-40B4-BE49-F238E27FC236}">
              <a16:creationId xmlns:a16="http://schemas.microsoft.com/office/drawing/2014/main" id="{00000000-0008-0000-0000-00008F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364</xdr:row>
      <xdr:rowOff>101600</xdr:rowOff>
    </xdr:from>
    <xdr:to>
      <xdr:col>0</xdr:col>
      <xdr:colOff>279400</xdr:colOff>
      <xdr:row>366</xdr:row>
      <xdr:rowOff>38100</xdr:rowOff>
    </xdr:to>
    <xdr:sp macro="" textlink="">
      <xdr:nvSpPr>
        <xdr:cNvPr id="2448" name="Control 400" hidden="1">
          <a:extLst>
            <a:ext uri="{63B3BB69-23CF-44E3-9099-C40C66FF867C}">
              <a14:compatExt xmlns:a14="http://schemas.microsoft.com/office/drawing/2010/main" spid="_x0000_s2448"/>
            </a:ext>
            <a:ext uri="{FF2B5EF4-FFF2-40B4-BE49-F238E27FC236}">
              <a16:creationId xmlns:a16="http://schemas.microsoft.com/office/drawing/2014/main" id="{00000000-0008-0000-0000-000090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364</xdr:row>
      <xdr:rowOff>152400</xdr:rowOff>
    </xdr:from>
    <xdr:to>
      <xdr:col>0</xdr:col>
      <xdr:colOff>279400</xdr:colOff>
      <xdr:row>366</xdr:row>
      <xdr:rowOff>101600</xdr:rowOff>
    </xdr:to>
    <xdr:sp macro="" textlink="">
      <xdr:nvSpPr>
        <xdr:cNvPr id="2449" name="Control 401" hidden="1">
          <a:extLst>
            <a:ext uri="{63B3BB69-23CF-44E3-9099-C40C66FF867C}">
              <a14:compatExt xmlns:a14="http://schemas.microsoft.com/office/drawing/2010/main" spid="_x0000_s2449"/>
            </a:ext>
            <a:ext uri="{FF2B5EF4-FFF2-40B4-BE49-F238E27FC236}">
              <a16:creationId xmlns:a16="http://schemas.microsoft.com/office/drawing/2014/main" id="{00000000-0008-0000-0000-000091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365</xdr:row>
      <xdr:rowOff>88900</xdr:rowOff>
    </xdr:from>
    <xdr:to>
      <xdr:col>0</xdr:col>
      <xdr:colOff>279400</xdr:colOff>
      <xdr:row>367</xdr:row>
      <xdr:rowOff>25400</xdr:rowOff>
    </xdr:to>
    <xdr:sp macro="" textlink="">
      <xdr:nvSpPr>
        <xdr:cNvPr id="2450" name="Control 402" hidden="1">
          <a:extLst>
            <a:ext uri="{63B3BB69-23CF-44E3-9099-C40C66FF867C}">
              <a14:compatExt xmlns:a14="http://schemas.microsoft.com/office/drawing/2010/main" spid="_x0000_s2450"/>
            </a:ext>
            <a:ext uri="{FF2B5EF4-FFF2-40B4-BE49-F238E27FC236}">
              <a16:creationId xmlns:a16="http://schemas.microsoft.com/office/drawing/2014/main" id="{00000000-0008-0000-0000-000092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366</xdr:row>
      <xdr:rowOff>88900</xdr:rowOff>
    </xdr:from>
    <xdr:to>
      <xdr:col>0</xdr:col>
      <xdr:colOff>279400</xdr:colOff>
      <xdr:row>368</xdr:row>
      <xdr:rowOff>25400</xdr:rowOff>
    </xdr:to>
    <xdr:sp macro="" textlink="">
      <xdr:nvSpPr>
        <xdr:cNvPr id="2451" name="Control 403" hidden="1">
          <a:extLst>
            <a:ext uri="{63B3BB69-23CF-44E3-9099-C40C66FF867C}">
              <a14:compatExt xmlns:a14="http://schemas.microsoft.com/office/drawing/2010/main" spid="_x0000_s2451"/>
            </a:ext>
            <a:ext uri="{FF2B5EF4-FFF2-40B4-BE49-F238E27FC236}">
              <a16:creationId xmlns:a16="http://schemas.microsoft.com/office/drawing/2014/main" id="{00000000-0008-0000-0000-000093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367</xdr:row>
      <xdr:rowOff>76200</xdr:rowOff>
    </xdr:from>
    <xdr:to>
      <xdr:col>0</xdr:col>
      <xdr:colOff>279400</xdr:colOff>
      <xdr:row>369</xdr:row>
      <xdr:rowOff>12700</xdr:rowOff>
    </xdr:to>
    <xdr:sp macro="" textlink="">
      <xdr:nvSpPr>
        <xdr:cNvPr id="2452" name="Control 404" hidden="1">
          <a:extLst>
            <a:ext uri="{63B3BB69-23CF-44E3-9099-C40C66FF867C}">
              <a14:compatExt xmlns:a14="http://schemas.microsoft.com/office/drawing/2010/main" spid="_x0000_s2452"/>
            </a:ext>
            <a:ext uri="{FF2B5EF4-FFF2-40B4-BE49-F238E27FC236}">
              <a16:creationId xmlns:a16="http://schemas.microsoft.com/office/drawing/2014/main" id="{00000000-0008-0000-0000-000094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368</xdr:row>
      <xdr:rowOff>63500</xdr:rowOff>
    </xdr:from>
    <xdr:to>
      <xdr:col>0</xdr:col>
      <xdr:colOff>279400</xdr:colOff>
      <xdr:row>370</xdr:row>
      <xdr:rowOff>12700</xdr:rowOff>
    </xdr:to>
    <xdr:sp macro="" textlink="">
      <xdr:nvSpPr>
        <xdr:cNvPr id="2453" name="Control 405" hidden="1">
          <a:extLst>
            <a:ext uri="{63B3BB69-23CF-44E3-9099-C40C66FF867C}">
              <a14:compatExt xmlns:a14="http://schemas.microsoft.com/office/drawing/2010/main" spid="_x0000_s2453"/>
            </a:ext>
            <a:ext uri="{FF2B5EF4-FFF2-40B4-BE49-F238E27FC236}">
              <a16:creationId xmlns:a16="http://schemas.microsoft.com/office/drawing/2014/main" id="{00000000-0008-0000-0000-000095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369</xdr:row>
      <xdr:rowOff>63500</xdr:rowOff>
    </xdr:from>
    <xdr:to>
      <xdr:col>0</xdr:col>
      <xdr:colOff>279400</xdr:colOff>
      <xdr:row>371</xdr:row>
      <xdr:rowOff>0</xdr:rowOff>
    </xdr:to>
    <xdr:sp macro="" textlink="">
      <xdr:nvSpPr>
        <xdr:cNvPr id="2454" name="Control 406" hidden="1">
          <a:extLst>
            <a:ext uri="{63B3BB69-23CF-44E3-9099-C40C66FF867C}">
              <a14:compatExt xmlns:a14="http://schemas.microsoft.com/office/drawing/2010/main" spid="_x0000_s2454"/>
            </a:ext>
            <a:ext uri="{FF2B5EF4-FFF2-40B4-BE49-F238E27FC236}">
              <a16:creationId xmlns:a16="http://schemas.microsoft.com/office/drawing/2014/main" id="{00000000-0008-0000-0000-000096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370</xdr:row>
      <xdr:rowOff>63500</xdr:rowOff>
    </xdr:from>
    <xdr:to>
      <xdr:col>0</xdr:col>
      <xdr:colOff>279400</xdr:colOff>
      <xdr:row>372</xdr:row>
      <xdr:rowOff>0</xdr:rowOff>
    </xdr:to>
    <xdr:sp macro="" textlink="">
      <xdr:nvSpPr>
        <xdr:cNvPr id="2455" name="Control 407" hidden="1">
          <a:extLst>
            <a:ext uri="{63B3BB69-23CF-44E3-9099-C40C66FF867C}">
              <a14:compatExt xmlns:a14="http://schemas.microsoft.com/office/drawing/2010/main" spid="_x0000_s2455"/>
            </a:ext>
            <a:ext uri="{FF2B5EF4-FFF2-40B4-BE49-F238E27FC236}">
              <a16:creationId xmlns:a16="http://schemas.microsoft.com/office/drawing/2014/main" id="{00000000-0008-0000-0000-000097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371</xdr:row>
      <xdr:rowOff>50800</xdr:rowOff>
    </xdr:from>
    <xdr:to>
      <xdr:col>0</xdr:col>
      <xdr:colOff>279400</xdr:colOff>
      <xdr:row>372</xdr:row>
      <xdr:rowOff>165100</xdr:rowOff>
    </xdr:to>
    <xdr:sp macro="" textlink="">
      <xdr:nvSpPr>
        <xdr:cNvPr id="2456" name="Control 408" hidden="1">
          <a:extLst>
            <a:ext uri="{63B3BB69-23CF-44E3-9099-C40C66FF867C}">
              <a14:compatExt xmlns:a14="http://schemas.microsoft.com/office/drawing/2010/main" spid="_x0000_s2456"/>
            </a:ext>
            <a:ext uri="{FF2B5EF4-FFF2-40B4-BE49-F238E27FC236}">
              <a16:creationId xmlns:a16="http://schemas.microsoft.com/office/drawing/2014/main" id="{00000000-0008-0000-0000-000098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372</xdr:row>
      <xdr:rowOff>50800</xdr:rowOff>
    </xdr:from>
    <xdr:to>
      <xdr:col>0</xdr:col>
      <xdr:colOff>279400</xdr:colOff>
      <xdr:row>373</xdr:row>
      <xdr:rowOff>152400</xdr:rowOff>
    </xdr:to>
    <xdr:sp macro="" textlink="">
      <xdr:nvSpPr>
        <xdr:cNvPr id="2457" name="Control 409" hidden="1">
          <a:extLst>
            <a:ext uri="{63B3BB69-23CF-44E3-9099-C40C66FF867C}">
              <a14:compatExt xmlns:a14="http://schemas.microsoft.com/office/drawing/2010/main" spid="_x0000_s2457"/>
            </a:ext>
            <a:ext uri="{FF2B5EF4-FFF2-40B4-BE49-F238E27FC236}">
              <a16:creationId xmlns:a16="http://schemas.microsoft.com/office/drawing/2014/main" id="{00000000-0008-0000-0000-000099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374</xdr:row>
      <xdr:rowOff>25400</xdr:rowOff>
    </xdr:from>
    <xdr:to>
      <xdr:col>0</xdr:col>
      <xdr:colOff>279400</xdr:colOff>
      <xdr:row>375</xdr:row>
      <xdr:rowOff>139700</xdr:rowOff>
    </xdr:to>
    <xdr:sp macro="" textlink="">
      <xdr:nvSpPr>
        <xdr:cNvPr id="2458" name="Control 410" hidden="1">
          <a:extLst>
            <a:ext uri="{63B3BB69-23CF-44E3-9099-C40C66FF867C}">
              <a14:compatExt xmlns:a14="http://schemas.microsoft.com/office/drawing/2010/main" spid="_x0000_s2458"/>
            </a:ext>
            <a:ext uri="{FF2B5EF4-FFF2-40B4-BE49-F238E27FC236}">
              <a16:creationId xmlns:a16="http://schemas.microsoft.com/office/drawing/2014/main" id="{00000000-0008-0000-0000-00009A09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13</xdr:col>
      <xdr:colOff>273050</xdr:colOff>
      <xdr:row>42</xdr:row>
      <xdr:rowOff>44450</xdr:rowOff>
    </xdr:from>
    <xdr:to>
      <xdr:col>26</xdr:col>
      <xdr:colOff>590550</xdr:colOff>
      <xdr:row>59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323850</xdr:colOff>
      <xdr:row>60</xdr:row>
      <xdr:rowOff>127000</xdr:rowOff>
    </xdr:from>
    <xdr:to>
      <xdr:col>27</xdr:col>
      <xdr:colOff>31750</xdr:colOff>
      <xdr:row>78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517525</xdr:colOff>
      <xdr:row>35</xdr:row>
      <xdr:rowOff>107950</xdr:rowOff>
    </xdr:from>
    <xdr:to>
      <xdr:col>35</xdr:col>
      <xdr:colOff>212725</xdr:colOff>
      <xdr:row>52</xdr:row>
      <xdr:rowOff>146050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19050</xdr:colOff>
      <xdr:row>54</xdr:row>
      <xdr:rowOff>146050</xdr:rowOff>
    </xdr:from>
    <xdr:to>
      <xdr:col>36</xdr:col>
      <xdr:colOff>298450</xdr:colOff>
      <xdr:row>74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0</xdr:colOff>
      <xdr:row>36</xdr:row>
      <xdr:rowOff>0</xdr:rowOff>
    </xdr:from>
    <xdr:to>
      <xdr:col>47</xdr:col>
      <xdr:colOff>571500</xdr:colOff>
      <xdr:row>53</xdr:row>
      <xdr:rowOff>44450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55</xdr:row>
      <xdr:rowOff>0</xdr:rowOff>
    </xdr:from>
    <xdr:to>
      <xdr:col>47</xdr:col>
      <xdr:colOff>571500</xdr:colOff>
      <xdr:row>74</xdr:row>
      <xdr:rowOff>146050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81</xdr:row>
      <xdr:rowOff>0</xdr:rowOff>
    </xdr:from>
    <xdr:to>
      <xdr:col>19</xdr:col>
      <xdr:colOff>266700</xdr:colOff>
      <xdr:row>98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100</xdr:row>
      <xdr:rowOff>0</xdr:rowOff>
    </xdr:from>
    <xdr:to>
      <xdr:col>19</xdr:col>
      <xdr:colOff>266700</xdr:colOff>
      <xdr:row>117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241300</xdr:colOff>
      <xdr:row>4</xdr:row>
      <xdr:rowOff>82550</xdr:rowOff>
    </xdr:from>
    <xdr:to>
      <xdr:col>18</xdr:col>
      <xdr:colOff>952500</xdr:colOff>
      <xdr:row>32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522653</xdr:colOff>
      <xdr:row>386</xdr:row>
      <xdr:rowOff>92809</xdr:rowOff>
    </xdr:from>
    <xdr:to>
      <xdr:col>15</xdr:col>
      <xdr:colOff>498231</xdr:colOff>
      <xdr:row>412</xdr:row>
      <xdr:rowOff>29308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279400</xdr:colOff>
      <xdr:row>4</xdr:row>
      <xdr:rowOff>114300</xdr:rowOff>
    </xdr:to>
    <xdr:pic>
      <xdr:nvPicPr>
        <xdr:cNvPr id="12" name="Control 1">
          <a:extLst>
            <a:ext uri="{FF2B5EF4-FFF2-40B4-BE49-F238E27FC236}">
              <a16:creationId xmlns:a16="http://schemas.microsoft.com/office/drawing/2014/main" id="{58CF423C-DF43-D492-461F-AE515E3EADC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85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279400</xdr:colOff>
      <xdr:row>5</xdr:row>
      <xdr:rowOff>114300</xdr:rowOff>
    </xdr:to>
    <xdr:pic>
      <xdr:nvPicPr>
        <xdr:cNvPr id="13" name="Control 2">
          <a:extLst>
            <a:ext uri="{FF2B5EF4-FFF2-40B4-BE49-F238E27FC236}">
              <a16:creationId xmlns:a16="http://schemas.microsoft.com/office/drawing/2014/main" id="{CE498D4F-ED99-8A0F-82A5-CA079B60C09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</xdr:row>
      <xdr:rowOff>152400</xdr:rowOff>
    </xdr:from>
    <xdr:to>
      <xdr:col>0</xdr:col>
      <xdr:colOff>279400</xdr:colOff>
      <xdr:row>6</xdr:row>
      <xdr:rowOff>88900</xdr:rowOff>
    </xdr:to>
    <xdr:pic>
      <xdr:nvPicPr>
        <xdr:cNvPr id="14" name="Control 3">
          <a:extLst>
            <a:ext uri="{FF2B5EF4-FFF2-40B4-BE49-F238E27FC236}">
              <a16:creationId xmlns:a16="http://schemas.microsoft.com/office/drawing/2014/main" id="{81441317-C6AD-C6E6-1365-656D9389747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</xdr:row>
      <xdr:rowOff>152400</xdr:rowOff>
    </xdr:from>
    <xdr:to>
      <xdr:col>0</xdr:col>
      <xdr:colOff>279400</xdr:colOff>
      <xdr:row>7</xdr:row>
      <xdr:rowOff>88900</xdr:rowOff>
    </xdr:to>
    <xdr:pic>
      <xdr:nvPicPr>
        <xdr:cNvPr id="15" name="Control 4">
          <a:extLst>
            <a:ext uri="{FF2B5EF4-FFF2-40B4-BE49-F238E27FC236}">
              <a16:creationId xmlns:a16="http://schemas.microsoft.com/office/drawing/2014/main" id="{FB3F26DB-798B-37A7-A81F-FCEB70819E9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65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</xdr:row>
      <xdr:rowOff>152400</xdr:rowOff>
    </xdr:from>
    <xdr:to>
      <xdr:col>0</xdr:col>
      <xdr:colOff>279400</xdr:colOff>
      <xdr:row>8</xdr:row>
      <xdr:rowOff>88900</xdr:rowOff>
    </xdr:to>
    <xdr:pic>
      <xdr:nvPicPr>
        <xdr:cNvPr id="16" name="Control 5">
          <a:extLst>
            <a:ext uri="{FF2B5EF4-FFF2-40B4-BE49-F238E27FC236}">
              <a16:creationId xmlns:a16="http://schemas.microsoft.com/office/drawing/2014/main" id="{76715492-BAB1-3D62-CA48-0027C93ED36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43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7</xdr:row>
      <xdr:rowOff>139700</xdr:rowOff>
    </xdr:from>
    <xdr:to>
      <xdr:col>0</xdr:col>
      <xdr:colOff>279400</xdr:colOff>
      <xdr:row>9</xdr:row>
      <xdr:rowOff>76200</xdr:rowOff>
    </xdr:to>
    <xdr:pic>
      <xdr:nvPicPr>
        <xdr:cNvPr id="17" name="Control 6">
          <a:extLst>
            <a:ext uri="{FF2B5EF4-FFF2-40B4-BE49-F238E27FC236}">
              <a16:creationId xmlns:a16="http://schemas.microsoft.com/office/drawing/2014/main" id="{E433FAD9-5AE5-D186-6700-AF7DFE02725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94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139700</xdr:rowOff>
    </xdr:from>
    <xdr:to>
      <xdr:col>0</xdr:col>
      <xdr:colOff>279400</xdr:colOff>
      <xdr:row>10</xdr:row>
      <xdr:rowOff>76200</xdr:rowOff>
    </xdr:to>
    <xdr:pic>
      <xdr:nvPicPr>
        <xdr:cNvPr id="18" name="Control 7">
          <a:extLst>
            <a:ext uri="{FF2B5EF4-FFF2-40B4-BE49-F238E27FC236}">
              <a16:creationId xmlns:a16="http://schemas.microsoft.com/office/drawing/2014/main" id="{86B9A6EF-1640-2013-111B-7A922CC9CAA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72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</xdr:row>
      <xdr:rowOff>139700</xdr:rowOff>
    </xdr:from>
    <xdr:to>
      <xdr:col>0</xdr:col>
      <xdr:colOff>279400</xdr:colOff>
      <xdr:row>11</xdr:row>
      <xdr:rowOff>76200</xdr:rowOff>
    </xdr:to>
    <xdr:pic>
      <xdr:nvPicPr>
        <xdr:cNvPr id="19" name="Control 8">
          <a:extLst>
            <a:ext uri="{FF2B5EF4-FFF2-40B4-BE49-F238E27FC236}">
              <a16:creationId xmlns:a16="http://schemas.microsoft.com/office/drawing/2014/main" id="{DA2D0C52-FDA8-1D01-E6CD-56DFF5392EA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10</xdr:row>
      <xdr:rowOff>139700</xdr:rowOff>
    </xdr:from>
    <xdr:to>
      <xdr:col>0</xdr:col>
      <xdr:colOff>279400</xdr:colOff>
      <xdr:row>12</xdr:row>
      <xdr:rowOff>76200</xdr:rowOff>
    </xdr:to>
    <xdr:pic>
      <xdr:nvPicPr>
        <xdr:cNvPr id="20" name="Control 9">
          <a:extLst>
            <a:ext uri="{FF2B5EF4-FFF2-40B4-BE49-F238E27FC236}">
              <a16:creationId xmlns:a16="http://schemas.microsoft.com/office/drawing/2014/main" id="{F41E6AF3-4954-7FF8-476E-11B224175C5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28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</xdr:row>
      <xdr:rowOff>139700</xdr:rowOff>
    </xdr:from>
    <xdr:to>
      <xdr:col>0</xdr:col>
      <xdr:colOff>279400</xdr:colOff>
      <xdr:row>13</xdr:row>
      <xdr:rowOff>76200</xdr:rowOff>
    </xdr:to>
    <xdr:pic>
      <xdr:nvPicPr>
        <xdr:cNvPr id="21" name="Control 10">
          <a:extLst>
            <a:ext uri="{FF2B5EF4-FFF2-40B4-BE49-F238E27FC236}">
              <a16:creationId xmlns:a16="http://schemas.microsoft.com/office/drawing/2014/main" id="{12FB561E-1707-E41A-B874-14C6C8BFE38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06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127000</xdr:rowOff>
    </xdr:from>
    <xdr:to>
      <xdr:col>0</xdr:col>
      <xdr:colOff>279400</xdr:colOff>
      <xdr:row>14</xdr:row>
      <xdr:rowOff>63500</xdr:rowOff>
    </xdr:to>
    <xdr:pic>
      <xdr:nvPicPr>
        <xdr:cNvPr id="22" name="Control 11">
          <a:extLst>
            <a:ext uri="{FF2B5EF4-FFF2-40B4-BE49-F238E27FC236}">
              <a16:creationId xmlns:a16="http://schemas.microsoft.com/office/drawing/2014/main" id="{CD7298F3-F55A-140C-F6D0-2C376978505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57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114300</xdr:rowOff>
    </xdr:from>
    <xdr:to>
      <xdr:col>0</xdr:col>
      <xdr:colOff>279400</xdr:colOff>
      <xdr:row>15</xdr:row>
      <xdr:rowOff>63500</xdr:rowOff>
    </xdr:to>
    <xdr:pic>
      <xdr:nvPicPr>
        <xdr:cNvPr id="23" name="Control 12">
          <a:extLst>
            <a:ext uri="{FF2B5EF4-FFF2-40B4-BE49-F238E27FC236}">
              <a16:creationId xmlns:a16="http://schemas.microsoft.com/office/drawing/2014/main" id="{9C439470-D54A-192A-F949-8C2B05867E7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114300</xdr:rowOff>
    </xdr:from>
    <xdr:to>
      <xdr:col>0</xdr:col>
      <xdr:colOff>279400</xdr:colOff>
      <xdr:row>16</xdr:row>
      <xdr:rowOff>63500</xdr:rowOff>
    </xdr:to>
    <xdr:pic>
      <xdr:nvPicPr>
        <xdr:cNvPr id="24" name="Control 13">
          <a:extLst>
            <a:ext uri="{FF2B5EF4-FFF2-40B4-BE49-F238E27FC236}">
              <a16:creationId xmlns:a16="http://schemas.microsoft.com/office/drawing/2014/main" id="{4822B2DC-14C8-76E7-D36E-BA954857A5A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86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114300</xdr:rowOff>
    </xdr:from>
    <xdr:to>
      <xdr:col>0</xdr:col>
      <xdr:colOff>279400</xdr:colOff>
      <xdr:row>17</xdr:row>
      <xdr:rowOff>63500</xdr:rowOff>
    </xdr:to>
    <xdr:pic>
      <xdr:nvPicPr>
        <xdr:cNvPr id="25" name="Control 14">
          <a:extLst>
            <a:ext uri="{FF2B5EF4-FFF2-40B4-BE49-F238E27FC236}">
              <a16:creationId xmlns:a16="http://schemas.microsoft.com/office/drawing/2014/main" id="{A76E25AC-EFC6-FD1C-3FE4-0389DD3755E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64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114300</xdr:rowOff>
    </xdr:from>
    <xdr:to>
      <xdr:col>0</xdr:col>
      <xdr:colOff>279400</xdr:colOff>
      <xdr:row>18</xdr:row>
      <xdr:rowOff>63500</xdr:rowOff>
    </xdr:to>
    <xdr:pic>
      <xdr:nvPicPr>
        <xdr:cNvPr id="26" name="Control 15">
          <a:extLst>
            <a:ext uri="{FF2B5EF4-FFF2-40B4-BE49-F238E27FC236}">
              <a16:creationId xmlns:a16="http://schemas.microsoft.com/office/drawing/2014/main" id="{CD17776C-CCBE-41D3-CBB8-51F9C05E113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42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114300</xdr:rowOff>
    </xdr:from>
    <xdr:to>
      <xdr:col>0</xdr:col>
      <xdr:colOff>279400</xdr:colOff>
      <xdr:row>19</xdr:row>
      <xdr:rowOff>63500</xdr:rowOff>
    </xdr:to>
    <xdr:pic>
      <xdr:nvPicPr>
        <xdr:cNvPr id="27" name="Control 16">
          <a:extLst>
            <a:ext uri="{FF2B5EF4-FFF2-40B4-BE49-F238E27FC236}">
              <a16:creationId xmlns:a16="http://schemas.microsoft.com/office/drawing/2014/main" id="{29D04ECC-249E-E574-CBB8-755895160EE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20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114300</xdr:rowOff>
    </xdr:from>
    <xdr:to>
      <xdr:col>0</xdr:col>
      <xdr:colOff>279400</xdr:colOff>
      <xdr:row>20</xdr:row>
      <xdr:rowOff>50800</xdr:rowOff>
    </xdr:to>
    <xdr:pic>
      <xdr:nvPicPr>
        <xdr:cNvPr id="28" name="Control 17">
          <a:extLst>
            <a:ext uri="{FF2B5EF4-FFF2-40B4-BE49-F238E27FC236}">
              <a16:creationId xmlns:a16="http://schemas.microsoft.com/office/drawing/2014/main" id="{C0103C3F-6DCF-12B2-DE8D-F032A56152E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98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101600</xdr:rowOff>
    </xdr:from>
    <xdr:to>
      <xdr:col>0</xdr:col>
      <xdr:colOff>279400</xdr:colOff>
      <xdr:row>21</xdr:row>
      <xdr:rowOff>38100</xdr:rowOff>
    </xdr:to>
    <xdr:pic>
      <xdr:nvPicPr>
        <xdr:cNvPr id="29" name="Control 18">
          <a:extLst>
            <a:ext uri="{FF2B5EF4-FFF2-40B4-BE49-F238E27FC236}">
              <a16:creationId xmlns:a16="http://schemas.microsoft.com/office/drawing/2014/main" id="{FB5AF74D-7ABE-9548-69C8-4973A620D56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449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101600</xdr:rowOff>
    </xdr:from>
    <xdr:to>
      <xdr:col>0</xdr:col>
      <xdr:colOff>279400</xdr:colOff>
      <xdr:row>22</xdr:row>
      <xdr:rowOff>38100</xdr:rowOff>
    </xdr:to>
    <xdr:pic>
      <xdr:nvPicPr>
        <xdr:cNvPr id="30" name="Control 19">
          <a:extLst>
            <a:ext uri="{FF2B5EF4-FFF2-40B4-BE49-F238E27FC236}">
              <a16:creationId xmlns:a16="http://schemas.microsoft.com/office/drawing/2014/main" id="{1F9E9EE0-E2E6-40AC-12F3-AAC305A1A05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27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101600</xdr:rowOff>
    </xdr:from>
    <xdr:to>
      <xdr:col>0</xdr:col>
      <xdr:colOff>279400</xdr:colOff>
      <xdr:row>23</xdr:row>
      <xdr:rowOff>38100</xdr:rowOff>
    </xdr:to>
    <xdr:pic>
      <xdr:nvPicPr>
        <xdr:cNvPr id="31" name="Control 20">
          <a:extLst>
            <a:ext uri="{FF2B5EF4-FFF2-40B4-BE49-F238E27FC236}">
              <a16:creationId xmlns:a16="http://schemas.microsoft.com/office/drawing/2014/main" id="{71A124B7-1B33-AFFA-A92B-C5E9FEB7B77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22</xdr:row>
      <xdr:rowOff>101600</xdr:rowOff>
    </xdr:from>
    <xdr:to>
      <xdr:col>0</xdr:col>
      <xdr:colOff>279400</xdr:colOff>
      <xdr:row>24</xdr:row>
      <xdr:rowOff>38100</xdr:rowOff>
    </xdr:to>
    <xdr:pic>
      <xdr:nvPicPr>
        <xdr:cNvPr id="32" name="Control 21">
          <a:extLst>
            <a:ext uri="{FF2B5EF4-FFF2-40B4-BE49-F238E27FC236}">
              <a16:creationId xmlns:a16="http://schemas.microsoft.com/office/drawing/2014/main" id="{12967E54-2C66-A435-433C-E98B9DB6C63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83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101600</xdr:rowOff>
    </xdr:from>
    <xdr:to>
      <xdr:col>0</xdr:col>
      <xdr:colOff>279400</xdr:colOff>
      <xdr:row>25</xdr:row>
      <xdr:rowOff>38100</xdr:rowOff>
    </xdr:to>
    <xdr:pic>
      <xdr:nvPicPr>
        <xdr:cNvPr id="33" name="Control 22">
          <a:extLst>
            <a:ext uri="{FF2B5EF4-FFF2-40B4-BE49-F238E27FC236}">
              <a16:creationId xmlns:a16="http://schemas.microsoft.com/office/drawing/2014/main" id="{3088E56A-3871-ECA6-DD85-DE04EB76B4A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561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88900</xdr:rowOff>
    </xdr:from>
    <xdr:to>
      <xdr:col>0</xdr:col>
      <xdr:colOff>279400</xdr:colOff>
      <xdr:row>26</xdr:row>
      <xdr:rowOff>25400</xdr:rowOff>
    </xdr:to>
    <xdr:pic>
      <xdr:nvPicPr>
        <xdr:cNvPr id="34" name="Control 23">
          <a:extLst>
            <a:ext uri="{FF2B5EF4-FFF2-40B4-BE49-F238E27FC236}">
              <a16:creationId xmlns:a16="http://schemas.microsoft.com/office/drawing/2014/main" id="{02D0486C-55DF-2EA0-71AE-74F85950ED6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212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76200</xdr:rowOff>
    </xdr:from>
    <xdr:to>
      <xdr:col>0</xdr:col>
      <xdr:colOff>279400</xdr:colOff>
      <xdr:row>27</xdr:row>
      <xdr:rowOff>12700</xdr:rowOff>
    </xdr:to>
    <xdr:pic>
      <xdr:nvPicPr>
        <xdr:cNvPr id="35" name="Control 24">
          <a:extLst>
            <a:ext uri="{FF2B5EF4-FFF2-40B4-BE49-F238E27FC236}">
              <a16:creationId xmlns:a16="http://schemas.microsoft.com/office/drawing/2014/main" id="{644003CA-ECE0-FE81-6BC7-C0584EA7A84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63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76200</xdr:rowOff>
    </xdr:from>
    <xdr:to>
      <xdr:col>0</xdr:col>
      <xdr:colOff>279400</xdr:colOff>
      <xdr:row>28</xdr:row>
      <xdr:rowOff>12700</xdr:rowOff>
    </xdr:to>
    <xdr:pic>
      <xdr:nvPicPr>
        <xdr:cNvPr id="36" name="Control 25">
          <a:extLst>
            <a:ext uri="{FF2B5EF4-FFF2-40B4-BE49-F238E27FC236}">
              <a16:creationId xmlns:a16="http://schemas.microsoft.com/office/drawing/2014/main" id="{B735FD81-A6B9-EA0C-098A-D2F078F060A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641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63500</xdr:rowOff>
    </xdr:from>
    <xdr:to>
      <xdr:col>0</xdr:col>
      <xdr:colOff>279400</xdr:colOff>
      <xdr:row>29</xdr:row>
      <xdr:rowOff>0</xdr:rowOff>
    </xdr:to>
    <xdr:pic>
      <xdr:nvPicPr>
        <xdr:cNvPr id="37" name="Control 26">
          <a:extLst>
            <a:ext uri="{FF2B5EF4-FFF2-40B4-BE49-F238E27FC236}">
              <a16:creationId xmlns:a16="http://schemas.microsoft.com/office/drawing/2014/main" id="{24881CC6-0672-F2D2-6397-F666DD0538A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292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63500</xdr:rowOff>
    </xdr:from>
    <xdr:to>
      <xdr:col>0</xdr:col>
      <xdr:colOff>279400</xdr:colOff>
      <xdr:row>30</xdr:row>
      <xdr:rowOff>0</xdr:rowOff>
    </xdr:to>
    <xdr:pic>
      <xdr:nvPicPr>
        <xdr:cNvPr id="38" name="Control 27">
          <a:extLst>
            <a:ext uri="{FF2B5EF4-FFF2-40B4-BE49-F238E27FC236}">
              <a16:creationId xmlns:a16="http://schemas.microsoft.com/office/drawing/2014/main" id="{35A83731-593D-39DF-2529-0706CDC70F8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070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63500</xdr:rowOff>
    </xdr:from>
    <xdr:to>
      <xdr:col>0</xdr:col>
      <xdr:colOff>279400</xdr:colOff>
      <xdr:row>31</xdr:row>
      <xdr:rowOff>0</xdr:rowOff>
    </xdr:to>
    <xdr:pic>
      <xdr:nvPicPr>
        <xdr:cNvPr id="39" name="Control 28">
          <a:extLst>
            <a:ext uri="{FF2B5EF4-FFF2-40B4-BE49-F238E27FC236}">
              <a16:creationId xmlns:a16="http://schemas.microsoft.com/office/drawing/2014/main" id="{2D5B4C1B-8323-945B-3E24-3FCE50F8BBC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48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50800</xdr:rowOff>
    </xdr:from>
    <xdr:to>
      <xdr:col>0</xdr:col>
      <xdr:colOff>279400</xdr:colOff>
      <xdr:row>31</xdr:row>
      <xdr:rowOff>152400</xdr:rowOff>
    </xdr:to>
    <xdr:pic>
      <xdr:nvPicPr>
        <xdr:cNvPr id="40" name="Control 29">
          <a:extLst>
            <a:ext uri="{FF2B5EF4-FFF2-40B4-BE49-F238E27FC236}">
              <a16:creationId xmlns:a16="http://schemas.microsoft.com/office/drawing/2014/main" id="{7BC584FD-9FB1-3345-9313-81B50421ECF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499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50800</xdr:rowOff>
    </xdr:from>
    <xdr:to>
      <xdr:col>0</xdr:col>
      <xdr:colOff>279400</xdr:colOff>
      <xdr:row>32</xdr:row>
      <xdr:rowOff>152400</xdr:rowOff>
    </xdr:to>
    <xdr:pic>
      <xdr:nvPicPr>
        <xdr:cNvPr id="41" name="Control 30">
          <a:extLst>
            <a:ext uri="{FF2B5EF4-FFF2-40B4-BE49-F238E27FC236}">
              <a16:creationId xmlns:a16="http://schemas.microsoft.com/office/drawing/2014/main" id="{87EF9CB4-279E-1AE1-2B65-EB55B00E4F5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277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139700</xdr:rowOff>
    </xdr:from>
    <xdr:to>
      <xdr:col>0</xdr:col>
      <xdr:colOff>279400</xdr:colOff>
      <xdr:row>33</xdr:row>
      <xdr:rowOff>76200</xdr:rowOff>
    </xdr:to>
    <xdr:pic>
      <xdr:nvPicPr>
        <xdr:cNvPr id="42" name="Control 31">
          <a:extLst>
            <a:ext uri="{FF2B5EF4-FFF2-40B4-BE49-F238E27FC236}">
              <a16:creationId xmlns:a16="http://schemas.microsoft.com/office/drawing/2014/main" id="{07ACD5C2-A739-BFA6-B1DF-5B23D2EAE37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66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32</xdr:row>
      <xdr:rowOff>38100</xdr:rowOff>
    </xdr:from>
    <xdr:to>
      <xdr:col>0</xdr:col>
      <xdr:colOff>279400</xdr:colOff>
      <xdr:row>33</xdr:row>
      <xdr:rowOff>139700</xdr:rowOff>
    </xdr:to>
    <xdr:pic>
      <xdr:nvPicPr>
        <xdr:cNvPr id="43" name="Control 32">
          <a:extLst>
            <a:ext uri="{FF2B5EF4-FFF2-40B4-BE49-F238E27FC236}">
              <a16:creationId xmlns:a16="http://schemas.microsoft.com/office/drawing/2014/main" id="{80215130-246B-6F4E-0ADC-00EDA17888D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928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25400</xdr:rowOff>
    </xdr:from>
    <xdr:to>
      <xdr:col>0</xdr:col>
      <xdr:colOff>279400</xdr:colOff>
      <xdr:row>34</xdr:row>
      <xdr:rowOff>139700</xdr:rowOff>
    </xdr:to>
    <xdr:pic>
      <xdr:nvPicPr>
        <xdr:cNvPr id="44" name="Control 33">
          <a:extLst>
            <a:ext uri="{FF2B5EF4-FFF2-40B4-BE49-F238E27FC236}">
              <a16:creationId xmlns:a16="http://schemas.microsoft.com/office/drawing/2014/main" id="{44BD2883-FC22-53AA-28CB-5FEE318CB37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579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12700</xdr:rowOff>
    </xdr:from>
    <xdr:to>
      <xdr:col>0</xdr:col>
      <xdr:colOff>279400</xdr:colOff>
      <xdr:row>35</xdr:row>
      <xdr:rowOff>127000</xdr:rowOff>
    </xdr:to>
    <xdr:pic>
      <xdr:nvPicPr>
        <xdr:cNvPr id="45" name="Control 34">
          <a:extLst>
            <a:ext uri="{FF2B5EF4-FFF2-40B4-BE49-F238E27FC236}">
              <a16:creationId xmlns:a16="http://schemas.microsoft.com/office/drawing/2014/main" id="{9E828CEA-7658-25AE-8EF0-6D71C8BDCAD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230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35</xdr:row>
      <xdr:rowOff>12700</xdr:rowOff>
    </xdr:from>
    <xdr:to>
      <xdr:col>0</xdr:col>
      <xdr:colOff>279400</xdr:colOff>
      <xdr:row>36</xdr:row>
      <xdr:rowOff>127000</xdr:rowOff>
    </xdr:to>
    <xdr:pic>
      <xdr:nvPicPr>
        <xdr:cNvPr id="46" name="Control 35">
          <a:extLst>
            <a:ext uri="{FF2B5EF4-FFF2-40B4-BE49-F238E27FC236}">
              <a16:creationId xmlns:a16="http://schemas.microsoft.com/office/drawing/2014/main" id="{B48520C1-2E0E-81CF-BA1F-7E47E7F7DBF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08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12700</xdr:rowOff>
    </xdr:from>
    <xdr:to>
      <xdr:col>0</xdr:col>
      <xdr:colOff>279400</xdr:colOff>
      <xdr:row>37</xdr:row>
      <xdr:rowOff>127000</xdr:rowOff>
    </xdr:to>
    <xdr:pic>
      <xdr:nvPicPr>
        <xdr:cNvPr id="47" name="Control 36">
          <a:extLst>
            <a:ext uri="{FF2B5EF4-FFF2-40B4-BE49-F238E27FC236}">
              <a16:creationId xmlns:a16="http://schemas.microsoft.com/office/drawing/2014/main" id="{0BB90B52-219E-A2DA-CD6D-1BBA1660F9D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86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279400</xdr:colOff>
      <xdr:row>38</xdr:row>
      <xdr:rowOff>114300</xdr:rowOff>
    </xdr:to>
    <xdr:pic>
      <xdr:nvPicPr>
        <xdr:cNvPr id="48" name="Control 37">
          <a:extLst>
            <a:ext uri="{FF2B5EF4-FFF2-40B4-BE49-F238E27FC236}">
              <a16:creationId xmlns:a16="http://schemas.microsoft.com/office/drawing/2014/main" id="{F1964893-4ECA-4EAF-271E-2D055086832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437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279400</xdr:colOff>
      <xdr:row>39</xdr:row>
      <xdr:rowOff>101600</xdr:rowOff>
    </xdr:to>
    <xdr:pic>
      <xdr:nvPicPr>
        <xdr:cNvPr id="49" name="Control 38">
          <a:extLst>
            <a:ext uri="{FF2B5EF4-FFF2-40B4-BE49-F238E27FC236}">
              <a16:creationId xmlns:a16="http://schemas.microsoft.com/office/drawing/2014/main" id="{3AF5A984-5F8D-90C5-2615-EA4BB79F02D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215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38</xdr:row>
      <xdr:rowOff>152400</xdr:rowOff>
    </xdr:from>
    <xdr:to>
      <xdr:col>0</xdr:col>
      <xdr:colOff>279400</xdr:colOff>
      <xdr:row>40</xdr:row>
      <xdr:rowOff>88900</xdr:rowOff>
    </xdr:to>
    <xdr:pic>
      <xdr:nvPicPr>
        <xdr:cNvPr id="50" name="Control 39">
          <a:extLst>
            <a:ext uri="{FF2B5EF4-FFF2-40B4-BE49-F238E27FC236}">
              <a16:creationId xmlns:a16="http://schemas.microsoft.com/office/drawing/2014/main" id="{B6713A52-82BD-7D99-DA7C-AEF28F0DBAB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739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39</xdr:row>
      <xdr:rowOff>152400</xdr:rowOff>
    </xdr:from>
    <xdr:to>
      <xdr:col>0</xdr:col>
      <xdr:colOff>279400</xdr:colOff>
      <xdr:row>41</xdr:row>
      <xdr:rowOff>88900</xdr:rowOff>
    </xdr:to>
    <xdr:pic>
      <xdr:nvPicPr>
        <xdr:cNvPr id="51" name="Control 40">
          <a:extLst>
            <a:ext uri="{FF2B5EF4-FFF2-40B4-BE49-F238E27FC236}">
              <a16:creationId xmlns:a16="http://schemas.microsoft.com/office/drawing/2014/main" id="{EAB500FC-B5BC-D49C-7E99-3B3CFC48B3D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517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40</xdr:row>
      <xdr:rowOff>152400</xdr:rowOff>
    </xdr:from>
    <xdr:to>
      <xdr:col>0</xdr:col>
      <xdr:colOff>279400</xdr:colOff>
      <xdr:row>42</xdr:row>
      <xdr:rowOff>88900</xdr:rowOff>
    </xdr:to>
    <xdr:pic>
      <xdr:nvPicPr>
        <xdr:cNvPr id="52" name="Control 41">
          <a:extLst>
            <a:ext uri="{FF2B5EF4-FFF2-40B4-BE49-F238E27FC236}">
              <a16:creationId xmlns:a16="http://schemas.microsoft.com/office/drawing/2014/main" id="{8F9DDEF0-0EC5-427F-506B-A71A65C7D7E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41</xdr:row>
      <xdr:rowOff>139700</xdr:rowOff>
    </xdr:from>
    <xdr:to>
      <xdr:col>0</xdr:col>
      <xdr:colOff>279400</xdr:colOff>
      <xdr:row>43</xdr:row>
      <xdr:rowOff>88900</xdr:rowOff>
    </xdr:to>
    <xdr:pic>
      <xdr:nvPicPr>
        <xdr:cNvPr id="53" name="Control 42">
          <a:extLst>
            <a:ext uri="{FF2B5EF4-FFF2-40B4-BE49-F238E27FC236}">
              <a16:creationId xmlns:a16="http://schemas.microsoft.com/office/drawing/2014/main" id="{91609E64-2B4E-44DA-5698-FC8A388AAA1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946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42</xdr:row>
      <xdr:rowOff>139700</xdr:rowOff>
    </xdr:from>
    <xdr:to>
      <xdr:col>0</xdr:col>
      <xdr:colOff>279400</xdr:colOff>
      <xdr:row>44</xdr:row>
      <xdr:rowOff>76200</xdr:rowOff>
    </xdr:to>
    <xdr:pic>
      <xdr:nvPicPr>
        <xdr:cNvPr id="54" name="Control 43">
          <a:extLst>
            <a:ext uri="{FF2B5EF4-FFF2-40B4-BE49-F238E27FC236}">
              <a16:creationId xmlns:a16="http://schemas.microsoft.com/office/drawing/2014/main" id="{09564C81-6182-35DD-36C2-83BCBCD750F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724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43</xdr:row>
      <xdr:rowOff>139700</xdr:rowOff>
    </xdr:from>
    <xdr:to>
      <xdr:col>0</xdr:col>
      <xdr:colOff>279400</xdr:colOff>
      <xdr:row>45</xdr:row>
      <xdr:rowOff>76200</xdr:rowOff>
    </xdr:to>
    <xdr:pic>
      <xdr:nvPicPr>
        <xdr:cNvPr id="55" name="Control 44">
          <a:extLst>
            <a:ext uri="{FF2B5EF4-FFF2-40B4-BE49-F238E27FC236}">
              <a16:creationId xmlns:a16="http://schemas.microsoft.com/office/drawing/2014/main" id="{D2DD88CC-25B7-26DF-9B72-65FAC24D8F9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502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44</xdr:row>
      <xdr:rowOff>127000</xdr:rowOff>
    </xdr:from>
    <xdr:to>
      <xdr:col>0</xdr:col>
      <xdr:colOff>279400</xdr:colOff>
      <xdr:row>46</xdr:row>
      <xdr:rowOff>63500</xdr:rowOff>
    </xdr:to>
    <xdr:pic>
      <xdr:nvPicPr>
        <xdr:cNvPr id="56" name="Control 45">
          <a:extLst>
            <a:ext uri="{FF2B5EF4-FFF2-40B4-BE49-F238E27FC236}">
              <a16:creationId xmlns:a16="http://schemas.microsoft.com/office/drawing/2014/main" id="{05DF2932-D302-5F56-2EEF-9D9BB5C37A0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153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45</xdr:row>
      <xdr:rowOff>114300</xdr:rowOff>
    </xdr:from>
    <xdr:to>
      <xdr:col>0</xdr:col>
      <xdr:colOff>279400</xdr:colOff>
      <xdr:row>47</xdr:row>
      <xdr:rowOff>50800</xdr:rowOff>
    </xdr:to>
    <xdr:pic>
      <xdr:nvPicPr>
        <xdr:cNvPr id="57" name="Control 46">
          <a:extLst>
            <a:ext uri="{FF2B5EF4-FFF2-40B4-BE49-F238E27FC236}">
              <a16:creationId xmlns:a16="http://schemas.microsoft.com/office/drawing/2014/main" id="{A74E0054-CE7A-A325-A7CF-619C237BC26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804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46</xdr:row>
      <xdr:rowOff>114300</xdr:rowOff>
    </xdr:from>
    <xdr:to>
      <xdr:col>0</xdr:col>
      <xdr:colOff>279400</xdr:colOff>
      <xdr:row>48</xdr:row>
      <xdr:rowOff>50800</xdr:rowOff>
    </xdr:to>
    <xdr:pic>
      <xdr:nvPicPr>
        <xdr:cNvPr id="58" name="Control 47">
          <a:extLst>
            <a:ext uri="{FF2B5EF4-FFF2-40B4-BE49-F238E27FC236}">
              <a16:creationId xmlns:a16="http://schemas.microsoft.com/office/drawing/2014/main" id="{BC1127D3-5702-A8EE-FAA6-1ACF3F03870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582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47</xdr:row>
      <xdr:rowOff>101600</xdr:rowOff>
    </xdr:from>
    <xdr:to>
      <xdr:col>0</xdr:col>
      <xdr:colOff>279400</xdr:colOff>
      <xdr:row>49</xdr:row>
      <xdr:rowOff>50800</xdr:rowOff>
    </xdr:to>
    <xdr:pic>
      <xdr:nvPicPr>
        <xdr:cNvPr id="59" name="Control 48">
          <a:extLst>
            <a:ext uri="{FF2B5EF4-FFF2-40B4-BE49-F238E27FC236}">
              <a16:creationId xmlns:a16="http://schemas.microsoft.com/office/drawing/2014/main" id="{17DD1AB3-AFD3-BF3D-ACE0-EA3AE187442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33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48</xdr:row>
      <xdr:rowOff>101600</xdr:rowOff>
    </xdr:from>
    <xdr:to>
      <xdr:col>0</xdr:col>
      <xdr:colOff>279400</xdr:colOff>
      <xdr:row>50</xdr:row>
      <xdr:rowOff>38100</xdr:rowOff>
    </xdr:to>
    <xdr:pic>
      <xdr:nvPicPr>
        <xdr:cNvPr id="60" name="Control 49">
          <a:extLst>
            <a:ext uri="{FF2B5EF4-FFF2-40B4-BE49-F238E27FC236}">
              <a16:creationId xmlns:a16="http://schemas.microsoft.com/office/drawing/2014/main" id="{736B405B-EA51-BE26-1D5D-5370E13B267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011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49</xdr:row>
      <xdr:rowOff>88900</xdr:rowOff>
    </xdr:from>
    <xdr:to>
      <xdr:col>0</xdr:col>
      <xdr:colOff>279400</xdr:colOff>
      <xdr:row>51</xdr:row>
      <xdr:rowOff>38100</xdr:rowOff>
    </xdr:to>
    <xdr:pic>
      <xdr:nvPicPr>
        <xdr:cNvPr id="61" name="Control 50">
          <a:extLst>
            <a:ext uri="{FF2B5EF4-FFF2-40B4-BE49-F238E27FC236}">
              <a16:creationId xmlns:a16="http://schemas.microsoft.com/office/drawing/2014/main" id="{1CAF5338-FCB4-041B-06D6-46320BE9B38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62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50</xdr:row>
      <xdr:rowOff>88900</xdr:rowOff>
    </xdr:from>
    <xdr:to>
      <xdr:col>0</xdr:col>
      <xdr:colOff>279400</xdr:colOff>
      <xdr:row>52</xdr:row>
      <xdr:rowOff>25400</xdr:rowOff>
    </xdr:to>
    <xdr:pic>
      <xdr:nvPicPr>
        <xdr:cNvPr id="62" name="Control 51">
          <a:extLst>
            <a:ext uri="{FF2B5EF4-FFF2-40B4-BE49-F238E27FC236}">
              <a16:creationId xmlns:a16="http://schemas.microsoft.com/office/drawing/2014/main" id="{F8B4413D-CEEF-AA36-27FE-0B41CE71B96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51</xdr:row>
      <xdr:rowOff>88900</xdr:rowOff>
    </xdr:from>
    <xdr:to>
      <xdr:col>0</xdr:col>
      <xdr:colOff>279400</xdr:colOff>
      <xdr:row>53</xdr:row>
      <xdr:rowOff>25400</xdr:rowOff>
    </xdr:to>
    <xdr:pic>
      <xdr:nvPicPr>
        <xdr:cNvPr id="63" name="Control 52">
          <a:extLst>
            <a:ext uri="{FF2B5EF4-FFF2-40B4-BE49-F238E27FC236}">
              <a16:creationId xmlns:a16="http://schemas.microsoft.com/office/drawing/2014/main" id="{A4FE0028-9087-FB28-CA4E-034B45DD9BB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18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52</xdr:row>
      <xdr:rowOff>76200</xdr:rowOff>
    </xdr:from>
    <xdr:to>
      <xdr:col>0</xdr:col>
      <xdr:colOff>279400</xdr:colOff>
      <xdr:row>54</xdr:row>
      <xdr:rowOff>12700</xdr:rowOff>
    </xdr:to>
    <xdr:pic>
      <xdr:nvPicPr>
        <xdr:cNvPr id="2459" name="Control 53">
          <a:extLst>
            <a:ext uri="{FF2B5EF4-FFF2-40B4-BE49-F238E27FC236}">
              <a16:creationId xmlns:a16="http://schemas.microsoft.com/office/drawing/2014/main" id="{7B3A72AE-1347-EB39-8662-D84AB1977C9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869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53</xdr:row>
      <xdr:rowOff>63500</xdr:rowOff>
    </xdr:from>
    <xdr:to>
      <xdr:col>0</xdr:col>
      <xdr:colOff>279400</xdr:colOff>
      <xdr:row>55</xdr:row>
      <xdr:rowOff>12700</xdr:rowOff>
    </xdr:to>
    <xdr:pic>
      <xdr:nvPicPr>
        <xdr:cNvPr id="2460" name="Control 54">
          <a:extLst>
            <a:ext uri="{FF2B5EF4-FFF2-40B4-BE49-F238E27FC236}">
              <a16:creationId xmlns:a16="http://schemas.microsoft.com/office/drawing/2014/main" id="{71D687EC-C5CE-0244-077A-839721D60C7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520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54</xdr:row>
      <xdr:rowOff>63500</xdr:rowOff>
    </xdr:from>
    <xdr:to>
      <xdr:col>0</xdr:col>
      <xdr:colOff>279400</xdr:colOff>
      <xdr:row>56</xdr:row>
      <xdr:rowOff>12700</xdr:rowOff>
    </xdr:to>
    <xdr:pic>
      <xdr:nvPicPr>
        <xdr:cNvPr id="2461" name="Control 55">
          <a:extLst>
            <a:ext uri="{FF2B5EF4-FFF2-40B4-BE49-F238E27FC236}">
              <a16:creationId xmlns:a16="http://schemas.microsoft.com/office/drawing/2014/main" id="{D87ACEA7-61ED-FFC1-E56E-BC63789CFDE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298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55</xdr:row>
      <xdr:rowOff>63500</xdr:rowOff>
    </xdr:from>
    <xdr:to>
      <xdr:col>0</xdr:col>
      <xdr:colOff>279400</xdr:colOff>
      <xdr:row>57</xdr:row>
      <xdr:rowOff>0</xdr:rowOff>
    </xdr:to>
    <xdr:pic>
      <xdr:nvPicPr>
        <xdr:cNvPr id="2462" name="Control 56">
          <a:extLst>
            <a:ext uri="{FF2B5EF4-FFF2-40B4-BE49-F238E27FC236}">
              <a16:creationId xmlns:a16="http://schemas.microsoft.com/office/drawing/2014/main" id="{673A9EBC-1FB5-ACFD-539B-9D3FD4E5B9D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076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56</xdr:row>
      <xdr:rowOff>50800</xdr:rowOff>
    </xdr:from>
    <xdr:to>
      <xdr:col>0</xdr:col>
      <xdr:colOff>279400</xdr:colOff>
      <xdr:row>57</xdr:row>
      <xdr:rowOff>165100</xdr:rowOff>
    </xdr:to>
    <xdr:pic>
      <xdr:nvPicPr>
        <xdr:cNvPr id="2463" name="Control 57">
          <a:extLst>
            <a:ext uri="{FF2B5EF4-FFF2-40B4-BE49-F238E27FC236}">
              <a16:creationId xmlns:a16="http://schemas.microsoft.com/office/drawing/2014/main" id="{2F001A45-F7F8-6859-76BC-A5C4ECBFC02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727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57</xdr:row>
      <xdr:rowOff>50800</xdr:rowOff>
    </xdr:from>
    <xdr:to>
      <xdr:col>0</xdr:col>
      <xdr:colOff>279400</xdr:colOff>
      <xdr:row>58</xdr:row>
      <xdr:rowOff>152400</xdr:rowOff>
    </xdr:to>
    <xdr:pic>
      <xdr:nvPicPr>
        <xdr:cNvPr id="2464" name="Control 58">
          <a:extLst>
            <a:ext uri="{FF2B5EF4-FFF2-40B4-BE49-F238E27FC236}">
              <a16:creationId xmlns:a16="http://schemas.microsoft.com/office/drawing/2014/main" id="{32DA758F-0799-E7F5-3893-E1EEB54B33F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505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58</xdr:row>
      <xdr:rowOff>38100</xdr:rowOff>
    </xdr:from>
    <xdr:to>
      <xdr:col>0</xdr:col>
      <xdr:colOff>279400</xdr:colOff>
      <xdr:row>59</xdr:row>
      <xdr:rowOff>139700</xdr:rowOff>
    </xdr:to>
    <xdr:pic>
      <xdr:nvPicPr>
        <xdr:cNvPr id="2465" name="Control 59">
          <a:extLst>
            <a:ext uri="{FF2B5EF4-FFF2-40B4-BE49-F238E27FC236}">
              <a16:creationId xmlns:a16="http://schemas.microsoft.com/office/drawing/2014/main" id="{FE550F70-1570-46F7-9D9A-2CC76922D49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156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59</xdr:row>
      <xdr:rowOff>38100</xdr:rowOff>
    </xdr:from>
    <xdr:to>
      <xdr:col>0</xdr:col>
      <xdr:colOff>279400</xdr:colOff>
      <xdr:row>60</xdr:row>
      <xdr:rowOff>139700</xdr:rowOff>
    </xdr:to>
    <xdr:pic>
      <xdr:nvPicPr>
        <xdr:cNvPr id="2466" name="Control 60">
          <a:extLst>
            <a:ext uri="{FF2B5EF4-FFF2-40B4-BE49-F238E27FC236}">
              <a16:creationId xmlns:a16="http://schemas.microsoft.com/office/drawing/2014/main" id="{90F3F9E7-10A9-4141-B128-A7FB2D802BB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934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60</xdr:row>
      <xdr:rowOff>25400</xdr:rowOff>
    </xdr:from>
    <xdr:to>
      <xdr:col>0</xdr:col>
      <xdr:colOff>279400</xdr:colOff>
      <xdr:row>61</xdr:row>
      <xdr:rowOff>139700</xdr:rowOff>
    </xdr:to>
    <xdr:pic>
      <xdr:nvPicPr>
        <xdr:cNvPr id="2467" name="Control 61">
          <a:extLst>
            <a:ext uri="{FF2B5EF4-FFF2-40B4-BE49-F238E27FC236}">
              <a16:creationId xmlns:a16="http://schemas.microsoft.com/office/drawing/2014/main" id="{18EB0628-3203-A95E-90E7-16D3B4FA339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61</xdr:row>
      <xdr:rowOff>25400</xdr:rowOff>
    </xdr:from>
    <xdr:to>
      <xdr:col>0</xdr:col>
      <xdr:colOff>279400</xdr:colOff>
      <xdr:row>62</xdr:row>
      <xdr:rowOff>127000</xdr:rowOff>
    </xdr:to>
    <xdr:pic>
      <xdr:nvPicPr>
        <xdr:cNvPr id="2468" name="Control 62">
          <a:extLst>
            <a:ext uri="{FF2B5EF4-FFF2-40B4-BE49-F238E27FC236}">
              <a16:creationId xmlns:a16="http://schemas.microsoft.com/office/drawing/2014/main" id="{3957867E-81B7-1045-67FE-A483AD56DCC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363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62</xdr:row>
      <xdr:rowOff>12700</xdr:rowOff>
    </xdr:from>
    <xdr:to>
      <xdr:col>0</xdr:col>
      <xdr:colOff>279400</xdr:colOff>
      <xdr:row>63</xdr:row>
      <xdr:rowOff>127000</xdr:rowOff>
    </xdr:to>
    <xdr:pic>
      <xdr:nvPicPr>
        <xdr:cNvPr id="2469" name="Control 63">
          <a:extLst>
            <a:ext uri="{FF2B5EF4-FFF2-40B4-BE49-F238E27FC236}">
              <a16:creationId xmlns:a16="http://schemas.microsoft.com/office/drawing/2014/main" id="{F3283B05-4ED4-4FFF-9DE7-DF3863D9D55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014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63</xdr:row>
      <xdr:rowOff>12700</xdr:rowOff>
    </xdr:from>
    <xdr:to>
      <xdr:col>0</xdr:col>
      <xdr:colOff>279400</xdr:colOff>
      <xdr:row>64</xdr:row>
      <xdr:rowOff>114300</xdr:rowOff>
    </xdr:to>
    <xdr:pic>
      <xdr:nvPicPr>
        <xdr:cNvPr id="2470" name="Control 64">
          <a:extLst>
            <a:ext uri="{FF2B5EF4-FFF2-40B4-BE49-F238E27FC236}">
              <a16:creationId xmlns:a16="http://schemas.microsoft.com/office/drawing/2014/main" id="{CBECEDBB-3E7C-3523-C1E6-799240017FC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792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64</xdr:row>
      <xdr:rowOff>12700</xdr:rowOff>
    </xdr:from>
    <xdr:to>
      <xdr:col>0</xdr:col>
      <xdr:colOff>279400</xdr:colOff>
      <xdr:row>65</xdr:row>
      <xdr:rowOff>114300</xdr:rowOff>
    </xdr:to>
    <xdr:pic>
      <xdr:nvPicPr>
        <xdr:cNvPr id="2471" name="Control 65">
          <a:extLst>
            <a:ext uri="{FF2B5EF4-FFF2-40B4-BE49-F238E27FC236}">
              <a16:creationId xmlns:a16="http://schemas.microsoft.com/office/drawing/2014/main" id="{35818934-8EA6-6D8C-CE37-7F0FAC74C42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570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279400</xdr:colOff>
      <xdr:row>66</xdr:row>
      <xdr:rowOff>101600</xdr:rowOff>
    </xdr:to>
    <xdr:pic>
      <xdr:nvPicPr>
        <xdr:cNvPr id="2472" name="Control 66">
          <a:extLst>
            <a:ext uri="{FF2B5EF4-FFF2-40B4-BE49-F238E27FC236}">
              <a16:creationId xmlns:a16="http://schemas.microsoft.com/office/drawing/2014/main" id="{862EF851-F1E1-D505-5D81-334DFE0034E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221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65</xdr:row>
      <xdr:rowOff>152400</xdr:rowOff>
    </xdr:from>
    <xdr:to>
      <xdr:col>0</xdr:col>
      <xdr:colOff>279400</xdr:colOff>
      <xdr:row>67</xdr:row>
      <xdr:rowOff>101600</xdr:rowOff>
    </xdr:to>
    <xdr:pic>
      <xdr:nvPicPr>
        <xdr:cNvPr id="2473" name="Control 67">
          <a:extLst>
            <a:ext uri="{FF2B5EF4-FFF2-40B4-BE49-F238E27FC236}">
              <a16:creationId xmlns:a16="http://schemas.microsoft.com/office/drawing/2014/main" id="{D79C5944-3A4C-B8FB-0F03-1EDAD3BD495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745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66</xdr:row>
      <xdr:rowOff>152400</xdr:rowOff>
    </xdr:from>
    <xdr:to>
      <xdr:col>0</xdr:col>
      <xdr:colOff>279400</xdr:colOff>
      <xdr:row>68</xdr:row>
      <xdr:rowOff>101600</xdr:rowOff>
    </xdr:to>
    <xdr:pic>
      <xdr:nvPicPr>
        <xdr:cNvPr id="2474" name="Control 68">
          <a:extLst>
            <a:ext uri="{FF2B5EF4-FFF2-40B4-BE49-F238E27FC236}">
              <a16:creationId xmlns:a16="http://schemas.microsoft.com/office/drawing/2014/main" id="{78036A8A-D704-4FB7-7778-8F11E105D99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523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67</xdr:row>
      <xdr:rowOff>152400</xdr:rowOff>
    </xdr:from>
    <xdr:to>
      <xdr:col>0</xdr:col>
      <xdr:colOff>279400</xdr:colOff>
      <xdr:row>69</xdr:row>
      <xdr:rowOff>88900</xdr:rowOff>
    </xdr:to>
    <xdr:pic>
      <xdr:nvPicPr>
        <xdr:cNvPr id="2475" name="Control 69">
          <a:extLst>
            <a:ext uri="{FF2B5EF4-FFF2-40B4-BE49-F238E27FC236}">
              <a16:creationId xmlns:a16="http://schemas.microsoft.com/office/drawing/2014/main" id="{AB50681D-3EF1-FB78-C21E-0C40B23B7AF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301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68</xdr:row>
      <xdr:rowOff>139700</xdr:rowOff>
    </xdr:from>
    <xdr:to>
      <xdr:col>0</xdr:col>
      <xdr:colOff>279400</xdr:colOff>
      <xdr:row>70</xdr:row>
      <xdr:rowOff>88900</xdr:rowOff>
    </xdr:to>
    <xdr:pic>
      <xdr:nvPicPr>
        <xdr:cNvPr id="2476" name="Control 70">
          <a:extLst>
            <a:ext uri="{FF2B5EF4-FFF2-40B4-BE49-F238E27FC236}">
              <a16:creationId xmlns:a16="http://schemas.microsoft.com/office/drawing/2014/main" id="{C2345EC2-50C5-A0BE-ADFF-AA7A7581315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952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69</xdr:row>
      <xdr:rowOff>139700</xdr:rowOff>
    </xdr:from>
    <xdr:to>
      <xdr:col>0</xdr:col>
      <xdr:colOff>279400</xdr:colOff>
      <xdr:row>71</xdr:row>
      <xdr:rowOff>76200</xdr:rowOff>
    </xdr:to>
    <xdr:pic>
      <xdr:nvPicPr>
        <xdr:cNvPr id="2477" name="Control 71">
          <a:extLst>
            <a:ext uri="{FF2B5EF4-FFF2-40B4-BE49-F238E27FC236}">
              <a16:creationId xmlns:a16="http://schemas.microsoft.com/office/drawing/2014/main" id="{6852B8A7-86E7-5994-9119-B8894991B7F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70</xdr:row>
      <xdr:rowOff>127000</xdr:rowOff>
    </xdr:from>
    <xdr:to>
      <xdr:col>0</xdr:col>
      <xdr:colOff>279400</xdr:colOff>
      <xdr:row>72</xdr:row>
      <xdr:rowOff>63500</xdr:rowOff>
    </xdr:to>
    <xdr:pic>
      <xdr:nvPicPr>
        <xdr:cNvPr id="2478" name="Control 72">
          <a:extLst>
            <a:ext uri="{FF2B5EF4-FFF2-40B4-BE49-F238E27FC236}">
              <a16:creationId xmlns:a16="http://schemas.microsoft.com/office/drawing/2014/main" id="{62770876-4FAC-83DB-21E1-101B20B642D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381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71</xdr:row>
      <xdr:rowOff>127000</xdr:rowOff>
    </xdr:from>
    <xdr:to>
      <xdr:col>0</xdr:col>
      <xdr:colOff>279400</xdr:colOff>
      <xdr:row>73</xdr:row>
      <xdr:rowOff>63500</xdr:rowOff>
    </xdr:to>
    <xdr:pic>
      <xdr:nvPicPr>
        <xdr:cNvPr id="2479" name="Control 73">
          <a:extLst>
            <a:ext uri="{FF2B5EF4-FFF2-40B4-BE49-F238E27FC236}">
              <a16:creationId xmlns:a16="http://schemas.microsoft.com/office/drawing/2014/main" id="{3DF6B8D7-EEF5-C63B-3CE4-51DAC661373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159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72</xdr:row>
      <xdr:rowOff>114300</xdr:rowOff>
    </xdr:from>
    <xdr:to>
      <xdr:col>0</xdr:col>
      <xdr:colOff>279400</xdr:colOff>
      <xdr:row>74</xdr:row>
      <xdr:rowOff>63500</xdr:rowOff>
    </xdr:to>
    <xdr:pic>
      <xdr:nvPicPr>
        <xdr:cNvPr id="2480" name="Control 74">
          <a:extLst>
            <a:ext uri="{FF2B5EF4-FFF2-40B4-BE49-F238E27FC236}">
              <a16:creationId xmlns:a16="http://schemas.microsoft.com/office/drawing/2014/main" id="{DF2B1E06-EFE9-3427-B164-3432C441FDA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810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73</xdr:row>
      <xdr:rowOff>114300</xdr:rowOff>
    </xdr:from>
    <xdr:to>
      <xdr:col>0</xdr:col>
      <xdr:colOff>279400</xdr:colOff>
      <xdr:row>75</xdr:row>
      <xdr:rowOff>50800</xdr:rowOff>
    </xdr:to>
    <xdr:pic>
      <xdr:nvPicPr>
        <xdr:cNvPr id="2481" name="Control 75">
          <a:extLst>
            <a:ext uri="{FF2B5EF4-FFF2-40B4-BE49-F238E27FC236}">
              <a16:creationId xmlns:a16="http://schemas.microsoft.com/office/drawing/2014/main" id="{1F2DE9BF-7D72-C30A-89AA-FA04CE8956B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588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74</xdr:row>
      <xdr:rowOff>101600</xdr:rowOff>
    </xdr:from>
    <xdr:to>
      <xdr:col>0</xdr:col>
      <xdr:colOff>279400</xdr:colOff>
      <xdr:row>76</xdr:row>
      <xdr:rowOff>50800</xdr:rowOff>
    </xdr:to>
    <xdr:pic>
      <xdr:nvPicPr>
        <xdr:cNvPr id="2482" name="Control 76">
          <a:extLst>
            <a:ext uri="{FF2B5EF4-FFF2-40B4-BE49-F238E27FC236}">
              <a16:creationId xmlns:a16="http://schemas.microsoft.com/office/drawing/2014/main" id="{275B7EF2-0FBA-2844-58CE-4114FF0EADF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239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75</xdr:row>
      <xdr:rowOff>101600</xdr:rowOff>
    </xdr:from>
    <xdr:to>
      <xdr:col>0</xdr:col>
      <xdr:colOff>279400</xdr:colOff>
      <xdr:row>77</xdr:row>
      <xdr:rowOff>38100</xdr:rowOff>
    </xdr:to>
    <xdr:pic>
      <xdr:nvPicPr>
        <xdr:cNvPr id="2483" name="Control 77">
          <a:extLst>
            <a:ext uri="{FF2B5EF4-FFF2-40B4-BE49-F238E27FC236}">
              <a16:creationId xmlns:a16="http://schemas.microsoft.com/office/drawing/2014/main" id="{F31E6EE4-AC58-7D9A-AB3B-31119203145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017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76</xdr:row>
      <xdr:rowOff>101600</xdr:rowOff>
    </xdr:from>
    <xdr:to>
      <xdr:col>0</xdr:col>
      <xdr:colOff>279400</xdr:colOff>
      <xdr:row>78</xdr:row>
      <xdr:rowOff>38100</xdr:rowOff>
    </xdr:to>
    <xdr:pic>
      <xdr:nvPicPr>
        <xdr:cNvPr id="2484" name="Control 78">
          <a:extLst>
            <a:ext uri="{FF2B5EF4-FFF2-40B4-BE49-F238E27FC236}">
              <a16:creationId xmlns:a16="http://schemas.microsoft.com/office/drawing/2014/main" id="{17556804-0881-6A03-B08C-EF501954F4C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795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77</xdr:row>
      <xdr:rowOff>101600</xdr:rowOff>
    </xdr:from>
    <xdr:to>
      <xdr:col>0</xdr:col>
      <xdr:colOff>279400</xdr:colOff>
      <xdr:row>79</xdr:row>
      <xdr:rowOff>38100</xdr:rowOff>
    </xdr:to>
    <xdr:pic>
      <xdr:nvPicPr>
        <xdr:cNvPr id="2485" name="Control 79">
          <a:extLst>
            <a:ext uri="{FF2B5EF4-FFF2-40B4-BE49-F238E27FC236}">
              <a16:creationId xmlns:a16="http://schemas.microsoft.com/office/drawing/2014/main" id="{34066FB2-2F20-3002-6B67-67A7A8364B2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73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78</xdr:row>
      <xdr:rowOff>76200</xdr:rowOff>
    </xdr:from>
    <xdr:to>
      <xdr:col>0</xdr:col>
      <xdr:colOff>279400</xdr:colOff>
      <xdr:row>80</xdr:row>
      <xdr:rowOff>25400</xdr:rowOff>
    </xdr:to>
    <xdr:pic>
      <xdr:nvPicPr>
        <xdr:cNvPr id="2486" name="Control 80">
          <a:extLst>
            <a:ext uri="{FF2B5EF4-FFF2-40B4-BE49-F238E27FC236}">
              <a16:creationId xmlns:a16="http://schemas.microsoft.com/office/drawing/2014/main" id="{1E9573AB-15F8-77AB-01D8-40C07C27315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097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79</xdr:row>
      <xdr:rowOff>76200</xdr:rowOff>
    </xdr:from>
    <xdr:to>
      <xdr:col>0</xdr:col>
      <xdr:colOff>279400</xdr:colOff>
      <xdr:row>81</xdr:row>
      <xdr:rowOff>12700</xdr:rowOff>
    </xdr:to>
    <xdr:pic>
      <xdr:nvPicPr>
        <xdr:cNvPr id="2487" name="Control 81">
          <a:extLst>
            <a:ext uri="{FF2B5EF4-FFF2-40B4-BE49-F238E27FC236}">
              <a16:creationId xmlns:a16="http://schemas.microsoft.com/office/drawing/2014/main" id="{F672D23F-5FD3-1EB1-FFEB-EF0872C5F13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80</xdr:row>
      <xdr:rowOff>76200</xdr:rowOff>
    </xdr:from>
    <xdr:to>
      <xdr:col>0</xdr:col>
      <xdr:colOff>279400</xdr:colOff>
      <xdr:row>82</xdr:row>
      <xdr:rowOff>12700</xdr:rowOff>
    </xdr:to>
    <xdr:pic>
      <xdr:nvPicPr>
        <xdr:cNvPr id="2488" name="Control 82">
          <a:extLst>
            <a:ext uri="{FF2B5EF4-FFF2-40B4-BE49-F238E27FC236}">
              <a16:creationId xmlns:a16="http://schemas.microsoft.com/office/drawing/2014/main" id="{4C3F14F5-9484-29B7-F715-0F6D985AE05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653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81</xdr:row>
      <xdr:rowOff>63500</xdr:rowOff>
    </xdr:from>
    <xdr:to>
      <xdr:col>0</xdr:col>
      <xdr:colOff>279400</xdr:colOff>
      <xdr:row>83</xdr:row>
      <xdr:rowOff>12700</xdr:rowOff>
    </xdr:to>
    <xdr:pic>
      <xdr:nvPicPr>
        <xdr:cNvPr id="2489" name="Control 83">
          <a:extLst>
            <a:ext uri="{FF2B5EF4-FFF2-40B4-BE49-F238E27FC236}">
              <a16:creationId xmlns:a16="http://schemas.microsoft.com/office/drawing/2014/main" id="{0E15DFF6-6090-A605-3D60-93B8018430D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82</xdr:row>
      <xdr:rowOff>63500</xdr:rowOff>
    </xdr:from>
    <xdr:to>
      <xdr:col>0</xdr:col>
      <xdr:colOff>279400</xdr:colOff>
      <xdr:row>84</xdr:row>
      <xdr:rowOff>0</xdr:rowOff>
    </xdr:to>
    <xdr:pic>
      <xdr:nvPicPr>
        <xdr:cNvPr id="2490" name="Control 84">
          <a:extLst>
            <a:ext uri="{FF2B5EF4-FFF2-40B4-BE49-F238E27FC236}">
              <a16:creationId xmlns:a16="http://schemas.microsoft.com/office/drawing/2014/main" id="{B17810CB-0E97-A49C-CD84-D2161FB5835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082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83</xdr:row>
      <xdr:rowOff>50800</xdr:rowOff>
    </xdr:from>
    <xdr:to>
      <xdr:col>0</xdr:col>
      <xdr:colOff>279400</xdr:colOff>
      <xdr:row>84</xdr:row>
      <xdr:rowOff>165100</xdr:rowOff>
    </xdr:to>
    <xdr:pic>
      <xdr:nvPicPr>
        <xdr:cNvPr id="2491" name="Control 85">
          <a:extLst>
            <a:ext uri="{FF2B5EF4-FFF2-40B4-BE49-F238E27FC236}">
              <a16:creationId xmlns:a16="http://schemas.microsoft.com/office/drawing/2014/main" id="{5F5F6268-C946-8CBB-4F69-701C6710F7E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733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84</xdr:row>
      <xdr:rowOff>50800</xdr:rowOff>
    </xdr:from>
    <xdr:to>
      <xdr:col>0</xdr:col>
      <xdr:colOff>279400</xdr:colOff>
      <xdr:row>85</xdr:row>
      <xdr:rowOff>152400</xdr:rowOff>
    </xdr:to>
    <xdr:pic>
      <xdr:nvPicPr>
        <xdr:cNvPr id="2492" name="Control 86">
          <a:extLst>
            <a:ext uri="{FF2B5EF4-FFF2-40B4-BE49-F238E27FC236}">
              <a16:creationId xmlns:a16="http://schemas.microsoft.com/office/drawing/2014/main" id="{654AC763-35E1-363E-8D58-A110FE5203C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511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85</xdr:row>
      <xdr:rowOff>38100</xdr:rowOff>
    </xdr:from>
    <xdr:to>
      <xdr:col>0</xdr:col>
      <xdr:colOff>279400</xdr:colOff>
      <xdr:row>86</xdr:row>
      <xdr:rowOff>139700</xdr:rowOff>
    </xdr:to>
    <xdr:pic>
      <xdr:nvPicPr>
        <xdr:cNvPr id="2493" name="Control 87">
          <a:extLst>
            <a:ext uri="{FF2B5EF4-FFF2-40B4-BE49-F238E27FC236}">
              <a16:creationId xmlns:a16="http://schemas.microsoft.com/office/drawing/2014/main" id="{50A9673D-CAB4-94FA-EB29-CDD1C8DBD68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162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86</xdr:row>
      <xdr:rowOff>38100</xdr:rowOff>
    </xdr:from>
    <xdr:to>
      <xdr:col>0</xdr:col>
      <xdr:colOff>279400</xdr:colOff>
      <xdr:row>87</xdr:row>
      <xdr:rowOff>152400</xdr:rowOff>
    </xdr:to>
    <xdr:pic>
      <xdr:nvPicPr>
        <xdr:cNvPr id="2494" name="Control 88">
          <a:extLst>
            <a:ext uri="{FF2B5EF4-FFF2-40B4-BE49-F238E27FC236}">
              <a16:creationId xmlns:a16="http://schemas.microsoft.com/office/drawing/2014/main" id="{3653D7CF-3AD7-8771-36C1-13B7F11F485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940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87</xdr:row>
      <xdr:rowOff>38100</xdr:rowOff>
    </xdr:from>
    <xdr:to>
      <xdr:col>0</xdr:col>
      <xdr:colOff>279400</xdr:colOff>
      <xdr:row>88</xdr:row>
      <xdr:rowOff>139700</xdr:rowOff>
    </xdr:to>
    <xdr:pic>
      <xdr:nvPicPr>
        <xdr:cNvPr id="2495" name="Control 89">
          <a:extLst>
            <a:ext uri="{FF2B5EF4-FFF2-40B4-BE49-F238E27FC236}">
              <a16:creationId xmlns:a16="http://schemas.microsoft.com/office/drawing/2014/main" id="{DB1C530F-F035-508B-F6F6-55A50FF7D55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718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88</xdr:row>
      <xdr:rowOff>25400</xdr:rowOff>
    </xdr:from>
    <xdr:to>
      <xdr:col>0</xdr:col>
      <xdr:colOff>279400</xdr:colOff>
      <xdr:row>89</xdr:row>
      <xdr:rowOff>127000</xdr:rowOff>
    </xdr:to>
    <xdr:pic>
      <xdr:nvPicPr>
        <xdr:cNvPr id="2048" name="Control 90">
          <a:extLst>
            <a:ext uri="{FF2B5EF4-FFF2-40B4-BE49-F238E27FC236}">
              <a16:creationId xmlns:a16="http://schemas.microsoft.com/office/drawing/2014/main" id="{D33570A5-0756-273C-F0AC-A00A58D3E25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369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89</xdr:row>
      <xdr:rowOff>12700</xdr:rowOff>
    </xdr:from>
    <xdr:to>
      <xdr:col>0</xdr:col>
      <xdr:colOff>279400</xdr:colOff>
      <xdr:row>90</xdr:row>
      <xdr:rowOff>127000</xdr:rowOff>
    </xdr:to>
    <xdr:pic>
      <xdr:nvPicPr>
        <xdr:cNvPr id="2496" name="Control 91">
          <a:extLst>
            <a:ext uri="{FF2B5EF4-FFF2-40B4-BE49-F238E27FC236}">
              <a16:creationId xmlns:a16="http://schemas.microsoft.com/office/drawing/2014/main" id="{DC6F4A08-020E-AE09-16EC-B00A3112729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90</xdr:row>
      <xdr:rowOff>12700</xdr:rowOff>
    </xdr:from>
    <xdr:to>
      <xdr:col>0</xdr:col>
      <xdr:colOff>279400</xdr:colOff>
      <xdr:row>91</xdr:row>
      <xdr:rowOff>127000</xdr:rowOff>
    </xdr:to>
    <xdr:pic>
      <xdr:nvPicPr>
        <xdr:cNvPr id="2497" name="Control 92">
          <a:extLst>
            <a:ext uri="{FF2B5EF4-FFF2-40B4-BE49-F238E27FC236}">
              <a16:creationId xmlns:a16="http://schemas.microsoft.com/office/drawing/2014/main" id="{CAD00B85-259F-B40E-6DFD-FAF165A4B54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798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90</xdr:row>
      <xdr:rowOff>88900</xdr:rowOff>
    </xdr:from>
    <xdr:to>
      <xdr:col>0</xdr:col>
      <xdr:colOff>279400</xdr:colOff>
      <xdr:row>92</xdr:row>
      <xdr:rowOff>25400</xdr:rowOff>
    </xdr:to>
    <xdr:pic>
      <xdr:nvPicPr>
        <xdr:cNvPr id="2498" name="Control 93">
          <a:extLst>
            <a:ext uri="{FF2B5EF4-FFF2-40B4-BE49-F238E27FC236}">
              <a16:creationId xmlns:a16="http://schemas.microsoft.com/office/drawing/2014/main" id="{B10057E2-5DCD-FF91-CE41-BE23333C64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560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279400</xdr:colOff>
      <xdr:row>92</xdr:row>
      <xdr:rowOff>114300</xdr:rowOff>
    </xdr:to>
    <xdr:pic>
      <xdr:nvPicPr>
        <xdr:cNvPr id="2499" name="Control 94">
          <a:extLst>
            <a:ext uri="{FF2B5EF4-FFF2-40B4-BE49-F238E27FC236}">
              <a16:creationId xmlns:a16="http://schemas.microsoft.com/office/drawing/2014/main" id="{193E3F4B-3A0C-1BA2-4307-ACB3041247E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449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91</xdr:row>
      <xdr:rowOff>88900</xdr:rowOff>
    </xdr:from>
    <xdr:to>
      <xdr:col>0</xdr:col>
      <xdr:colOff>279400</xdr:colOff>
      <xdr:row>93</xdr:row>
      <xdr:rowOff>25400</xdr:rowOff>
    </xdr:to>
    <xdr:pic>
      <xdr:nvPicPr>
        <xdr:cNvPr id="2500" name="Control 95">
          <a:extLst>
            <a:ext uri="{FF2B5EF4-FFF2-40B4-BE49-F238E27FC236}">
              <a16:creationId xmlns:a16="http://schemas.microsoft.com/office/drawing/2014/main" id="{C69878DF-C402-C18F-9EE2-FA40D8946E0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338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91</xdr:row>
      <xdr:rowOff>88900</xdr:rowOff>
    </xdr:from>
    <xdr:to>
      <xdr:col>0</xdr:col>
      <xdr:colOff>279400</xdr:colOff>
      <xdr:row>93</xdr:row>
      <xdr:rowOff>25400</xdr:rowOff>
    </xdr:to>
    <xdr:pic>
      <xdr:nvPicPr>
        <xdr:cNvPr id="2501" name="Control 96">
          <a:extLst>
            <a:ext uri="{FF2B5EF4-FFF2-40B4-BE49-F238E27FC236}">
              <a16:creationId xmlns:a16="http://schemas.microsoft.com/office/drawing/2014/main" id="{78757875-3CE9-9196-B810-0E4355094F1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338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91</xdr:row>
      <xdr:rowOff>152400</xdr:rowOff>
    </xdr:from>
    <xdr:to>
      <xdr:col>0</xdr:col>
      <xdr:colOff>279400</xdr:colOff>
      <xdr:row>93</xdr:row>
      <xdr:rowOff>101600</xdr:rowOff>
    </xdr:to>
    <xdr:pic>
      <xdr:nvPicPr>
        <xdr:cNvPr id="2502" name="Control 97">
          <a:extLst>
            <a:ext uri="{FF2B5EF4-FFF2-40B4-BE49-F238E27FC236}">
              <a16:creationId xmlns:a16="http://schemas.microsoft.com/office/drawing/2014/main" id="{DB0644DB-5A27-3D0B-CA97-000B811D3C6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973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92</xdr:row>
      <xdr:rowOff>152400</xdr:rowOff>
    </xdr:from>
    <xdr:to>
      <xdr:col>0</xdr:col>
      <xdr:colOff>279400</xdr:colOff>
      <xdr:row>94</xdr:row>
      <xdr:rowOff>88900</xdr:rowOff>
    </xdr:to>
    <xdr:pic>
      <xdr:nvPicPr>
        <xdr:cNvPr id="2503" name="Control 98">
          <a:extLst>
            <a:ext uri="{FF2B5EF4-FFF2-40B4-BE49-F238E27FC236}">
              <a16:creationId xmlns:a16="http://schemas.microsoft.com/office/drawing/2014/main" id="{32BB6FDD-5E85-3387-8227-2CFBCBE4F15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751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93</xdr:row>
      <xdr:rowOff>139700</xdr:rowOff>
    </xdr:from>
    <xdr:to>
      <xdr:col>0</xdr:col>
      <xdr:colOff>279400</xdr:colOff>
      <xdr:row>95</xdr:row>
      <xdr:rowOff>76200</xdr:rowOff>
    </xdr:to>
    <xdr:pic>
      <xdr:nvPicPr>
        <xdr:cNvPr id="2504" name="Control 99">
          <a:extLst>
            <a:ext uri="{FF2B5EF4-FFF2-40B4-BE49-F238E27FC236}">
              <a16:creationId xmlns:a16="http://schemas.microsoft.com/office/drawing/2014/main" id="{B0B6FCB9-9400-9FEA-037A-D234E47B08F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402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94</xdr:row>
      <xdr:rowOff>139700</xdr:rowOff>
    </xdr:from>
    <xdr:to>
      <xdr:col>0</xdr:col>
      <xdr:colOff>279400</xdr:colOff>
      <xdr:row>96</xdr:row>
      <xdr:rowOff>76200</xdr:rowOff>
    </xdr:to>
    <xdr:pic>
      <xdr:nvPicPr>
        <xdr:cNvPr id="2505" name="Control 100">
          <a:extLst>
            <a:ext uri="{FF2B5EF4-FFF2-40B4-BE49-F238E27FC236}">
              <a16:creationId xmlns:a16="http://schemas.microsoft.com/office/drawing/2014/main" id="{5B3D5A4B-7F64-D857-F905-7CB758021E4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180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95</xdr:row>
      <xdr:rowOff>127000</xdr:rowOff>
    </xdr:from>
    <xdr:to>
      <xdr:col>0</xdr:col>
      <xdr:colOff>279400</xdr:colOff>
      <xdr:row>97</xdr:row>
      <xdr:rowOff>76200</xdr:rowOff>
    </xdr:to>
    <xdr:pic>
      <xdr:nvPicPr>
        <xdr:cNvPr id="2506" name="Control 101">
          <a:extLst>
            <a:ext uri="{FF2B5EF4-FFF2-40B4-BE49-F238E27FC236}">
              <a16:creationId xmlns:a16="http://schemas.microsoft.com/office/drawing/2014/main" id="{6D60B7B0-302E-7594-70E5-5E8E83050AB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831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96</xdr:row>
      <xdr:rowOff>127000</xdr:rowOff>
    </xdr:from>
    <xdr:to>
      <xdr:col>0</xdr:col>
      <xdr:colOff>279400</xdr:colOff>
      <xdr:row>98</xdr:row>
      <xdr:rowOff>63500</xdr:rowOff>
    </xdr:to>
    <xdr:pic>
      <xdr:nvPicPr>
        <xdr:cNvPr id="2507" name="Control 102">
          <a:extLst>
            <a:ext uri="{FF2B5EF4-FFF2-40B4-BE49-F238E27FC236}">
              <a16:creationId xmlns:a16="http://schemas.microsoft.com/office/drawing/2014/main" id="{DE10A93A-EC13-E978-4C55-77EEE443F16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609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97</xdr:row>
      <xdr:rowOff>114300</xdr:rowOff>
    </xdr:from>
    <xdr:to>
      <xdr:col>0</xdr:col>
      <xdr:colOff>279400</xdr:colOff>
      <xdr:row>99</xdr:row>
      <xdr:rowOff>63500</xdr:rowOff>
    </xdr:to>
    <xdr:pic>
      <xdr:nvPicPr>
        <xdr:cNvPr id="2508" name="Control 103">
          <a:extLst>
            <a:ext uri="{FF2B5EF4-FFF2-40B4-BE49-F238E27FC236}">
              <a16:creationId xmlns:a16="http://schemas.microsoft.com/office/drawing/2014/main" id="{AE84A4CF-EC40-6441-67B7-C1A0C63998A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98</xdr:row>
      <xdr:rowOff>114300</xdr:rowOff>
    </xdr:from>
    <xdr:to>
      <xdr:col>0</xdr:col>
      <xdr:colOff>279400</xdr:colOff>
      <xdr:row>100</xdr:row>
      <xdr:rowOff>50800</xdr:rowOff>
    </xdr:to>
    <xdr:pic>
      <xdr:nvPicPr>
        <xdr:cNvPr id="2509" name="Control 104">
          <a:extLst>
            <a:ext uri="{FF2B5EF4-FFF2-40B4-BE49-F238E27FC236}">
              <a16:creationId xmlns:a16="http://schemas.microsoft.com/office/drawing/2014/main" id="{8421A39C-A2BA-99E6-D366-C61A6B55BB5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99</xdr:row>
      <xdr:rowOff>76200</xdr:rowOff>
    </xdr:from>
    <xdr:to>
      <xdr:col>0</xdr:col>
      <xdr:colOff>279400</xdr:colOff>
      <xdr:row>101</xdr:row>
      <xdr:rowOff>12700</xdr:rowOff>
    </xdr:to>
    <xdr:pic>
      <xdr:nvPicPr>
        <xdr:cNvPr id="2510" name="Control 105">
          <a:extLst>
            <a:ext uri="{FF2B5EF4-FFF2-40B4-BE49-F238E27FC236}">
              <a16:creationId xmlns:a16="http://schemas.microsoft.com/office/drawing/2014/main" id="{C2F8A1F6-1635-151E-6FBB-0D4E3A5B642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435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99</xdr:row>
      <xdr:rowOff>76200</xdr:rowOff>
    </xdr:from>
    <xdr:to>
      <xdr:col>0</xdr:col>
      <xdr:colOff>279400</xdr:colOff>
      <xdr:row>101</xdr:row>
      <xdr:rowOff>12700</xdr:rowOff>
    </xdr:to>
    <xdr:pic>
      <xdr:nvPicPr>
        <xdr:cNvPr id="2511" name="Control 106">
          <a:extLst>
            <a:ext uri="{FF2B5EF4-FFF2-40B4-BE49-F238E27FC236}">
              <a16:creationId xmlns:a16="http://schemas.microsoft.com/office/drawing/2014/main" id="{1BAF4A28-DD3D-7F17-12F8-EF16AAAB716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435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99</xdr:row>
      <xdr:rowOff>101600</xdr:rowOff>
    </xdr:from>
    <xdr:to>
      <xdr:col>0</xdr:col>
      <xdr:colOff>279400</xdr:colOff>
      <xdr:row>101</xdr:row>
      <xdr:rowOff>38100</xdr:rowOff>
    </xdr:to>
    <xdr:pic>
      <xdr:nvPicPr>
        <xdr:cNvPr id="2512" name="Control 107">
          <a:extLst>
            <a:ext uri="{FF2B5EF4-FFF2-40B4-BE49-F238E27FC236}">
              <a16:creationId xmlns:a16="http://schemas.microsoft.com/office/drawing/2014/main" id="{9B2CFF06-64EC-9B13-2A3C-11B4CCC07F9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689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100</xdr:row>
      <xdr:rowOff>101600</xdr:rowOff>
    </xdr:from>
    <xdr:to>
      <xdr:col>0</xdr:col>
      <xdr:colOff>279400</xdr:colOff>
      <xdr:row>102</xdr:row>
      <xdr:rowOff>38100</xdr:rowOff>
    </xdr:to>
    <xdr:pic>
      <xdr:nvPicPr>
        <xdr:cNvPr id="2513" name="Control 108">
          <a:extLst>
            <a:ext uri="{FF2B5EF4-FFF2-40B4-BE49-F238E27FC236}">
              <a16:creationId xmlns:a16="http://schemas.microsoft.com/office/drawing/2014/main" id="{CC848988-7F15-A4AA-F8FA-D07F1335F79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467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101</xdr:row>
      <xdr:rowOff>88900</xdr:rowOff>
    </xdr:from>
    <xdr:to>
      <xdr:col>0</xdr:col>
      <xdr:colOff>279400</xdr:colOff>
      <xdr:row>103</xdr:row>
      <xdr:rowOff>25400</xdr:rowOff>
    </xdr:to>
    <xdr:pic>
      <xdr:nvPicPr>
        <xdr:cNvPr id="2514" name="Control 109">
          <a:extLst>
            <a:ext uri="{FF2B5EF4-FFF2-40B4-BE49-F238E27FC236}">
              <a16:creationId xmlns:a16="http://schemas.microsoft.com/office/drawing/2014/main" id="{36187F7E-32D9-271D-53B0-11B46C13878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118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102</xdr:row>
      <xdr:rowOff>76200</xdr:rowOff>
    </xdr:from>
    <xdr:to>
      <xdr:col>0</xdr:col>
      <xdr:colOff>279400</xdr:colOff>
      <xdr:row>104</xdr:row>
      <xdr:rowOff>25400</xdr:rowOff>
    </xdr:to>
    <xdr:pic>
      <xdr:nvPicPr>
        <xdr:cNvPr id="2515" name="Control 110">
          <a:extLst>
            <a:ext uri="{FF2B5EF4-FFF2-40B4-BE49-F238E27FC236}">
              <a16:creationId xmlns:a16="http://schemas.microsoft.com/office/drawing/2014/main" id="{133C3823-81F1-130E-A338-85ECB09A637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769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103</xdr:row>
      <xdr:rowOff>76200</xdr:rowOff>
    </xdr:from>
    <xdr:to>
      <xdr:col>0</xdr:col>
      <xdr:colOff>279400</xdr:colOff>
      <xdr:row>105</xdr:row>
      <xdr:rowOff>12700</xdr:rowOff>
    </xdr:to>
    <xdr:pic>
      <xdr:nvPicPr>
        <xdr:cNvPr id="2516" name="Control 111">
          <a:extLst>
            <a:ext uri="{FF2B5EF4-FFF2-40B4-BE49-F238E27FC236}">
              <a16:creationId xmlns:a16="http://schemas.microsoft.com/office/drawing/2014/main" id="{35E97A10-DD29-9CBE-9B8D-58C86FED9D6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547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103</xdr:row>
      <xdr:rowOff>76200</xdr:rowOff>
    </xdr:from>
    <xdr:to>
      <xdr:col>0</xdr:col>
      <xdr:colOff>279400</xdr:colOff>
      <xdr:row>105</xdr:row>
      <xdr:rowOff>12700</xdr:rowOff>
    </xdr:to>
    <xdr:pic>
      <xdr:nvPicPr>
        <xdr:cNvPr id="2517" name="Control 112">
          <a:extLst>
            <a:ext uri="{FF2B5EF4-FFF2-40B4-BE49-F238E27FC236}">
              <a16:creationId xmlns:a16="http://schemas.microsoft.com/office/drawing/2014/main" id="{E908DCA8-D54B-5D4A-7729-6B9D68B7870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547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104</xdr:row>
      <xdr:rowOff>63500</xdr:rowOff>
    </xdr:from>
    <xdr:to>
      <xdr:col>0</xdr:col>
      <xdr:colOff>279400</xdr:colOff>
      <xdr:row>106</xdr:row>
      <xdr:rowOff>0</xdr:rowOff>
    </xdr:to>
    <xdr:pic>
      <xdr:nvPicPr>
        <xdr:cNvPr id="2518" name="Control 113">
          <a:extLst>
            <a:ext uri="{FF2B5EF4-FFF2-40B4-BE49-F238E27FC236}">
              <a16:creationId xmlns:a16="http://schemas.microsoft.com/office/drawing/2014/main" id="{82472F12-9831-02AC-5000-2BC400DEE38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198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105</xdr:row>
      <xdr:rowOff>50800</xdr:rowOff>
    </xdr:from>
    <xdr:to>
      <xdr:col>0</xdr:col>
      <xdr:colOff>279400</xdr:colOff>
      <xdr:row>106</xdr:row>
      <xdr:rowOff>165100</xdr:rowOff>
    </xdr:to>
    <xdr:pic>
      <xdr:nvPicPr>
        <xdr:cNvPr id="2519" name="Control 114">
          <a:extLst>
            <a:ext uri="{FF2B5EF4-FFF2-40B4-BE49-F238E27FC236}">
              <a16:creationId xmlns:a16="http://schemas.microsoft.com/office/drawing/2014/main" id="{9B593AFA-4FD6-3B0D-7AF2-E33F768DB0A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849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106</xdr:row>
      <xdr:rowOff>50800</xdr:rowOff>
    </xdr:from>
    <xdr:to>
      <xdr:col>0</xdr:col>
      <xdr:colOff>279400</xdr:colOff>
      <xdr:row>107</xdr:row>
      <xdr:rowOff>152400</xdr:rowOff>
    </xdr:to>
    <xdr:pic>
      <xdr:nvPicPr>
        <xdr:cNvPr id="2520" name="Control 115">
          <a:extLst>
            <a:ext uri="{FF2B5EF4-FFF2-40B4-BE49-F238E27FC236}">
              <a16:creationId xmlns:a16="http://schemas.microsoft.com/office/drawing/2014/main" id="{9BA38580-573F-EBF5-72AC-845457B8BE1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627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107</xdr:row>
      <xdr:rowOff>38100</xdr:rowOff>
    </xdr:from>
    <xdr:to>
      <xdr:col>0</xdr:col>
      <xdr:colOff>279400</xdr:colOff>
      <xdr:row>108</xdr:row>
      <xdr:rowOff>139700</xdr:rowOff>
    </xdr:to>
    <xdr:pic>
      <xdr:nvPicPr>
        <xdr:cNvPr id="2521" name="Control 116">
          <a:extLst>
            <a:ext uri="{FF2B5EF4-FFF2-40B4-BE49-F238E27FC236}">
              <a16:creationId xmlns:a16="http://schemas.microsoft.com/office/drawing/2014/main" id="{8C00D67C-E5F9-69CA-7526-0E387AA6622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278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108</xdr:row>
      <xdr:rowOff>38100</xdr:rowOff>
    </xdr:from>
    <xdr:to>
      <xdr:col>0</xdr:col>
      <xdr:colOff>279400</xdr:colOff>
      <xdr:row>109</xdr:row>
      <xdr:rowOff>139700</xdr:rowOff>
    </xdr:to>
    <xdr:pic>
      <xdr:nvPicPr>
        <xdr:cNvPr id="2522" name="Control 117">
          <a:extLst>
            <a:ext uri="{FF2B5EF4-FFF2-40B4-BE49-F238E27FC236}">
              <a16:creationId xmlns:a16="http://schemas.microsoft.com/office/drawing/2014/main" id="{5C8694D3-7CDA-BF22-9219-4A00CA50673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056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109</xdr:row>
      <xdr:rowOff>25400</xdr:rowOff>
    </xdr:from>
    <xdr:to>
      <xdr:col>0</xdr:col>
      <xdr:colOff>279400</xdr:colOff>
      <xdr:row>110</xdr:row>
      <xdr:rowOff>139700</xdr:rowOff>
    </xdr:to>
    <xdr:pic>
      <xdr:nvPicPr>
        <xdr:cNvPr id="2523" name="Control 118">
          <a:extLst>
            <a:ext uri="{FF2B5EF4-FFF2-40B4-BE49-F238E27FC236}">
              <a16:creationId xmlns:a16="http://schemas.microsoft.com/office/drawing/2014/main" id="{04A768F1-1EBB-9F23-CCD8-888CBB4B10E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707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110</xdr:row>
      <xdr:rowOff>25400</xdr:rowOff>
    </xdr:from>
    <xdr:to>
      <xdr:col>0</xdr:col>
      <xdr:colOff>279400</xdr:colOff>
      <xdr:row>111</xdr:row>
      <xdr:rowOff>127000</xdr:rowOff>
    </xdr:to>
    <xdr:pic>
      <xdr:nvPicPr>
        <xdr:cNvPr id="2524" name="Control 119">
          <a:extLst>
            <a:ext uri="{FF2B5EF4-FFF2-40B4-BE49-F238E27FC236}">
              <a16:creationId xmlns:a16="http://schemas.microsoft.com/office/drawing/2014/main" id="{4A329302-C8E4-9622-AA65-666B730EAB9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485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111</xdr:row>
      <xdr:rowOff>25400</xdr:rowOff>
    </xdr:from>
    <xdr:to>
      <xdr:col>0</xdr:col>
      <xdr:colOff>279400</xdr:colOff>
      <xdr:row>112</xdr:row>
      <xdr:rowOff>127000</xdr:rowOff>
    </xdr:to>
    <xdr:pic>
      <xdr:nvPicPr>
        <xdr:cNvPr id="2525" name="Control 120">
          <a:extLst>
            <a:ext uri="{FF2B5EF4-FFF2-40B4-BE49-F238E27FC236}">
              <a16:creationId xmlns:a16="http://schemas.microsoft.com/office/drawing/2014/main" id="{8249B549-D11E-1647-7D11-60A59F4EA1F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263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112</xdr:row>
      <xdr:rowOff>12700</xdr:rowOff>
    </xdr:from>
    <xdr:to>
      <xdr:col>0</xdr:col>
      <xdr:colOff>279400</xdr:colOff>
      <xdr:row>113</xdr:row>
      <xdr:rowOff>127000</xdr:rowOff>
    </xdr:to>
    <xdr:pic>
      <xdr:nvPicPr>
        <xdr:cNvPr id="2526" name="Control 121">
          <a:extLst>
            <a:ext uri="{FF2B5EF4-FFF2-40B4-BE49-F238E27FC236}">
              <a16:creationId xmlns:a16="http://schemas.microsoft.com/office/drawing/2014/main" id="{EE4DE97D-C7D1-0F5F-D5AA-81D687B9A6B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914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113</xdr:row>
      <xdr:rowOff>12700</xdr:rowOff>
    </xdr:from>
    <xdr:to>
      <xdr:col>0</xdr:col>
      <xdr:colOff>279400</xdr:colOff>
      <xdr:row>114</xdr:row>
      <xdr:rowOff>114300</xdr:rowOff>
    </xdr:to>
    <xdr:pic>
      <xdr:nvPicPr>
        <xdr:cNvPr id="2527" name="Control 122">
          <a:extLst>
            <a:ext uri="{FF2B5EF4-FFF2-40B4-BE49-F238E27FC236}">
              <a16:creationId xmlns:a16="http://schemas.microsoft.com/office/drawing/2014/main" id="{5ACA6F72-4B08-1FA2-20CC-DFF49A62F8A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692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279400</xdr:colOff>
      <xdr:row>115</xdr:row>
      <xdr:rowOff>114300</xdr:rowOff>
    </xdr:to>
    <xdr:pic>
      <xdr:nvPicPr>
        <xdr:cNvPr id="2528" name="Control 123">
          <a:extLst>
            <a:ext uri="{FF2B5EF4-FFF2-40B4-BE49-F238E27FC236}">
              <a16:creationId xmlns:a16="http://schemas.microsoft.com/office/drawing/2014/main" id="{7359B4BC-8EBF-2C33-6A55-BE40E689BD5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343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114</xdr:row>
      <xdr:rowOff>152400</xdr:rowOff>
    </xdr:from>
    <xdr:to>
      <xdr:col>0</xdr:col>
      <xdr:colOff>279400</xdr:colOff>
      <xdr:row>116</xdr:row>
      <xdr:rowOff>101600</xdr:rowOff>
    </xdr:to>
    <xdr:pic>
      <xdr:nvPicPr>
        <xdr:cNvPr id="2529" name="Control 124">
          <a:extLst>
            <a:ext uri="{FF2B5EF4-FFF2-40B4-BE49-F238E27FC236}">
              <a16:creationId xmlns:a16="http://schemas.microsoft.com/office/drawing/2014/main" id="{88B1E97F-EDB7-004F-BE77-56EA03244A1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867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115</xdr:row>
      <xdr:rowOff>152400</xdr:rowOff>
    </xdr:from>
    <xdr:to>
      <xdr:col>0</xdr:col>
      <xdr:colOff>279400</xdr:colOff>
      <xdr:row>117</xdr:row>
      <xdr:rowOff>101600</xdr:rowOff>
    </xdr:to>
    <xdr:pic>
      <xdr:nvPicPr>
        <xdr:cNvPr id="2530" name="Control 125">
          <a:extLst>
            <a:ext uri="{FF2B5EF4-FFF2-40B4-BE49-F238E27FC236}">
              <a16:creationId xmlns:a16="http://schemas.microsoft.com/office/drawing/2014/main" id="{3E1633CC-A2D8-063C-F038-AE18CBFDB3C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116</xdr:row>
      <xdr:rowOff>152400</xdr:rowOff>
    </xdr:from>
    <xdr:to>
      <xdr:col>0</xdr:col>
      <xdr:colOff>279400</xdr:colOff>
      <xdr:row>118</xdr:row>
      <xdr:rowOff>88900</xdr:rowOff>
    </xdr:to>
    <xdr:pic>
      <xdr:nvPicPr>
        <xdr:cNvPr id="2531" name="Control 126">
          <a:extLst>
            <a:ext uri="{FF2B5EF4-FFF2-40B4-BE49-F238E27FC236}">
              <a16:creationId xmlns:a16="http://schemas.microsoft.com/office/drawing/2014/main" id="{363E7E78-CD53-13F0-DCF2-2584C25F056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423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117</xdr:row>
      <xdr:rowOff>139700</xdr:rowOff>
    </xdr:from>
    <xdr:to>
      <xdr:col>0</xdr:col>
      <xdr:colOff>279400</xdr:colOff>
      <xdr:row>119</xdr:row>
      <xdr:rowOff>88900</xdr:rowOff>
    </xdr:to>
    <xdr:pic>
      <xdr:nvPicPr>
        <xdr:cNvPr id="2532" name="Control 127">
          <a:extLst>
            <a:ext uri="{FF2B5EF4-FFF2-40B4-BE49-F238E27FC236}">
              <a16:creationId xmlns:a16="http://schemas.microsoft.com/office/drawing/2014/main" id="{46DE9C8D-28FD-966E-A5A6-A0380B0EB4B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074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118</xdr:row>
      <xdr:rowOff>139700</xdr:rowOff>
    </xdr:from>
    <xdr:to>
      <xdr:col>0</xdr:col>
      <xdr:colOff>279400</xdr:colOff>
      <xdr:row>120</xdr:row>
      <xdr:rowOff>76200</xdr:rowOff>
    </xdr:to>
    <xdr:pic>
      <xdr:nvPicPr>
        <xdr:cNvPr id="2533" name="Control 128">
          <a:extLst>
            <a:ext uri="{FF2B5EF4-FFF2-40B4-BE49-F238E27FC236}">
              <a16:creationId xmlns:a16="http://schemas.microsoft.com/office/drawing/2014/main" id="{9B7024CE-5BEB-9117-53A8-19D5FB15459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852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119</xdr:row>
      <xdr:rowOff>127000</xdr:rowOff>
    </xdr:from>
    <xdr:to>
      <xdr:col>0</xdr:col>
      <xdr:colOff>279400</xdr:colOff>
      <xdr:row>121</xdr:row>
      <xdr:rowOff>63500</xdr:rowOff>
    </xdr:to>
    <xdr:pic>
      <xdr:nvPicPr>
        <xdr:cNvPr id="2534" name="Control 129">
          <a:extLst>
            <a:ext uri="{FF2B5EF4-FFF2-40B4-BE49-F238E27FC236}">
              <a16:creationId xmlns:a16="http://schemas.microsoft.com/office/drawing/2014/main" id="{E75AB200-3F87-1DDC-61A4-3FFCDD0D9A7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503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120</xdr:row>
      <xdr:rowOff>127000</xdr:rowOff>
    </xdr:from>
    <xdr:to>
      <xdr:col>0</xdr:col>
      <xdr:colOff>279400</xdr:colOff>
      <xdr:row>122</xdr:row>
      <xdr:rowOff>63500</xdr:rowOff>
    </xdr:to>
    <xdr:pic>
      <xdr:nvPicPr>
        <xdr:cNvPr id="2535" name="Control 130">
          <a:extLst>
            <a:ext uri="{FF2B5EF4-FFF2-40B4-BE49-F238E27FC236}">
              <a16:creationId xmlns:a16="http://schemas.microsoft.com/office/drawing/2014/main" id="{DC292595-93B9-DF13-7F4C-3FE6B4757DD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281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121</xdr:row>
      <xdr:rowOff>114300</xdr:rowOff>
    </xdr:from>
    <xdr:to>
      <xdr:col>0</xdr:col>
      <xdr:colOff>279400</xdr:colOff>
      <xdr:row>123</xdr:row>
      <xdr:rowOff>63500</xdr:rowOff>
    </xdr:to>
    <xdr:pic>
      <xdr:nvPicPr>
        <xdr:cNvPr id="2536" name="Control 131">
          <a:extLst>
            <a:ext uri="{FF2B5EF4-FFF2-40B4-BE49-F238E27FC236}">
              <a16:creationId xmlns:a16="http://schemas.microsoft.com/office/drawing/2014/main" id="{BD57F5D9-FCDB-CCAF-1C34-3E7DB03FCAB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932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122</xdr:row>
      <xdr:rowOff>114300</xdr:rowOff>
    </xdr:from>
    <xdr:to>
      <xdr:col>0</xdr:col>
      <xdr:colOff>279400</xdr:colOff>
      <xdr:row>124</xdr:row>
      <xdr:rowOff>50800</xdr:rowOff>
    </xdr:to>
    <xdr:pic>
      <xdr:nvPicPr>
        <xdr:cNvPr id="2537" name="Control 132">
          <a:extLst>
            <a:ext uri="{FF2B5EF4-FFF2-40B4-BE49-F238E27FC236}">
              <a16:creationId xmlns:a16="http://schemas.microsoft.com/office/drawing/2014/main" id="{E8E3E269-2589-26B0-6869-575F9E120A7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710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123</xdr:row>
      <xdr:rowOff>114300</xdr:rowOff>
    </xdr:from>
    <xdr:to>
      <xdr:col>0</xdr:col>
      <xdr:colOff>279400</xdr:colOff>
      <xdr:row>125</xdr:row>
      <xdr:rowOff>50800</xdr:rowOff>
    </xdr:to>
    <xdr:pic>
      <xdr:nvPicPr>
        <xdr:cNvPr id="2538" name="Control 133">
          <a:extLst>
            <a:ext uri="{FF2B5EF4-FFF2-40B4-BE49-F238E27FC236}">
              <a16:creationId xmlns:a16="http://schemas.microsoft.com/office/drawing/2014/main" id="{59FDF844-C5E3-75FD-8DD6-32DA3198846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488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124</xdr:row>
      <xdr:rowOff>101600</xdr:rowOff>
    </xdr:from>
    <xdr:to>
      <xdr:col>0</xdr:col>
      <xdr:colOff>279400</xdr:colOff>
      <xdr:row>126</xdr:row>
      <xdr:rowOff>50800</xdr:rowOff>
    </xdr:to>
    <xdr:pic>
      <xdr:nvPicPr>
        <xdr:cNvPr id="2539" name="Control 134">
          <a:extLst>
            <a:ext uri="{FF2B5EF4-FFF2-40B4-BE49-F238E27FC236}">
              <a16:creationId xmlns:a16="http://schemas.microsoft.com/office/drawing/2014/main" id="{58FEB686-D82D-74FB-DBC6-B1514753361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139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125</xdr:row>
      <xdr:rowOff>101600</xdr:rowOff>
    </xdr:from>
    <xdr:to>
      <xdr:col>0</xdr:col>
      <xdr:colOff>279400</xdr:colOff>
      <xdr:row>127</xdr:row>
      <xdr:rowOff>38100</xdr:rowOff>
    </xdr:to>
    <xdr:pic>
      <xdr:nvPicPr>
        <xdr:cNvPr id="2540" name="Control 135">
          <a:extLst>
            <a:ext uri="{FF2B5EF4-FFF2-40B4-BE49-F238E27FC236}">
              <a16:creationId xmlns:a16="http://schemas.microsoft.com/office/drawing/2014/main" id="{5B8232BB-D1F5-6038-D1E0-E4C51B2732B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917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126</xdr:row>
      <xdr:rowOff>50800</xdr:rowOff>
    </xdr:from>
    <xdr:to>
      <xdr:col>0</xdr:col>
      <xdr:colOff>279400</xdr:colOff>
      <xdr:row>127</xdr:row>
      <xdr:rowOff>152400</xdr:rowOff>
    </xdr:to>
    <xdr:pic>
      <xdr:nvPicPr>
        <xdr:cNvPr id="2541" name="Control 136">
          <a:extLst>
            <a:ext uri="{FF2B5EF4-FFF2-40B4-BE49-F238E27FC236}">
              <a16:creationId xmlns:a16="http://schemas.microsoft.com/office/drawing/2014/main" id="{D96C44E6-D38E-0C57-1857-FAA87600B89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187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126</xdr:row>
      <xdr:rowOff>88900</xdr:rowOff>
    </xdr:from>
    <xdr:to>
      <xdr:col>0</xdr:col>
      <xdr:colOff>279400</xdr:colOff>
      <xdr:row>128</xdr:row>
      <xdr:rowOff>25400</xdr:rowOff>
    </xdr:to>
    <xdr:pic>
      <xdr:nvPicPr>
        <xdr:cNvPr id="2542" name="Control 137">
          <a:extLst>
            <a:ext uri="{FF2B5EF4-FFF2-40B4-BE49-F238E27FC236}">
              <a16:creationId xmlns:a16="http://schemas.microsoft.com/office/drawing/2014/main" id="{4924803D-09F1-4E49-4C79-9A3D76DFB73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568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127</xdr:row>
      <xdr:rowOff>76200</xdr:rowOff>
    </xdr:from>
    <xdr:to>
      <xdr:col>0</xdr:col>
      <xdr:colOff>279400</xdr:colOff>
      <xdr:row>128</xdr:row>
      <xdr:rowOff>177800</xdr:rowOff>
    </xdr:to>
    <xdr:pic>
      <xdr:nvPicPr>
        <xdr:cNvPr id="2543" name="Control 138">
          <a:extLst>
            <a:ext uri="{FF2B5EF4-FFF2-40B4-BE49-F238E27FC236}">
              <a16:creationId xmlns:a16="http://schemas.microsoft.com/office/drawing/2014/main" id="{8D443181-BAB4-157F-9724-D67903B0030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219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128</xdr:row>
      <xdr:rowOff>63500</xdr:rowOff>
    </xdr:from>
    <xdr:to>
      <xdr:col>0</xdr:col>
      <xdr:colOff>279400</xdr:colOff>
      <xdr:row>129</xdr:row>
      <xdr:rowOff>25400</xdr:rowOff>
    </xdr:to>
    <xdr:pic>
      <xdr:nvPicPr>
        <xdr:cNvPr id="2544" name="Control 139">
          <a:extLst>
            <a:ext uri="{FF2B5EF4-FFF2-40B4-BE49-F238E27FC236}">
              <a16:creationId xmlns:a16="http://schemas.microsoft.com/office/drawing/2014/main" id="{712D37AE-47E5-009F-A945-E56A2B4CE54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87000"/>
          <a:ext cx="279400" cy="317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128</xdr:row>
      <xdr:rowOff>228600</xdr:rowOff>
    </xdr:from>
    <xdr:to>
      <xdr:col>0</xdr:col>
      <xdr:colOff>279400</xdr:colOff>
      <xdr:row>130</xdr:row>
      <xdr:rowOff>12700</xdr:rowOff>
    </xdr:to>
    <xdr:pic>
      <xdr:nvPicPr>
        <xdr:cNvPr id="2545" name="Control 140">
          <a:extLst>
            <a:ext uri="{FF2B5EF4-FFF2-40B4-BE49-F238E27FC236}">
              <a16:creationId xmlns:a16="http://schemas.microsoft.com/office/drawing/2014/main" id="{E7A34D2B-FAFC-D19D-C172-748AE44AA49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52100"/>
          <a:ext cx="279400" cy="317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129</xdr:row>
      <xdr:rowOff>63500</xdr:rowOff>
    </xdr:from>
    <xdr:to>
      <xdr:col>0</xdr:col>
      <xdr:colOff>279400</xdr:colOff>
      <xdr:row>131</xdr:row>
      <xdr:rowOff>12700</xdr:rowOff>
    </xdr:to>
    <xdr:pic>
      <xdr:nvPicPr>
        <xdr:cNvPr id="2546" name="Control 141">
          <a:extLst>
            <a:ext uri="{FF2B5EF4-FFF2-40B4-BE49-F238E27FC236}">
              <a16:creationId xmlns:a16="http://schemas.microsoft.com/office/drawing/2014/main" id="{0BB13247-24CA-7F2C-97AA-CE6C35F760D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426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130</xdr:row>
      <xdr:rowOff>63500</xdr:rowOff>
    </xdr:from>
    <xdr:to>
      <xdr:col>0</xdr:col>
      <xdr:colOff>279400</xdr:colOff>
      <xdr:row>132</xdr:row>
      <xdr:rowOff>12700</xdr:rowOff>
    </xdr:to>
    <xdr:pic>
      <xdr:nvPicPr>
        <xdr:cNvPr id="2547" name="Control 142">
          <a:extLst>
            <a:ext uri="{FF2B5EF4-FFF2-40B4-BE49-F238E27FC236}">
              <a16:creationId xmlns:a16="http://schemas.microsoft.com/office/drawing/2014/main" id="{C6FE061F-320D-96B4-3136-2C868BD1CDF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204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131</xdr:row>
      <xdr:rowOff>50800</xdr:rowOff>
    </xdr:from>
    <xdr:to>
      <xdr:col>0</xdr:col>
      <xdr:colOff>279400</xdr:colOff>
      <xdr:row>132</xdr:row>
      <xdr:rowOff>165100</xdr:rowOff>
    </xdr:to>
    <xdr:pic>
      <xdr:nvPicPr>
        <xdr:cNvPr id="2548" name="Control 143">
          <a:extLst>
            <a:ext uri="{FF2B5EF4-FFF2-40B4-BE49-F238E27FC236}">
              <a16:creationId xmlns:a16="http://schemas.microsoft.com/office/drawing/2014/main" id="{45559B8C-0BAA-F751-EFEE-45935656415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855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132</xdr:row>
      <xdr:rowOff>50800</xdr:rowOff>
    </xdr:from>
    <xdr:to>
      <xdr:col>0</xdr:col>
      <xdr:colOff>279400</xdr:colOff>
      <xdr:row>133</xdr:row>
      <xdr:rowOff>165100</xdr:rowOff>
    </xdr:to>
    <xdr:pic>
      <xdr:nvPicPr>
        <xdr:cNvPr id="2549" name="Control 144">
          <a:extLst>
            <a:ext uri="{FF2B5EF4-FFF2-40B4-BE49-F238E27FC236}">
              <a16:creationId xmlns:a16="http://schemas.microsoft.com/office/drawing/2014/main" id="{E0EED645-229B-DDB1-C2B5-6B0E387EDD2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633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133</xdr:row>
      <xdr:rowOff>50800</xdr:rowOff>
    </xdr:from>
    <xdr:to>
      <xdr:col>0</xdr:col>
      <xdr:colOff>279400</xdr:colOff>
      <xdr:row>134</xdr:row>
      <xdr:rowOff>152400</xdr:rowOff>
    </xdr:to>
    <xdr:pic>
      <xdr:nvPicPr>
        <xdr:cNvPr id="2550" name="Control 145">
          <a:extLst>
            <a:ext uri="{FF2B5EF4-FFF2-40B4-BE49-F238E27FC236}">
              <a16:creationId xmlns:a16="http://schemas.microsoft.com/office/drawing/2014/main" id="{25D5DEB7-1C2C-B6B1-1416-44223DD46C0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411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134</xdr:row>
      <xdr:rowOff>38100</xdr:rowOff>
    </xdr:from>
    <xdr:to>
      <xdr:col>0</xdr:col>
      <xdr:colOff>279400</xdr:colOff>
      <xdr:row>135</xdr:row>
      <xdr:rowOff>152400</xdr:rowOff>
    </xdr:to>
    <xdr:pic>
      <xdr:nvPicPr>
        <xdr:cNvPr id="2551" name="Control 146">
          <a:extLst>
            <a:ext uri="{FF2B5EF4-FFF2-40B4-BE49-F238E27FC236}">
              <a16:creationId xmlns:a16="http://schemas.microsoft.com/office/drawing/2014/main" id="{42A90035-1B6C-DC8B-02AB-0BF37BA95BE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062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135</xdr:row>
      <xdr:rowOff>25400</xdr:rowOff>
    </xdr:from>
    <xdr:to>
      <xdr:col>0</xdr:col>
      <xdr:colOff>279400</xdr:colOff>
      <xdr:row>136</xdr:row>
      <xdr:rowOff>139700</xdr:rowOff>
    </xdr:to>
    <xdr:pic>
      <xdr:nvPicPr>
        <xdr:cNvPr id="2552" name="Control 147">
          <a:extLst>
            <a:ext uri="{FF2B5EF4-FFF2-40B4-BE49-F238E27FC236}">
              <a16:creationId xmlns:a16="http://schemas.microsoft.com/office/drawing/2014/main" id="{CC90F5C2-65FF-C970-427A-3490C54D37B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713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136</xdr:row>
      <xdr:rowOff>25400</xdr:rowOff>
    </xdr:from>
    <xdr:to>
      <xdr:col>0</xdr:col>
      <xdr:colOff>279400</xdr:colOff>
      <xdr:row>137</xdr:row>
      <xdr:rowOff>139700</xdr:rowOff>
    </xdr:to>
    <xdr:pic>
      <xdr:nvPicPr>
        <xdr:cNvPr id="2553" name="Control 148">
          <a:extLst>
            <a:ext uri="{FF2B5EF4-FFF2-40B4-BE49-F238E27FC236}">
              <a16:creationId xmlns:a16="http://schemas.microsoft.com/office/drawing/2014/main" id="{611CBFF4-BBDB-3905-E418-835FDF9D89C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491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137</xdr:row>
      <xdr:rowOff>25400</xdr:rowOff>
    </xdr:from>
    <xdr:to>
      <xdr:col>0</xdr:col>
      <xdr:colOff>279400</xdr:colOff>
      <xdr:row>138</xdr:row>
      <xdr:rowOff>127000</xdr:rowOff>
    </xdr:to>
    <xdr:pic>
      <xdr:nvPicPr>
        <xdr:cNvPr id="2554" name="Control 149">
          <a:extLst>
            <a:ext uri="{FF2B5EF4-FFF2-40B4-BE49-F238E27FC236}">
              <a16:creationId xmlns:a16="http://schemas.microsoft.com/office/drawing/2014/main" id="{E7DA12AE-0334-A81E-DA5E-F1B220603AB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269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138</xdr:row>
      <xdr:rowOff>12700</xdr:rowOff>
    </xdr:from>
    <xdr:to>
      <xdr:col>0</xdr:col>
      <xdr:colOff>279400</xdr:colOff>
      <xdr:row>139</xdr:row>
      <xdr:rowOff>127000</xdr:rowOff>
    </xdr:to>
    <xdr:pic>
      <xdr:nvPicPr>
        <xdr:cNvPr id="2555" name="Control 150">
          <a:extLst>
            <a:ext uri="{FF2B5EF4-FFF2-40B4-BE49-F238E27FC236}">
              <a16:creationId xmlns:a16="http://schemas.microsoft.com/office/drawing/2014/main" id="{42C8A24B-D145-3050-B3BA-A506A043551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920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139</xdr:row>
      <xdr:rowOff>12700</xdr:rowOff>
    </xdr:from>
    <xdr:to>
      <xdr:col>0</xdr:col>
      <xdr:colOff>279400</xdr:colOff>
      <xdr:row>140</xdr:row>
      <xdr:rowOff>127000</xdr:rowOff>
    </xdr:to>
    <xdr:pic>
      <xdr:nvPicPr>
        <xdr:cNvPr id="2556" name="Control 151">
          <a:extLst>
            <a:ext uri="{FF2B5EF4-FFF2-40B4-BE49-F238E27FC236}">
              <a16:creationId xmlns:a16="http://schemas.microsoft.com/office/drawing/2014/main" id="{E7418C6F-20E7-B6F2-5797-F10EFE0E479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698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279400</xdr:colOff>
      <xdr:row>141</xdr:row>
      <xdr:rowOff>101600</xdr:rowOff>
    </xdr:to>
    <xdr:pic>
      <xdr:nvPicPr>
        <xdr:cNvPr id="2557" name="Control 152">
          <a:extLst>
            <a:ext uri="{FF2B5EF4-FFF2-40B4-BE49-F238E27FC236}">
              <a16:creationId xmlns:a16="http://schemas.microsoft.com/office/drawing/2014/main" id="{E3DB1F63-DDA9-6243-C427-F609239D828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349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279400</xdr:colOff>
      <xdr:row>142</xdr:row>
      <xdr:rowOff>101600</xdr:rowOff>
    </xdr:to>
    <xdr:pic>
      <xdr:nvPicPr>
        <xdr:cNvPr id="2558" name="Control 153">
          <a:extLst>
            <a:ext uri="{FF2B5EF4-FFF2-40B4-BE49-F238E27FC236}">
              <a16:creationId xmlns:a16="http://schemas.microsoft.com/office/drawing/2014/main" id="{8EF07865-6B1B-D626-F823-AA49711BC8B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127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141</xdr:row>
      <xdr:rowOff>152400</xdr:rowOff>
    </xdr:from>
    <xdr:to>
      <xdr:col>0</xdr:col>
      <xdr:colOff>279400</xdr:colOff>
      <xdr:row>143</xdr:row>
      <xdr:rowOff>101600</xdr:rowOff>
    </xdr:to>
    <xdr:pic>
      <xdr:nvPicPr>
        <xdr:cNvPr id="2559" name="Control 154">
          <a:extLst>
            <a:ext uri="{FF2B5EF4-FFF2-40B4-BE49-F238E27FC236}">
              <a16:creationId xmlns:a16="http://schemas.microsoft.com/office/drawing/2014/main" id="{C3049CFD-2A7A-F077-5884-A79897B8284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651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142</xdr:row>
      <xdr:rowOff>152400</xdr:rowOff>
    </xdr:from>
    <xdr:to>
      <xdr:col>0</xdr:col>
      <xdr:colOff>279400</xdr:colOff>
      <xdr:row>144</xdr:row>
      <xdr:rowOff>88900</xdr:rowOff>
    </xdr:to>
    <xdr:pic>
      <xdr:nvPicPr>
        <xdr:cNvPr id="2560" name="Control 155">
          <a:extLst>
            <a:ext uri="{FF2B5EF4-FFF2-40B4-BE49-F238E27FC236}">
              <a16:creationId xmlns:a16="http://schemas.microsoft.com/office/drawing/2014/main" id="{A9C61239-9417-902C-EDAB-F70DF5788BE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429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143</xdr:row>
      <xdr:rowOff>152400</xdr:rowOff>
    </xdr:from>
    <xdr:to>
      <xdr:col>0</xdr:col>
      <xdr:colOff>279400</xdr:colOff>
      <xdr:row>145</xdr:row>
      <xdr:rowOff>88900</xdr:rowOff>
    </xdr:to>
    <xdr:pic>
      <xdr:nvPicPr>
        <xdr:cNvPr id="2561" name="Control 156">
          <a:extLst>
            <a:ext uri="{FF2B5EF4-FFF2-40B4-BE49-F238E27FC236}">
              <a16:creationId xmlns:a16="http://schemas.microsoft.com/office/drawing/2014/main" id="{BE3935B0-2659-78E1-C2A1-A64DE3BA0DC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207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144</xdr:row>
      <xdr:rowOff>139700</xdr:rowOff>
    </xdr:from>
    <xdr:to>
      <xdr:col>0</xdr:col>
      <xdr:colOff>279400</xdr:colOff>
      <xdr:row>146</xdr:row>
      <xdr:rowOff>76200</xdr:rowOff>
    </xdr:to>
    <xdr:pic>
      <xdr:nvPicPr>
        <xdr:cNvPr id="2562" name="Control 157">
          <a:extLst>
            <a:ext uri="{FF2B5EF4-FFF2-40B4-BE49-F238E27FC236}">
              <a16:creationId xmlns:a16="http://schemas.microsoft.com/office/drawing/2014/main" id="{5DC36D63-3651-7910-E16A-F677F9F0FF2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858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145</xdr:row>
      <xdr:rowOff>139700</xdr:rowOff>
    </xdr:from>
    <xdr:to>
      <xdr:col>0</xdr:col>
      <xdr:colOff>279400</xdr:colOff>
      <xdr:row>147</xdr:row>
      <xdr:rowOff>76200</xdr:rowOff>
    </xdr:to>
    <xdr:pic>
      <xdr:nvPicPr>
        <xdr:cNvPr id="2563" name="Control 158">
          <a:extLst>
            <a:ext uri="{FF2B5EF4-FFF2-40B4-BE49-F238E27FC236}">
              <a16:creationId xmlns:a16="http://schemas.microsoft.com/office/drawing/2014/main" id="{495D4AD2-808F-9659-E337-E3E99409631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636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146</xdr:row>
      <xdr:rowOff>127000</xdr:rowOff>
    </xdr:from>
    <xdr:to>
      <xdr:col>0</xdr:col>
      <xdr:colOff>279400</xdr:colOff>
      <xdr:row>148</xdr:row>
      <xdr:rowOff>63500</xdr:rowOff>
    </xdr:to>
    <xdr:pic>
      <xdr:nvPicPr>
        <xdr:cNvPr id="2564" name="Control 159">
          <a:extLst>
            <a:ext uri="{FF2B5EF4-FFF2-40B4-BE49-F238E27FC236}">
              <a16:creationId xmlns:a16="http://schemas.microsoft.com/office/drawing/2014/main" id="{DAB28726-D60B-5EAF-3555-AF4B48781B1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287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147</xdr:row>
      <xdr:rowOff>114300</xdr:rowOff>
    </xdr:from>
    <xdr:to>
      <xdr:col>0</xdr:col>
      <xdr:colOff>279400</xdr:colOff>
      <xdr:row>149</xdr:row>
      <xdr:rowOff>63500</xdr:rowOff>
    </xdr:to>
    <xdr:pic>
      <xdr:nvPicPr>
        <xdr:cNvPr id="2565" name="Control 160">
          <a:extLst>
            <a:ext uri="{FF2B5EF4-FFF2-40B4-BE49-F238E27FC236}">
              <a16:creationId xmlns:a16="http://schemas.microsoft.com/office/drawing/2014/main" id="{BED18B39-96BC-D87A-9206-29046139C68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938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148</xdr:row>
      <xdr:rowOff>114300</xdr:rowOff>
    </xdr:from>
    <xdr:to>
      <xdr:col>0</xdr:col>
      <xdr:colOff>279400</xdr:colOff>
      <xdr:row>150</xdr:row>
      <xdr:rowOff>63500</xdr:rowOff>
    </xdr:to>
    <xdr:pic>
      <xdr:nvPicPr>
        <xdr:cNvPr id="2566" name="Control 161">
          <a:extLst>
            <a:ext uri="{FF2B5EF4-FFF2-40B4-BE49-F238E27FC236}">
              <a16:creationId xmlns:a16="http://schemas.microsoft.com/office/drawing/2014/main" id="{7C32F35B-0E4F-8493-092B-DE6A6387AAE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716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149</xdr:row>
      <xdr:rowOff>114300</xdr:rowOff>
    </xdr:from>
    <xdr:to>
      <xdr:col>0</xdr:col>
      <xdr:colOff>279400</xdr:colOff>
      <xdr:row>151</xdr:row>
      <xdr:rowOff>50800</xdr:rowOff>
    </xdr:to>
    <xdr:pic>
      <xdr:nvPicPr>
        <xdr:cNvPr id="2567" name="Control 162">
          <a:extLst>
            <a:ext uri="{FF2B5EF4-FFF2-40B4-BE49-F238E27FC236}">
              <a16:creationId xmlns:a16="http://schemas.microsoft.com/office/drawing/2014/main" id="{78105038-2822-7D9E-45DF-63E45742189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494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150</xdr:row>
      <xdr:rowOff>101600</xdr:rowOff>
    </xdr:from>
    <xdr:to>
      <xdr:col>0</xdr:col>
      <xdr:colOff>279400</xdr:colOff>
      <xdr:row>152</xdr:row>
      <xdr:rowOff>50800</xdr:rowOff>
    </xdr:to>
    <xdr:pic>
      <xdr:nvPicPr>
        <xdr:cNvPr id="2568" name="Control 163">
          <a:extLst>
            <a:ext uri="{FF2B5EF4-FFF2-40B4-BE49-F238E27FC236}">
              <a16:creationId xmlns:a16="http://schemas.microsoft.com/office/drawing/2014/main" id="{68575BFD-D514-4237-97AA-D14F5809131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145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151</xdr:row>
      <xdr:rowOff>101600</xdr:rowOff>
    </xdr:from>
    <xdr:to>
      <xdr:col>0</xdr:col>
      <xdr:colOff>279400</xdr:colOff>
      <xdr:row>153</xdr:row>
      <xdr:rowOff>50800</xdr:rowOff>
    </xdr:to>
    <xdr:pic>
      <xdr:nvPicPr>
        <xdr:cNvPr id="2569" name="Control 164">
          <a:extLst>
            <a:ext uri="{FF2B5EF4-FFF2-40B4-BE49-F238E27FC236}">
              <a16:creationId xmlns:a16="http://schemas.microsoft.com/office/drawing/2014/main" id="{6A193D5A-2C78-2A83-4AD7-65AE4CA0DB8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923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152</xdr:row>
      <xdr:rowOff>88900</xdr:rowOff>
    </xdr:from>
    <xdr:to>
      <xdr:col>0</xdr:col>
      <xdr:colOff>279400</xdr:colOff>
      <xdr:row>154</xdr:row>
      <xdr:rowOff>25400</xdr:rowOff>
    </xdr:to>
    <xdr:pic>
      <xdr:nvPicPr>
        <xdr:cNvPr id="2570" name="Control 165">
          <a:extLst>
            <a:ext uri="{FF2B5EF4-FFF2-40B4-BE49-F238E27FC236}">
              <a16:creationId xmlns:a16="http://schemas.microsoft.com/office/drawing/2014/main" id="{18A1138B-2F33-B764-61AC-FA20CC87469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574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153</xdr:row>
      <xdr:rowOff>88900</xdr:rowOff>
    </xdr:from>
    <xdr:to>
      <xdr:col>0</xdr:col>
      <xdr:colOff>279400</xdr:colOff>
      <xdr:row>155</xdr:row>
      <xdr:rowOff>25400</xdr:rowOff>
    </xdr:to>
    <xdr:pic>
      <xdr:nvPicPr>
        <xdr:cNvPr id="2571" name="Control 166">
          <a:extLst>
            <a:ext uri="{FF2B5EF4-FFF2-40B4-BE49-F238E27FC236}">
              <a16:creationId xmlns:a16="http://schemas.microsoft.com/office/drawing/2014/main" id="{A4768BD9-7D65-2840-3B6B-EB6B17766B4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352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154</xdr:row>
      <xdr:rowOff>76200</xdr:rowOff>
    </xdr:from>
    <xdr:to>
      <xdr:col>0</xdr:col>
      <xdr:colOff>279400</xdr:colOff>
      <xdr:row>156</xdr:row>
      <xdr:rowOff>25400</xdr:rowOff>
    </xdr:to>
    <xdr:pic>
      <xdr:nvPicPr>
        <xdr:cNvPr id="2572" name="Control 167">
          <a:extLst>
            <a:ext uri="{FF2B5EF4-FFF2-40B4-BE49-F238E27FC236}">
              <a16:creationId xmlns:a16="http://schemas.microsoft.com/office/drawing/2014/main" id="{080B4978-20EF-15B7-1B67-B66486083E1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003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155</xdr:row>
      <xdr:rowOff>76200</xdr:rowOff>
    </xdr:from>
    <xdr:to>
      <xdr:col>0</xdr:col>
      <xdr:colOff>279400</xdr:colOff>
      <xdr:row>157</xdr:row>
      <xdr:rowOff>12700</xdr:rowOff>
    </xdr:to>
    <xdr:pic>
      <xdr:nvPicPr>
        <xdr:cNvPr id="2573" name="Control 168">
          <a:extLst>
            <a:ext uri="{FF2B5EF4-FFF2-40B4-BE49-F238E27FC236}">
              <a16:creationId xmlns:a16="http://schemas.microsoft.com/office/drawing/2014/main" id="{A0466C92-7DF2-943F-C10F-4F8D48A41DC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781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156</xdr:row>
      <xdr:rowOff>76200</xdr:rowOff>
    </xdr:from>
    <xdr:to>
      <xdr:col>0</xdr:col>
      <xdr:colOff>279400</xdr:colOff>
      <xdr:row>158</xdr:row>
      <xdr:rowOff>12700</xdr:rowOff>
    </xdr:to>
    <xdr:pic>
      <xdr:nvPicPr>
        <xdr:cNvPr id="2574" name="Control 169">
          <a:extLst>
            <a:ext uri="{FF2B5EF4-FFF2-40B4-BE49-F238E27FC236}">
              <a16:creationId xmlns:a16="http://schemas.microsoft.com/office/drawing/2014/main" id="{E51D1303-74E6-F72F-7133-90646C1337B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559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158</xdr:row>
      <xdr:rowOff>63500</xdr:rowOff>
    </xdr:from>
    <xdr:to>
      <xdr:col>0</xdr:col>
      <xdr:colOff>279400</xdr:colOff>
      <xdr:row>160</xdr:row>
      <xdr:rowOff>0</xdr:rowOff>
    </xdr:to>
    <xdr:pic>
      <xdr:nvPicPr>
        <xdr:cNvPr id="2575" name="Control 170">
          <a:extLst>
            <a:ext uri="{FF2B5EF4-FFF2-40B4-BE49-F238E27FC236}">
              <a16:creationId xmlns:a16="http://schemas.microsoft.com/office/drawing/2014/main" id="{D5CB601C-F176-C20B-128C-7BCAD613841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988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159</xdr:row>
      <xdr:rowOff>50800</xdr:rowOff>
    </xdr:from>
    <xdr:to>
      <xdr:col>0</xdr:col>
      <xdr:colOff>279400</xdr:colOff>
      <xdr:row>160</xdr:row>
      <xdr:rowOff>152400</xdr:rowOff>
    </xdr:to>
    <xdr:pic>
      <xdr:nvPicPr>
        <xdr:cNvPr id="2576" name="Control 171">
          <a:extLst>
            <a:ext uri="{FF2B5EF4-FFF2-40B4-BE49-F238E27FC236}">
              <a16:creationId xmlns:a16="http://schemas.microsoft.com/office/drawing/2014/main" id="{5DAD38E1-BD84-0DCA-D6D3-7E690BBAEBC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639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160</xdr:row>
      <xdr:rowOff>50800</xdr:rowOff>
    </xdr:from>
    <xdr:to>
      <xdr:col>0</xdr:col>
      <xdr:colOff>279400</xdr:colOff>
      <xdr:row>161</xdr:row>
      <xdr:rowOff>152400</xdr:rowOff>
    </xdr:to>
    <xdr:pic>
      <xdr:nvPicPr>
        <xdr:cNvPr id="2577" name="Control 172">
          <a:extLst>
            <a:ext uri="{FF2B5EF4-FFF2-40B4-BE49-F238E27FC236}">
              <a16:creationId xmlns:a16="http://schemas.microsoft.com/office/drawing/2014/main" id="{1ABF1561-738F-DA4A-DC90-86273E08E13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417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161</xdr:row>
      <xdr:rowOff>50800</xdr:rowOff>
    </xdr:from>
    <xdr:to>
      <xdr:col>0</xdr:col>
      <xdr:colOff>279400</xdr:colOff>
      <xdr:row>162</xdr:row>
      <xdr:rowOff>152400</xdr:rowOff>
    </xdr:to>
    <xdr:pic>
      <xdr:nvPicPr>
        <xdr:cNvPr id="2578" name="Control 173">
          <a:extLst>
            <a:ext uri="{FF2B5EF4-FFF2-40B4-BE49-F238E27FC236}">
              <a16:creationId xmlns:a16="http://schemas.microsoft.com/office/drawing/2014/main" id="{D5F73D6B-A293-70DC-2555-D9EF9E72206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195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162</xdr:row>
      <xdr:rowOff>38100</xdr:rowOff>
    </xdr:from>
    <xdr:to>
      <xdr:col>0</xdr:col>
      <xdr:colOff>279400</xdr:colOff>
      <xdr:row>162</xdr:row>
      <xdr:rowOff>304800</xdr:rowOff>
    </xdr:to>
    <xdr:pic>
      <xdr:nvPicPr>
        <xdr:cNvPr id="2579" name="Control 174">
          <a:extLst>
            <a:ext uri="{FF2B5EF4-FFF2-40B4-BE49-F238E27FC236}">
              <a16:creationId xmlns:a16="http://schemas.microsoft.com/office/drawing/2014/main" id="{9F87484D-DCB1-12AF-F7DE-EFF013A637D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84600"/>
          <a:ext cx="279400" cy="1397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163</xdr:row>
      <xdr:rowOff>38100</xdr:rowOff>
    </xdr:from>
    <xdr:to>
      <xdr:col>0</xdr:col>
      <xdr:colOff>279400</xdr:colOff>
      <xdr:row>164</xdr:row>
      <xdr:rowOff>139700</xdr:rowOff>
    </xdr:to>
    <xdr:pic>
      <xdr:nvPicPr>
        <xdr:cNvPr id="2580" name="Control 175">
          <a:extLst>
            <a:ext uri="{FF2B5EF4-FFF2-40B4-BE49-F238E27FC236}">
              <a16:creationId xmlns:a16="http://schemas.microsoft.com/office/drawing/2014/main" id="{66ADAA5D-CF31-F718-9116-3B6FE75BE54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624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164</xdr:row>
      <xdr:rowOff>25400</xdr:rowOff>
    </xdr:from>
    <xdr:to>
      <xdr:col>0</xdr:col>
      <xdr:colOff>279400</xdr:colOff>
      <xdr:row>165</xdr:row>
      <xdr:rowOff>139700</xdr:rowOff>
    </xdr:to>
    <xdr:pic>
      <xdr:nvPicPr>
        <xdr:cNvPr id="2581" name="Control 176">
          <a:extLst>
            <a:ext uri="{FF2B5EF4-FFF2-40B4-BE49-F238E27FC236}">
              <a16:creationId xmlns:a16="http://schemas.microsoft.com/office/drawing/2014/main" id="{3507591E-16E4-D0B1-EA66-BE91AC50FC4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275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165</xdr:row>
      <xdr:rowOff>25400</xdr:rowOff>
    </xdr:from>
    <xdr:to>
      <xdr:col>0</xdr:col>
      <xdr:colOff>279400</xdr:colOff>
      <xdr:row>166</xdr:row>
      <xdr:rowOff>139700</xdr:rowOff>
    </xdr:to>
    <xdr:pic>
      <xdr:nvPicPr>
        <xdr:cNvPr id="2582" name="Control 177">
          <a:extLst>
            <a:ext uri="{FF2B5EF4-FFF2-40B4-BE49-F238E27FC236}">
              <a16:creationId xmlns:a16="http://schemas.microsoft.com/office/drawing/2014/main" id="{1F5158AC-4DA5-92D5-BD74-81A3F4757D5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053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166</xdr:row>
      <xdr:rowOff>25400</xdr:rowOff>
    </xdr:from>
    <xdr:to>
      <xdr:col>0</xdr:col>
      <xdr:colOff>279400</xdr:colOff>
      <xdr:row>167</xdr:row>
      <xdr:rowOff>127000</xdr:rowOff>
    </xdr:to>
    <xdr:pic>
      <xdr:nvPicPr>
        <xdr:cNvPr id="2583" name="Control 178">
          <a:extLst>
            <a:ext uri="{FF2B5EF4-FFF2-40B4-BE49-F238E27FC236}">
              <a16:creationId xmlns:a16="http://schemas.microsoft.com/office/drawing/2014/main" id="{446F77A0-50E1-D71B-05A9-09813E4B634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831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167</xdr:row>
      <xdr:rowOff>12700</xdr:rowOff>
    </xdr:from>
    <xdr:to>
      <xdr:col>0</xdr:col>
      <xdr:colOff>279400</xdr:colOff>
      <xdr:row>167</xdr:row>
      <xdr:rowOff>292100</xdr:rowOff>
    </xdr:to>
    <xdr:pic>
      <xdr:nvPicPr>
        <xdr:cNvPr id="2584" name="Control 179">
          <a:extLst>
            <a:ext uri="{FF2B5EF4-FFF2-40B4-BE49-F238E27FC236}">
              <a16:creationId xmlns:a16="http://schemas.microsoft.com/office/drawing/2014/main" id="{DC3A98F6-2DA9-C61D-BF0E-A0F10615E89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48200"/>
          <a:ext cx="279400" cy="165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167</xdr:row>
      <xdr:rowOff>165100</xdr:rowOff>
    </xdr:from>
    <xdr:to>
      <xdr:col>0</xdr:col>
      <xdr:colOff>279400</xdr:colOff>
      <xdr:row>168</xdr:row>
      <xdr:rowOff>127000</xdr:rowOff>
    </xdr:to>
    <xdr:pic>
      <xdr:nvPicPr>
        <xdr:cNvPr id="2585" name="Control 180">
          <a:extLst>
            <a:ext uri="{FF2B5EF4-FFF2-40B4-BE49-F238E27FC236}">
              <a16:creationId xmlns:a16="http://schemas.microsoft.com/office/drawing/2014/main" id="{9B44A4A7-E69A-1A85-2740-070AA6CEA93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00600"/>
          <a:ext cx="279400" cy="1397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168</xdr:row>
      <xdr:rowOff>12700</xdr:rowOff>
    </xdr:from>
    <xdr:to>
      <xdr:col>0</xdr:col>
      <xdr:colOff>279400</xdr:colOff>
      <xdr:row>169</xdr:row>
      <xdr:rowOff>114300</xdr:rowOff>
    </xdr:to>
    <xdr:pic>
      <xdr:nvPicPr>
        <xdr:cNvPr id="2586" name="Control 181">
          <a:extLst>
            <a:ext uri="{FF2B5EF4-FFF2-40B4-BE49-F238E27FC236}">
              <a16:creationId xmlns:a16="http://schemas.microsoft.com/office/drawing/2014/main" id="{A1240ACA-C269-90D5-FDBC-84CC4DE0C0E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260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170</xdr:row>
      <xdr:rowOff>152400</xdr:rowOff>
    </xdr:from>
    <xdr:to>
      <xdr:col>0</xdr:col>
      <xdr:colOff>279400</xdr:colOff>
      <xdr:row>172</xdr:row>
      <xdr:rowOff>101600</xdr:rowOff>
    </xdr:to>
    <xdr:pic>
      <xdr:nvPicPr>
        <xdr:cNvPr id="2587" name="Control 182">
          <a:extLst>
            <a:ext uri="{FF2B5EF4-FFF2-40B4-BE49-F238E27FC236}">
              <a16:creationId xmlns:a16="http://schemas.microsoft.com/office/drawing/2014/main" id="{C9EB0A1F-0667-021C-EE6C-0C337B3C645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213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171</xdr:row>
      <xdr:rowOff>152400</xdr:rowOff>
    </xdr:from>
    <xdr:to>
      <xdr:col>0</xdr:col>
      <xdr:colOff>279400</xdr:colOff>
      <xdr:row>173</xdr:row>
      <xdr:rowOff>101600</xdr:rowOff>
    </xdr:to>
    <xdr:pic>
      <xdr:nvPicPr>
        <xdr:cNvPr id="2588" name="Control 183">
          <a:extLst>
            <a:ext uri="{FF2B5EF4-FFF2-40B4-BE49-F238E27FC236}">
              <a16:creationId xmlns:a16="http://schemas.microsoft.com/office/drawing/2014/main" id="{C3FB7D45-40C6-E10E-8620-36D1C9850F4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8991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172</xdr:row>
      <xdr:rowOff>152400</xdr:rowOff>
    </xdr:from>
    <xdr:to>
      <xdr:col>0</xdr:col>
      <xdr:colOff>279400</xdr:colOff>
      <xdr:row>174</xdr:row>
      <xdr:rowOff>88900</xdr:rowOff>
    </xdr:to>
    <xdr:pic>
      <xdr:nvPicPr>
        <xdr:cNvPr id="2589" name="Control 184">
          <a:extLst>
            <a:ext uri="{FF2B5EF4-FFF2-40B4-BE49-F238E27FC236}">
              <a16:creationId xmlns:a16="http://schemas.microsoft.com/office/drawing/2014/main" id="{2B62B298-157F-8245-7AB6-04498414C14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769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174</xdr:row>
      <xdr:rowOff>292100</xdr:rowOff>
    </xdr:from>
    <xdr:to>
      <xdr:col>0</xdr:col>
      <xdr:colOff>279400</xdr:colOff>
      <xdr:row>175</xdr:row>
      <xdr:rowOff>88900</xdr:rowOff>
    </xdr:to>
    <xdr:pic>
      <xdr:nvPicPr>
        <xdr:cNvPr id="2590" name="Control 185">
          <a:extLst>
            <a:ext uri="{FF2B5EF4-FFF2-40B4-BE49-F238E27FC236}">
              <a16:creationId xmlns:a16="http://schemas.microsoft.com/office/drawing/2014/main" id="{A155E7E7-7549-E6FC-3287-63C07039F72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72200"/>
          <a:ext cx="279400" cy="152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174</xdr:row>
      <xdr:rowOff>444500</xdr:rowOff>
    </xdr:from>
    <xdr:to>
      <xdr:col>0</xdr:col>
      <xdr:colOff>279400</xdr:colOff>
      <xdr:row>176</xdr:row>
      <xdr:rowOff>76200</xdr:rowOff>
    </xdr:to>
    <xdr:pic>
      <xdr:nvPicPr>
        <xdr:cNvPr id="2591" name="Control 186">
          <a:extLst>
            <a:ext uri="{FF2B5EF4-FFF2-40B4-BE49-F238E27FC236}">
              <a16:creationId xmlns:a16="http://schemas.microsoft.com/office/drawing/2014/main" id="{81CF2909-2A25-68A8-502B-A0EDAE4565E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35700"/>
          <a:ext cx="279400" cy="2540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175</xdr:row>
      <xdr:rowOff>127000</xdr:rowOff>
    </xdr:from>
    <xdr:to>
      <xdr:col>0</xdr:col>
      <xdr:colOff>279400</xdr:colOff>
      <xdr:row>177</xdr:row>
      <xdr:rowOff>76200</xdr:rowOff>
    </xdr:to>
    <xdr:pic>
      <xdr:nvPicPr>
        <xdr:cNvPr id="2592" name="Control 187">
          <a:extLst>
            <a:ext uri="{FF2B5EF4-FFF2-40B4-BE49-F238E27FC236}">
              <a16:creationId xmlns:a16="http://schemas.microsoft.com/office/drawing/2014/main" id="{48F43133-8FD7-3CB4-34E7-712484B8026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627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176</xdr:row>
      <xdr:rowOff>127000</xdr:rowOff>
    </xdr:from>
    <xdr:to>
      <xdr:col>0</xdr:col>
      <xdr:colOff>279400</xdr:colOff>
      <xdr:row>177</xdr:row>
      <xdr:rowOff>228600</xdr:rowOff>
    </xdr:to>
    <xdr:pic>
      <xdr:nvPicPr>
        <xdr:cNvPr id="2593" name="Control 188">
          <a:extLst>
            <a:ext uri="{FF2B5EF4-FFF2-40B4-BE49-F238E27FC236}">
              <a16:creationId xmlns:a16="http://schemas.microsoft.com/office/drawing/2014/main" id="{7AD4B49D-C8C6-7355-4CC0-F3FBCA3D8A0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405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177</xdr:row>
      <xdr:rowOff>114300</xdr:rowOff>
    </xdr:from>
    <xdr:to>
      <xdr:col>0</xdr:col>
      <xdr:colOff>279400</xdr:colOff>
      <xdr:row>177</xdr:row>
      <xdr:rowOff>393700</xdr:rowOff>
    </xdr:to>
    <xdr:pic>
      <xdr:nvPicPr>
        <xdr:cNvPr id="2594" name="Control 189">
          <a:extLst>
            <a:ext uri="{FF2B5EF4-FFF2-40B4-BE49-F238E27FC236}">
              <a16:creationId xmlns:a16="http://schemas.microsoft.com/office/drawing/2014/main" id="{34F6F8AA-5A68-67FC-BB4B-EE6DBAB02F8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056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177</xdr:row>
      <xdr:rowOff>279400</xdr:rowOff>
    </xdr:from>
    <xdr:to>
      <xdr:col>0</xdr:col>
      <xdr:colOff>279400</xdr:colOff>
      <xdr:row>178</xdr:row>
      <xdr:rowOff>76200</xdr:rowOff>
    </xdr:to>
    <xdr:pic>
      <xdr:nvPicPr>
        <xdr:cNvPr id="2595" name="Control 190">
          <a:extLst>
            <a:ext uri="{FF2B5EF4-FFF2-40B4-BE49-F238E27FC236}">
              <a16:creationId xmlns:a16="http://schemas.microsoft.com/office/drawing/2014/main" id="{2A86C256-046D-7F60-1B5F-637E7CEE3B7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270700"/>
          <a:ext cx="279400" cy="330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177</xdr:row>
      <xdr:rowOff>419100</xdr:rowOff>
    </xdr:from>
    <xdr:to>
      <xdr:col>0</xdr:col>
      <xdr:colOff>279400</xdr:colOff>
      <xdr:row>179</xdr:row>
      <xdr:rowOff>50800</xdr:rowOff>
    </xdr:to>
    <xdr:pic>
      <xdr:nvPicPr>
        <xdr:cNvPr id="2596" name="Control 191">
          <a:extLst>
            <a:ext uri="{FF2B5EF4-FFF2-40B4-BE49-F238E27FC236}">
              <a16:creationId xmlns:a16="http://schemas.microsoft.com/office/drawing/2014/main" id="{9EEEB84A-5B88-ED41-F2DE-50805CE0F2D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410400"/>
          <a:ext cx="279400" cy="3429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178</xdr:row>
      <xdr:rowOff>114300</xdr:rowOff>
    </xdr:from>
    <xdr:to>
      <xdr:col>0</xdr:col>
      <xdr:colOff>279400</xdr:colOff>
      <xdr:row>180</xdr:row>
      <xdr:rowOff>50800</xdr:rowOff>
    </xdr:to>
    <xdr:pic>
      <xdr:nvPicPr>
        <xdr:cNvPr id="2597" name="Control 192">
          <a:extLst>
            <a:ext uri="{FF2B5EF4-FFF2-40B4-BE49-F238E27FC236}">
              <a16:creationId xmlns:a16="http://schemas.microsoft.com/office/drawing/2014/main" id="{908225C4-E9A5-3C84-D238-D874953174D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6390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181</xdr:row>
      <xdr:rowOff>88900</xdr:rowOff>
    </xdr:from>
    <xdr:to>
      <xdr:col>0</xdr:col>
      <xdr:colOff>279400</xdr:colOff>
      <xdr:row>183</xdr:row>
      <xdr:rowOff>38100</xdr:rowOff>
    </xdr:to>
    <xdr:pic>
      <xdr:nvPicPr>
        <xdr:cNvPr id="2598" name="Control 193">
          <a:extLst>
            <a:ext uri="{FF2B5EF4-FFF2-40B4-BE49-F238E27FC236}">
              <a16:creationId xmlns:a16="http://schemas.microsoft.com/office/drawing/2014/main" id="{70069A90-5009-0670-3107-B5EECC39F8D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470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182</xdr:row>
      <xdr:rowOff>88900</xdr:rowOff>
    </xdr:from>
    <xdr:to>
      <xdr:col>0</xdr:col>
      <xdr:colOff>279400</xdr:colOff>
      <xdr:row>184</xdr:row>
      <xdr:rowOff>25400</xdr:rowOff>
    </xdr:to>
    <xdr:pic>
      <xdr:nvPicPr>
        <xdr:cNvPr id="2599" name="Control 194">
          <a:extLst>
            <a:ext uri="{FF2B5EF4-FFF2-40B4-BE49-F238E27FC236}">
              <a16:creationId xmlns:a16="http://schemas.microsoft.com/office/drawing/2014/main" id="{B6699514-6C10-63B0-E144-BFEDA4AD6EE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248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183</xdr:row>
      <xdr:rowOff>88900</xdr:rowOff>
    </xdr:from>
    <xdr:to>
      <xdr:col>0</xdr:col>
      <xdr:colOff>279400</xdr:colOff>
      <xdr:row>185</xdr:row>
      <xdr:rowOff>25400</xdr:rowOff>
    </xdr:to>
    <xdr:pic>
      <xdr:nvPicPr>
        <xdr:cNvPr id="2600" name="Control 195">
          <a:extLst>
            <a:ext uri="{FF2B5EF4-FFF2-40B4-BE49-F238E27FC236}">
              <a16:creationId xmlns:a16="http://schemas.microsoft.com/office/drawing/2014/main" id="{77D45E32-A9D0-CC3F-925E-5730D4514AC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026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184</xdr:row>
      <xdr:rowOff>76200</xdr:rowOff>
    </xdr:from>
    <xdr:to>
      <xdr:col>0</xdr:col>
      <xdr:colOff>279400</xdr:colOff>
      <xdr:row>185</xdr:row>
      <xdr:rowOff>177800</xdr:rowOff>
    </xdr:to>
    <xdr:pic>
      <xdr:nvPicPr>
        <xdr:cNvPr id="2601" name="Control 196">
          <a:extLst>
            <a:ext uri="{FF2B5EF4-FFF2-40B4-BE49-F238E27FC236}">
              <a16:creationId xmlns:a16="http://schemas.microsoft.com/office/drawing/2014/main" id="{8086D452-B905-44E6-5D55-2A881057313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677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185</xdr:row>
      <xdr:rowOff>63500</xdr:rowOff>
    </xdr:from>
    <xdr:to>
      <xdr:col>0</xdr:col>
      <xdr:colOff>279400</xdr:colOff>
      <xdr:row>185</xdr:row>
      <xdr:rowOff>342900</xdr:rowOff>
    </xdr:to>
    <xdr:pic>
      <xdr:nvPicPr>
        <xdr:cNvPr id="2602" name="Control 197">
          <a:extLst>
            <a:ext uri="{FF2B5EF4-FFF2-40B4-BE49-F238E27FC236}">
              <a16:creationId xmlns:a16="http://schemas.microsoft.com/office/drawing/2014/main" id="{F246B7A1-B45A-5044-3180-C9DAC65981D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328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185</xdr:row>
      <xdr:rowOff>215900</xdr:rowOff>
    </xdr:from>
    <xdr:to>
      <xdr:col>0</xdr:col>
      <xdr:colOff>279400</xdr:colOff>
      <xdr:row>186</xdr:row>
      <xdr:rowOff>12700</xdr:rowOff>
    </xdr:to>
    <xdr:pic>
      <xdr:nvPicPr>
        <xdr:cNvPr id="2603" name="Control 198">
          <a:extLst>
            <a:ext uri="{FF2B5EF4-FFF2-40B4-BE49-F238E27FC236}">
              <a16:creationId xmlns:a16="http://schemas.microsoft.com/office/drawing/2014/main" id="{72F1C9B2-9C67-1603-D7EE-8D19125DE26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85200"/>
          <a:ext cx="279400" cy="330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185</xdr:row>
      <xdr:rowOff>368300</xdr:rowOff>
    </xdr:from>
    <xdr:to>
      <xdr:col>0</xdr:col>
      <xdr:colOff>279400</xdr:colOff>
      <xdr:row>187</xdr:row>
      <xdr:rowOff>0</xdr:rowOff>
    </xdr:to>
    <xdr:pic>
      <xdr:nvPicPr>
        <xdr:cNvPr id="2604" name="Control 199">
          <a:extLst>
            <a:ext uri="{FF2B5EF4-FFF2-40B4-BE49-F238E27FC236}">
              <a16:creationId xmlns:a16="http://schemas.microsoft.com/office/drawing/2014/main" id="{5C39A501-35F6-87BD-F8B2-AA260D464AC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37600"/>
          <a:ext cx="279400" cy="3429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186</xdr:row>
      <xdr:rowOff>63500</xdr:rowOff>
    </xdr:from>
    <xdr:to>
      <xdr:col>0</xdr:col>
      <xdr:colOff>279400</xdr:colOff>
      <xdr:row>188</xdr:row>
      <xdr:rowOff>0</xdr:rowOff>
    </xdr:to>
    <xdr:pic>
      <xdr:nvPicPr>
        <xdr:cNvPr id="2605" name="Control 200">
          <a:extLst>
            <a:ext uri="{FF2B5EF4-FFF2-40B4-BE49-F238E27FC236}">
              <a16:creationId xmlns:a16="http://schemas.microsoft.com/office/drawing/2014/main" id="{9F33BCF4-82F3-DA06-B94A-9A7588303B5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662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187</xdr:row>
      <xdr:rowOff>50800</xdr:rowOff>
    </xdr:from>
    <xdr:to>
      <xdr:col>0</xdr:col>
      <xdr:colOff>279400</xdr:colOff>
      <xdr:row>188</xdr:row>
      <xdr:rowOff>152400</xdr:rowOff>
    </xdr:to>
    <xdr:pic>
      <xdr:nvPicPr>
        <xdr:cNvPr id="2606" name="Control 201">
          <a:extLst>
            <a:ext uri="{FF2B5EF4-FFF2-40B4-BE49-F238E27FC236}">
              <a16:creationId xmlns:a16="http://schemas.microsoft.com/office/drawing/2014/main" id="{47E27B52-FAAC-3F4D-F989-199DD87CE3B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313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188</xdr:row>
      <xdr:rowOff>50800</xdr:rowOff>
    </xdr:from>
    <xdr:to>
      <xdr:col>0</xdr:col>
      <xdr:colOff>279400</xdr:colOff>
      <xdr:row>189</xdr:row>
      <xdr:rowOff>152400</xdr:rowOff>
    </xdr:to>
    <xdr:pic>
      <xdr:nvPicPr>
        <xdr:cNvPr id="2607" name="Control 202">
          <a:extLst>
            <a:ext uri="{FF2B5EF4-FFF2-40B4-BE49-F238E27FC236}">
              <a16:creationId xmlns:a16="http://schemas.microsoft.com/office/drawing/2014/main" id="{E242AB7B-6536-6DA4-7B2B-7FA47C08251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091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189</xdr:row>
      <xdr:rowOff>50800</xdr:rowOff>
    </xdr:from>
    <xdr:to>
      <xdr:col>0</xdr:col>
      <xdr:colOff>279400</xdr:colOff>
      <xdr:row>190</xdr:row>
      <xdr:rowOff>152400</xdr:rowOff>
    </xdr:to>
    <xdr:pic>
      <xdr:nvPicPr>
        <xdr:cNvPr id="2608" name="Control 203">
          <a:extLst>
            <a:ext uri="{FF2B5EF4-FFF2-40B4-BE49-F238E27FC236}">
              <a16:creationId xmlns:a16="http://schemas.microsoft.com/office/drawing/2014/main" id="{EE47CCD7-D7AA-BEFF-C509-0FA4989AED9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869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190</xdr:row>
      <xdr:rowOff>25400</xdr:rowOff>
    </xdr:from>
    <xdr:to>
      <xdr:col>0</xdr:col>
      <xdr:colOff>279400</xdr:colOff>
      <xdr:row>191</xdr:row>
      <xdr:rowOff>139700</xdr:rowOff>
    </xdr:to>
    <xdr:pic>
      <xdr:nvPicPr>
        <xdr:cNvPr id="2609" name="Control 204">
          <a:extLst>
            <a:ext uri="{FF2B5EF4-FFF2-40B4-BE49-F238E27FC236}">
              <a16:creationId xmlns:a16="http://schemas.microsoft.com/office/drawing/2014/main" id="{64EA0D11-C4E7-B9D8-6B95-F62D4803E32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393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191</xdr:row>
      <xdr:rowOff>25400</xdr:rowOff>
    </xdr:from>
    <xdr:to>
      <xdr:col>0</xdr:col>
      <xdr:colOff>279400</xdr:colOff>
      <xdr:row>192</xdr:row>
      <xdr:rowOff>139700</xdr:rowOff>
    </xdr:to>
    <xdr:pic>
      <xdr:nvPicPr>
        <xdr:cNvPr id="2610" name="Control 205">
          <a:extLst>
            <a:ext uri="{FF2B5EF4-FFF2-40B4-BE49-F238E27FC236}">
              <a16:creationId xmlns:a16="http://schemas.microsoft.com/office/drawing/2014/main" id="{2A7FC2B9-A858-8D0D-D680-E7153AAF0CA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171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192</xdr:row>
      <xdr:rowOff>25400</xdr:rowOff>
    </xdr:from>
    <xdr:to>
      <xdr:col>0</xdr:col>
      <xdr:colOff>279400</xdr:colOff>
      <xdr:row>193</xdr:row>
      <xdr:rowOff>127000</xdr:rowOff>
    </xdr:to>
    <xdr:pic>
      <xdr:nvPicPr>
        <xdr:cNvPr id="2611" name="Control 206">
          <a:extLst>
            <a:ext uri="{FF2B5EF4-FFF2-40B4-BE49-F238E27FC236}">
              <a16:creationId xmlns:a16="http://schemas.microsoft.com/office/drawing/2014/main" id="{3ED4CC13-FCA8-7E9F-8BCC-229B4C12EED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3949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193</xdr:row>
      <xdr:rowOff>12700</xdr:rowOff>
    </xdr:from>
    <xdr:to>
      <xdr:col>0</xdr:col>
      <xdr:colOff>279400</xdr:colOff>
      <xdr:row>194</xdr:row>
      <xdr:rowOff>127000</xdr:rowOff>
    </xdr:to>
    <xdr:pic>
      <xdr:nvPicPr>
        <xdr:cNvPr id="2612" name="Control 207">
          <a:extLst>
            <a:ext uri="{FF2B5EF4-FFF2-40B4-BE49-F238E27FC236}">
              <a16:creationId xmlns:a16="http://schemas.microsoft.com/office/drawing/2014/main" id="{D8C5B0B2-2867-366C-739D-374F0F999E2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5600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279400</xdr:colOff>
      <xdr:row>196</xdr:row>
      <xdr:rowOff>114300</xdr:rowOff>
    </xdr:to>
    <xdr:pic>
      <xdr:nvPicPr>
        <xdr:cNvPr id="2613" name="Control 208">
          <a:extLst>
            <a:ext uri="{FF2B5EF4-FFF2-40B4-BE49-F238E27FC236}">
              <a16:creationId xmlns:a16="http://schemas.microsoft.com/office/drawing/2014/main" id="{48393717-1514-DFE4-CB84-3043D40F7AE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029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279400</xdr:colOff>
      <xdr:row>197</xdr:row>
      <xdr:rowOff>101600</xdr:rowOff>
    </xdr:to>
    <xdr:pic>
      <xdr:nvPicPr>
        <xdr:cNvPr id="2614" name="Control 209">
          <a:extLst>
            <a:ext uri="{FF2B5EF4-FFF2-40B4-BE49-F238E27FC236}">
              <a16:creationId xmlns:a16="http://schemas.microsoft.com/office/drawing/2014/main" id="{1093EC71-C1A9-D53A-75C3-1252ED76AE1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807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279400</xdr:colOff>
      <xdr:row>198</xdr:row>
      <xdr:rowOff>101600</xdr:rowOff>
    </xdr:to>
    <xdr:pic>
      <xdr:nvPicPr>
        <xdr:cNvPr id="2615" name="Control 210">
          <a:extLst>
            <a:ext uri="{FF2B5EF4-FFF2-40B4-BE49-F238E27FC236}">
              <a16:creationId xmlns:a16="http://schemas.microsoft.com/office/drawing/2014/main" id="{B3888904-D982-2BE8-002A-21E8CD53E1E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2585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197</xdr:row>
      <xdr:rowOff>152400</xdr:rowOff>
    </xdr:from>
    <xdr:to>
      <xdr:col>0</xdr:col>
      <xdr:colOff>279400</xdr:colOff>
      <xdr:row>199</xdr:row>
      <xdr:rowOff>101600</xdr:rowOff>
    </xdr:to>
    <xdr:pic>
      <xdr:nvPicPr>
        <xdr:cNvPr id="2616" name="Control 211">
          <a:extLst>
            <a:ext uri="{FF2B5EF4-FFF2-40B4-BE49-F238E27FC236}">
              <a16:creationId xmlns:a16="http://schemas.microsoft.com/office/drawing/2014/main" id="{5F443002-6348-BA7D-910A-0D77FA89D6D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4109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198</xdr:row>
      <xdr:rowOff>152400</xdr:rowOff>
    </xdr:from>
    <xdr:to>
      <xdr:col>0</xdr:col>
      <xdr:colOff>279400</xdr:colOff>
      <xdr:row>200</xdr:row>
      <xdr:rowOff>88900</xdr:rowOff>
    </xdr:to>
    <xdr:pic>
      <xdr:nvPicPr>
        <xdr:cNvPr id="2617" name="Control 212">
          <a:extLst>
            <a:ext uri="{FF2B5EF4-FFF2-40B4-BE49-F238E27FC236}">
              <a16:creationId xmlns:a16="http://schemas.microsoft.com/office/drawing/2014/main" id="{471D9C27-5A55-B918-4447-6D6B6B602BB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887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199</xdr:row>
      <xdr:rowOff>139700</xdr:rowOff>
    </xdr:from>
    <xdr:to>
      <xdr:col>0</xdr:col>
      <xdr:colOff>279400</xdr:colOff>
      <xdr:row>200</xdr:row>
      <xdr:rowOff>254000</xdr:rowOff>
    </xdr:to>
    <xdr:pic>
      <xdr:nvPicPr>
        <xdr:cNvPr id="2618" name="Control 213">
          <a:extLst>
            <a:ext uri="{FF2B5EF4-FFF2-40B4-BE49-F238E27FC236}">
              <a16:creationId xmlns:a16="http://schemas.microsoft.com/office/drawing/2014/main" id="{E0531F11-07CA-9935-04B4-AC1CCF819F8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53800"/>
          <a:ext cx="279400" cy="2159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200</xdr:row>
      <xdr:rowOff>139700</xdr:rowOff>
    </xdr:from>
    <xdr:to>
      <xdr:col>0</xdr:col>
      <xdr:colOff>279400</xdr:colOff>
      <xdr:row>201</xdr:row>
      <xdr:rowOff>88900</xdr:rowOff>
    </xdr:to>
    <xdr:pic>
      <xdr:nvPicPr>
        <xdr:cNvPr id="2619" name="Control 214">
          <a:extLst>
            <a:ext uri="{FF2B5EF4-FFF2-40B4-BE49-F238E27FC236}">
              <a16:creationId xmlns:a16="http://schemas.microsoft.com/office/drawing/2014/main" id="{92E63947-223B-1049-65AE-1DE0D1D7711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31600"/>
          <a:ext cx="279400" cy="1270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200</xdr:row>
      <xdr:rowOff>292100</xdr:rowOff>
    </xdr:from>
    <xdr:to>
      <xdr:col>0</xdr:col>
      <xdr:colOff>279400</xdr:colOff>
      <xdr:row>202</xdr:row>
      <xdr:rowOff>88900</xdr:rowOff>
    </xdr:to>
    <xdr:pic>
      <xdr:nvPicPr>
        <xdr:cNvPr id="2620" name="Control 215">
          <a:extLst>
            <a:ext uri="{FF2B5EF4-FFF2-40B4-BE49-F238E27FC236}">
              <a16:creationId xmlns:a16="http://schemas.microsoft.com/office/drawing/2014/main" id="{E27520E0-73BA-F9FA-653D-F4B597F39EE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69700"/>
          <a:ext cx="279400" cy="2667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202</xdr:row>
      <xdr:rowOff>127000</xdr:rowOff>
    </xdr:from>
    <xdr:to>
      <xdr:col>0</xdr:col>
      <xdr:colOff>279400</xdr:colOff>
      <xdr:row>204</xdr:row>
      <xdr:rowOff>63500</xdr:rowOff>
    </xdr:to>
    <xdr:pic>
      <xdr:nvPicPr>
        <xdr:cNvPr id="2621" name="Control 216">
          <a:extLst>
            <a:ext uri="{FF2B5EF4-FFF2-40B4-BE49-F238E27FC236}">
              <a16:creationId xmlns:a16="http://schemas.microsoft.com/office/drawing/2014/main" id="{D956C47E-25F5-DFB4-9E6B-ED059A73722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745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203</xdr:row>
      <xdr:rowOff>127000</xdr:rowOff>
    </xdr:from>
    <xdr:to>
      <xdr:col>0</xdr:col>
      <xdr:colOff>279400</xdr:colOff>
      <xdr:row>205</xdr:row>
      <xdr:rowOff>63500</xdr:rowOff>
    </xdr:to>
    <xdr:pic>
      <xdr:nvPicPr>
        <xdr:cNvPr id="2622" name="Control 217">
          <a:extLst>
            <a:ext uri="{FF2B5EF4-FFF2-40B4-BE49-F238E27FC236}">
              <a16:creationId xmlns:a16="http://schemas.microsoft.com/office/drawing/2014/main" id="{BA0149C5-4742-CAC5-7B7E-61C763978E4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523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204</xdr:row>
      <xdr:rowOff>114300</xdr:rowOff>
    </xdr:from>
    <xdr:to>
      <xdr:col>0</xdr:col>
      <xdr:colOff>279400</xdr:colOff>
      <xdr:row>206</xdr:row>
      <xdr:rowOff>50800</xdr:rowOff>
    </xdr:to>
    <xdr:pic>
      <xdr:nvPicPr>
        <xdr:cNvPr id="2623" name="Control 218">
          <a:extLst>
            <a:ext uri="{FF2B5EF4-FFF2-40B4-BE49-F238E27FC236}">
              <a16:creationId xmlns:a16="http://schemas.microsoft.com/office/drawing/2014/main" id="{F5F9EA34-1E59-2FEE-1367-DC0AEC18529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6174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205</xdr:row>
      <xdr:rowOff>114300</xdr:rowOff>
    </xdr:from>
    <xdr:to>
      <xdr:col>0</xdr:col>
      <xdr:colOff>279400</xdr:colOff>
      <xdr:row>207</xdr:row>
      <xdr:rowOff>50800</xdr:rowOff>
    </xdr:to>
    <xdr:pic>
      <xdr:nvPicPr>
        <xdr:cNvPr id="2624" name="Control 219">
          <a:extLst>
            <a:ext uri="{FF2B5EF4-FFF2-40B4-BE49-F238E27FC236}">
              <a16:creationId xmlns:a16="http://schemas.microsoft.com/office/drawing/2014/main" id="{59AD5265-7EBD-8EE6-F44C-FD037717DC6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952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206</xdr:row>
      <xdr:rowOff>114300</xdr:rowOff>
    </xdr:from>
    <xdr:to>
      <xdr:col>0</xdr:col>
      <xdr:colOff>279400</xdr:colOff>
      <xdr:row>208</xdr:row>
      <xdr:rowOff>50800</xdr:rowOff>
    </xdr:to>
    <xdr:pic>
      <xdr:nvPicPr>
        <xdr:cNvPr id="2625" name="Control 220">
          <a:extLst>
            <a:ext uri="{FF2B5EF4-FFF2-40B4-BE49-F238E27FC236}">
              <a16:creationId xmlns:a16="http://schemas.microsoft.com/office/drawing/2014/main" id="{CD9C451A-739A-5A66-1F85-BB4BB0D76D1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730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207</xdr:row>
      <xdr:rowOff>101600</xdr:rowOff>
    </xdr:from>
    <xdr:to>
      <xdr:col>0</xdr:col>
      <xdr:colOff>279400</xdr:colOff>
      <xdr:row>208</xdr:row>
      <xdr:rowOff>215900</xdr:rowOff>
    </xdr:to>
    <xdr:pic>
      <xdr:nvPicPr>
        <xdr:cNvPr id="2626" name="Control 221">
          <a:extLst>
            <a:ext uri="{FF2B5EF4-FFF2-40B4-BE49-F238E27FC236}">
              <a16:creationId xmlns:a16="http://schemas.microsoft.com/office/drawing/2014/main" id="{300CB559-EF5E-AF9D-AB66-274F81D3349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38100"/>
          <a:ext cx="279400" cy="2540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208</xdr:row>
      <xdr:rowOff>88900</xdr:rowOff>
    </xdr:from>
    <xdr:to>
      <xdr:col>0</xdr:col>
      <xdr:colOff>279400</xdr:colOff>
      <xdr:row>209</xdr:row>
      <xdr:rowOff>50800</xdr:rowOff>
    </xdr:to>
    <xdr:pic>
      <xdr:nvPicPr>
        <xdr:cNvPr id="2627" name="Control 222">
          <a:extLst>
            <a:ext uri="{FF2B5EF4-FFF2-40B4-BE49-F238E27FC236}">
              <a16:creationId xmlns:a16="http://schemas.microsoft.com/office/drawing/2014/main" id="{ADBC46EE-8BFE-012E-D5E2-189F20EBD0B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303200"/>
          <a:ext cx="279400" cy="1397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208</xdr:row>
      <xdr:rowOff>254000</xdr:rowOff>
    </xdr:from>
    <xdr:to>
      <xdr:col>0</xdr:col>
      <xdr:colOff>279400</xdr:colOff>
      <xdr:row>210</xdr:row>
      <xdr:rowOff>38100</xdr:rowOff>
    </xdr:to>
    <xdr:pic>
      <xdr:nvPicPr>
        <xdr:cNvPr id="2628" name="Control 223">
          <a:extLst>
            <a:ext uri="{FF2B5EF4-FFF2-40B4-BE49-F238E27FC236}">
              <a16:creationId xmlns:a16="http://schemas.microsoft.com/office/drawing/2014/main" id="{B7154590-F910-8297-DE37-6F87EB9D3AD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392100"/>
          <a:ext cx="279400" cy="2159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209</xdr:row>
      <xdr:rowOff>101600</xdr:rowOff>
    </xdr:from>
    <xdr:to>
      <xdr:col>0</xdr:col>
      <xdr:colOff>279400</xdr:colOff>
      <xdr:row>211</xdr:row>
      <xdr:rowOff>38100</xdr:rowOff>
    </xdr:to>
    <xdr:pic>
      <xdr:nvPicPr>
        <xdr:cNvPr id="2629" name="Control 224">
          <a:extLst>
            <a:ext uri="{FF2B5EF4-FFF2-40B4-BE49-F238E27FC236}">
              <a16:creationId xmlns:a16="http://schemas.microsoft.com/office/drawing/2014/main" id="{5CDE7CED-ADA0-1455-F160-F5D41C19ED8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937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210</xdr:row>
      <xdr:rowOff>88900</xdr:rowOff>
    </xdr:from>
    <xdr:to>
      <xdr:col>0</xdr:col>
      <xdr:colOff>279400</xdr:colOff>
      <xdr:row>212</xdr:row>
      <xdr:rowOff>25400</xdr:rowOff>
    </xdr:to>
    <xdr:pic>
      <xdr:nvPicPr>
        <xdr:cNvPr id="2630" name="Control 225">
          <a:extLst>
            <a:ext uri="{FF2B5EF4-FFF2-40B4-BE49-F238E27FC236}">
              <a16:creationId xmlns:a16="http://schemas.microsoft.com/office/drawing/2014/main" id="{6562A72B-F443-1030-621B-B32E35E9D13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588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211</xdr:row>
      <xdr:rowOff>88900</xdr:rowOff>
    </xdr:from>
    <xdr:to>
      <xdr:col>0</xdr:col>
      <xdr:colOff>279400</xdr:colOff>
      <xdr:row>213</xdr:row>
      <xdr:rowOff>25400</xdr:rowOff>
    </xdr:to>
    <xdr:pic>
      <xdr:nvPicPr>
        <xdr:cNvPr id="2631" name="Control 226">
          <a:extLst>
            <a:ext uri="{FF2B5EF4-FFF2-40B4-BE49-F238E27FC236}">
              <a16:creationId xmlns:a16="http://schemas.microsoft.com/office/drawing/2014/main" id="{AAD24090-8A21-1342-A538-84F8C3F9020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366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212</xdr:row>
      <xdr:rowOff>76200</xdr:rowOff>
    </xdr:from>
    <xdr:to>
      <xdr:col>0</xdr:col>
      <xdr:colOff>279400</xdr:colOff>
      <xdr:row>214</xdr:row>
      <xdr:rowOff>12700</xdr:rowOff>
    </xdr:to>
    <xdr:pic>
      <xdr:nvPicPr>
        <xdr:cNvPr id="2632" name="Control 227">
          <a:extLst>
            <a:ext uri="{FF2B5EF4-FFF2-40B4-BE49-F238E27FC236}">
              <a16:creationId xmlns:a16="http://schemas.microsoft.com/office/drawing/2014/main" id="{E9A4BB7A-42A5-F1FE-2605-06F9DD4DB8B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017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213</xdr:row>
      <xdr:rowOff>63500</xdr:rowOff>
    </xdr:from>
    <xdr:to>
      <xdr:col>0</xdr:col>
      <xdr:colOff>279400</xdr:colOff>
      <xdr:row>215</xdr:row>
      <xdr:rowOff>12700</xdr:rowOff>
    </xdr:to>
    <xdr:pic>
      <xdr:nvPicPr>
        <xdr:cNvPr id="2633" name="Control 228">
          <a:extLst>
            <a:ext uri="{FF2B5EF4-FFF2-40B4-BE49-F238E27FC236}">
              <a16:creationId xmlns:a16="http://schemas.microsoft.com/office/drawing/2014/main" id="{728C7CF3-D94F-7232-1A60-BAF52822B4A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1668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214</xdr:row>
      <xdr:rowOff>63500</xdr:rowOff>
    </xdr:from>
    <xdr:to>
      <xdr:col>0</xdr:col>
      <xdr:colOff>279400</xdr:colOff>
      <xdr:row>216</xdr:row>
      <xdr:rowOff>12700</xdr:rowOff>
    </xdr:to>
    <xdr:pic>
      <xdr:nvPicPr>
        <xdr:cNvPr id="2634" name="Control 229">
          <a:extLst>
            <a:ext uri="{FF2B5EF4-FFF2-40B4-BE49-F238E27FC236}">
              <a16:creationId xmlns:a16="http://schemas.microsoft.com/office/drawing/2014/main" id="{ACB64E43-46F3-E9C2-30C8-CAEE2A51640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446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215</xdr:row>
      <xdr:rowOff>50800</xdr:rowOff>
    </xdr:from>
    <xdr:to>
      <xdr:col>0</xdr:col>
      <xdr:colOff>279400</xdr:colOff>
      <xdr:row>216</xdr:row>
      <xdr:rowOff>165100</xdr:rowOff>
    </xdr:to>
    <xdr:pic>
      <xdr:nvPicPr>
        <xdr:cNvPr id="2635" name="Control 230">
          <a:extLst>
            <a:ext uri="{FF2B5EF4-FFF2-40B4-BE49-F238E27FC236}">
              <a16:creationId xmlns:a16="http://schemas.microsoft.com/office/drawing/2014/main" id="{4F1B8197-054A-8A27-F10D-AD8273C5DE8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097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216</xdr:row>
      <xdr:rowOff>50800</xdr:rowOff>
    </xdr:from>
    <xdr:to>
      <xdr:col>0</xdr:col>
      <xdr:colOff>279400</xdr:colOff>
      <xdr:row>217</xdr:row>
      <xdr:rowOff>165100</xdr:rowOff>
    </xdr:to>
    <xdr:pic>
      <xdr:nvPicPr>
        <xdr:cNvPr id="2636" name="Control 231">
          <a:extLst>
            <a:ext uri="{FF2B5EF4-FFF2-40B4-BE49-F238E27FC236}">
              <a16:creationId xmlns:a16="http://schemas.microsoft.com/office/drawing/2014/main" id="{A040030C-F7F6-F0F8-51DE-F7164C11772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875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217</xdr:row>
      <xdr:rowOff>50800</xdr:rowOff>
    </xdr:from>
    <xdr:to>
      <xdr:col>0</xdr:col>
      <xdr:colOff>279400</xdr:colOff>
      <xdr:row>218</xdr:row>
      <xdr:rowOff>152400</xdr:rowOff>
    </xdr:to>
    <xdr:pic>
      <xdr:nvPicPr>
        <xdr:cNvPr id="2637" name="Control 232">
          <a:extLst>
            <a:ext uri="{FF2B5EF4-FFF2-40B4-BE49-F238E27FC236}">
              <a16:creationId xmlns:a16="http://schemas.microsoft.com/office/drawing/2014/main" id="{301739C9-5099-F4AE-8138-3010D567EFF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653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218</xdr:row>
      <xdr:rowOff>38100</xdr:rowOff>
    </xdr:from>
    <xdr:to>
      <xdr:col>0</xdr:col>
      <xdr:colOff>279400</xdr:colOff>
      <xdr:row>219</xdr:row>
      <xdr:rowOff>139700</xdr:rowOff>
    </xdr:to>
    <xdr:pic>
      <xdr:nvPicPr>
        <xdr:cNvPr id="2638" name="Control 233">
          <a:extLst>
            <a:ext uri="{FF2B5EF4-FFF2-40B4-BE49-F238E27FC236}">
              <a16:creationId xmlns:a16="http://schemas.microsoft.com/office/drawing/2014/main" id="{11FF0D73-F95F-DF87-A4FA-34D19657989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304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219</xdr:row>
      <xdr:rowOff>38100</xdr:rowOff>
    </xdr:from>
    <xdr:to>
      <xdr:col>0</xdr:col>
      <xdr:colOff>279400</xdr:colOff>
      <xdr:row>220</xdr:row>
      <xdr:rowOff>139700</xdr:rowOff>
    </xdr:to>
    <xdr:pic>
      <xdr:nvPicPr>
        <xdr:cNvPr id="2639" name="Control 234">
          <a:extLst>
            <a:ext uri="{FF2B5EF4-FFF2-40B4-BE49-F238E27FC236}">
              <a16:creationId xmlns:a16="http://schemas.microsoft.com/office/drawing/2014/main" id="{1F31E330-ED31-AA93-7D5D-AFFE0119975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082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221</xdr:row>
      <xdr:rowOff>25400</xdr:rowOff>
    </xdr:from>
    <xdr:to>
      <xdr:col>0</xdr:col>
      <xdr:colOff>279400</xdr:colOff>
      <xdr:row>222</xdr:row>
      <xdr:rowOff>127000</xdr:rowOff>
    </xdr:to>
    <xdr:pic>
      <xdr:nvPicPr>
        <xdr:cNvPr id="2640" name="Control 235">
          <a:extLst>
            <a:ext uri="{FF2B5EF4-FFF2-40B4-BE49-F238E27FC236}">
              <a16:creationId xmlns:a16="http://schemas.microsoft.com/office/drawing/2014/main" id="{5FD1C5E8-51DE-34E9-A5F6-67C2A4558A4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511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222</xdr:row>
      <xdr:rowOff>25400</xdr:rowOff>
    </xdr:from>
    <xdr:to>
      <xdr:col>0</xdr:col>
      <xdr:colOff>279400</xdr:colOff>
      <xdr:row>223</xdr:row>
      <xdr:rowOff>127000</xdr:rowOff>
    </xdr:to>
    <xdr:pic>
      <xdr:nvPicPr>
        <xdr:cNvPr id="2641" name="Control 236">
          <a:extLst>
            <a:ext uri="{FF2B5EF4-FFF2-40B4-BE49-F238E27FC236}">
              <a16:creationId xmlns:a16="http://schemas.microsoft.com/office/drawing/2014/main" id="{A0701E4A-832E-7EF7-B292-0818BC3460A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7289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222</xdr:row>
      <xdr:rowOff>127000</xdr:rowOff>
    </xdr:from>
    <xdr:to>
      <xdr:col>0</xdr:col>
      <xdr:colOff>279400</xdr:colOff>
      <xdr:row>224</xdr:row>
      <xdr:rowOff>63500</xdr:rowOff>
    </xdr:to>
    <xdr:pic>
      <xdr:nvPicPr>
        <xdr:cNvPr id="2642" name="Control 237">
          <a:extLst>
            <a:ext uri="{FF2B5EF4-FFF2-40B4-BE49-F238E27FC236}">
              <a16:creationId xmlns:a16="http://schemas.microsoft.com/office/drawing/2014/main" id="{2046A23C-454B-C9A3-D671-405203DF12B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305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223</xdr:row>
      <xdr:rowOff>12700</xdr:rowOff>
    </xdr:from>
    <xdr:to>
      <xdr:col>0</xdr:col>
      <xdr:colOff>279400</xdr:colOff>
      <xdr:row>224</xdr:row>
      <xdr:rowOff>114300</xdr:rowOff>
    </xdr:to>
    <xdr:pic>
      <xdr:nvPicPr>
        <xdr:cNvPr id="2643" name="Control 238">
          <a:extLst>
            <a:ext uri="{FF2B5EF4-FFF2-40B4-BE49-F238E27FC236}">
              <a16:creationId xmlns:a16="http://schemas.microsoft.com/office/drawing/2014/main" id="{ECCDC81F-49E0-A8C0-9370-83AB29E46A0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940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224</xdr:row>
      <xdr:rowOff>12700</xdr:rowOff>
    </xdr:from>
    <xdr:to>
      <xdr:col>0</xdr:col>
      <xdr:colOff>279400</xdr:colOff>
      <xdr:row>225</xdr:row>
      <xdr:rowOff>114300</xdr:rowOff>
    </xdr:to>
    <xdr:pic>
      <xdr:nvPicPr>
        <xdr:cNvPr id="2644" name="Control 239">
          <a:extLst>
            <a:ext uri="{FF2B5EF4-FFF2-40B4-BE49-F238E27FC236}">
              <a16:creationId xmlns:a16="http://schemas.microsoft.com/office/drawing/2014/main" id="{A4F75849-905A-51A8-1AD3-86AE8C00B24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0718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279400</xdr:colOff>
      <xdr:row>226</xdr:row>
      <xdr:rowOff>101600</xdr:rowOff>
    </xdr:to>
    <xdr:pic>
      <xdr:nvPicPr>
        <xdr:cNvPr id="2645" name="Control 240">
          <a:extLst>
            <a:ext uri="{FF2B5EF4-FFF2-40B4-BE49-F238E27FC236}">
              <a16:creationId xmlns:a16="http://schemas.microsoft.com/office/drawing/2014/main" id="{D245DE64-DFF8-841E-5821-184C7B91394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2369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225</xdr:row>
      <xdr:rowOff>152400</xdr:rowOff>
    </xdr:from>
    <xdr:to>
      <xdr:col>0</xdr:col>
      <xdr:colOff>279400</xdr:colOff>
      <xdr:row>226</xdr:row>
      <xdr:rowOff>254000</xdr:rowOff>
    </xdr:to>
    <xdr:pic>
      <xdr:nvPicPr>
        <xdr:cNvPr id="2646" name="Control 241">
          <a:extLst>
            <a:ext uri="{FF2B5EF4-FFF2-40B4-BE49-F238E27FC236}">
              <a16:creationId xmlns:a16="http://schemas.microsoft.com/office/drawing/2014/main" id="{2B71364C-A1B0-8E33-88FF-ED5FB652E14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3893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226</xdr:row>
      <xdr:rowOff>139700</xdr:rowOff>
    </xdr:from>
    <xdr:to>
      <xdr:col>0</xdr:col>
      <xdr:colOff>279400</xdr:colOff>
      <xdr:row>227</xdr:row>
      <xdr:rowOff>101600</xdr:rowOff>
    </xdr:to>
    <xdr:pic>
      <xdr:nvPicPr>
        <xdr:cNvPr id="2647" name="Control 242">
          <a:extLst>
            <a:ext uri="{FF2B5EF4-FFF2-40B4-BE49-F238E27FC236}">
              <a16:creationId xmlns:a16="http://schemas.microsoft.com/office/drawing/2014/main" id="{8AD1B1FB-B424-0B65-6F52-F3CE87D72D7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54400"/>
          <a:ext cx="279400" cy="317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226</xdr:row>
      <xdr:rowOff>304800</xdr:rowOff>
    </xdr:from>
    <xdr:to>
      <xdr:col>0</xdr:col>
      <xdr:colOff>279400</xdr:colOff>
      <xdr:row>228</xdr:row>
      <xdr:rowOff>101600</xdr:rowOff>
    </xdr:to>
    <xdr:pic>
      <xdr:nvPicPr>
        <xdr:cNvPr id="2648" name="Control 243">
          <a:extLst>
            <a:ext uri="{FF2B5EF4-FFF2-40B4-BE49-F238E27FC236}">
              <a16:creationId xmlns:a16="http://schemas.microsoft.com/office/drawing/2014/main" id="{C187A76D-F765-5E26-2A63-AF753AB58D7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19500"/>
          <a:ext cx="279400" cy="330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227</xdr:row>
      <xdr:rowOff>139700</xdr:rowOff>
    </xdr:from>
    <xdr:to>
      <xdr:col>0</xdr:col>
      <xdr:colOff>279400</xdr:colOff>
      <xdr:row>229</xdr:row>
      <xdr:rowOff>88900</xdr:rowOff>
    </xdr:to>
    <xdr:pic>
      <xdr:nvPicPr>
        <xdr:cNvPr id="2649" name="Control 244">
          <a:extLst>
            <a:ext uri="{FF2B5EF4-FFF2-40B4-BE49-F238E27FC236}">
              <a16:creationId xmlns:a16="http://schemas.microsoft.com/office/drawing/2014/main" id="{8821AC22-E7CD-F7F6-9C97-C3019BE50A7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228</xdr:row>
      <xdr:rowOff>139700</xdr:rowOff>
    </xdr:from>
    <xdr:to>
      <xdr:col>0</xdr:col>
      <xdr:colOff>279400</xdr:colOff>
      <xdr:row>230</xdr:row>
      <xdr:rowOff>88900</xdr:rowOff>
    </xdr:to>
    <xdr:pic>
      <xdr:nvPicPr>
        <xdr:cNvPr id="2650" name="Control 245">
          <a:extLst>
            <a:ext uri="{FF2B5EF4-FFF2-40B4-BE49-F238E27FC236}">
              <a16:creationId xmlns:a16="http://schemas.microsoft.com/office/drawing/2014/main" id="{BFB173CE-3A6F-8292-A569-55F7042E0C7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878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229</xdr:row>
      <xdr:rowOff>139700</xdr:rowOff>
    </xdr:from>
    <xdr:to>
      <xdr:col>0</xdr:col>
      <xdr:colOff>279400</xdr:colOff>
      <xdr:row>231</xdr:row>
      <xdr:rowOff>88900</xdr:rowOff>
    </xdr:to>
    <xdr:pic>
      <xdr:nvPicPr>
        <xdr:cNvPr id="2651" name="Control 246">
          <a:extLst>
            <a:ext uri="{FF2B5EF4-FFF2-40B4-BE49-F238E27FC236}">
              <a16:creationId xmlns:a16="http://schemas.microsoft.com/office/drawing/2014/main" id="{79488E74-8E48-23F9-AECA-3590D3684F8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2656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230</xdr:row>
      <xdr:rowOff>127000</xdr:rowOff>
    </xdr:from>
    <xdr:to>
      <xdr:col>0</xdr:col>
      <xdr:colOff>279400</xdr:colOff>
      <xdr:row>232</xdr:row>
      <xdr:rowOff>63500</xdr:rowOff>
    </xdr:to>
    <xdr:pic>
      <xdr:nvPicPr>
        <xdr:cNvPr id="2652" name="Control 247">
          <a:extLst>
            <a:ext uri="{FF2B5EF4-FFF2-40B4-BE49-F238E27FC236}">
              <a16:creationId xmlns:a16="http://schemas.microsoft.com/office/drawing/2014/main" id="{5D8E84B2-B257-2310-E92B-12145EEE8BD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307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231</xdr:row>
      <xdr:rowOff>127000</xdr:rowOff>
    </xdr:from>
    <xdr:to>
      <xdr:col>0</xdr:col>
      <xdr:colOff>279400</xdr:colOff>
      <xdr:row>233</xdr:row>
      <xdr:rowOff>63500</xdr:rowOff>
    </xdr:to>
    <xdr:pic>
      <xdr:nvPicPr>
        <xdr:cNvPr id="2653" name="Control 248">
          <a:extLst>
            <a:ext uri="{FF2B5EF4-FFF2-40B4-BE49-F238E27FC236}">
              <a16:creationId xmlns:a16="http://schemas.microsoft.com/office/drawing/2014/main" id="{C9C93156-C0FB-1473-FFC5-0D2375A36DC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085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232</xdr:row>
      <xdr:rowOff>114300</xdr:rowOff>
    </xdr:from>
    <xdr:to>
      <xdr:col>0</xdr:col>
      <xdr:colOff>279400</xdr:colOff>
      <xdr:row>234</xdr:row>
      <xdr:rowOff>63500</xdr:rowOff>
    </xdr:to>
    <xdr:pic>
      <xdr:nvPicPr>
        <xdr:cNvPr id="2654" name="Control 249">
          <a:extLst>
            <a:ext uri="{FF2B5EF4-FFF2-40B4-BE49-F238E27FC236}">
              <a16:creationId xmlns:a16="http://schemas.microsoft.com/office/drawing/2014/main" id="{9805F960-0C30-AE58-FA27-E86C79D3EC3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7736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233</xdr:row>
      <xdr:rowOff>114300</xdr:rowOff>
    </xdr:from>
    <xdr:to>
      <xdr:col>0</xdr:col>
      <xdr:colOff>279400</xdr:colOff>
      <xdr:row>235</xdr:row>
      <xdr:rowOff>50800</xdr:rowOff>
    </xdr:to>
    <xdr:pic>
      <xdr:nvPicPr>
        <xdr:cNvPr id="2655" name="Control 250">
          <a:extLst>
            <a:ext uri="{FF2B5EF4-FFF2-40B4-BE49-F238E27FC236}">
              <a16:creationId xmlns:a16="http://schemas.microsoft.com/office/drawing/2014/main" id="{65BAB388-93FD-A892-46DC-2B46D2BE43E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9514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234</xdr:row>
      <xdr:rowOff>114300</xdr:rowOff>
    </xdr:from>
    <xdr:to>
      <xdr:col>0</xdr:col>
      <xdr:colOff>279400</xdr:colOff>
      <xdr:row>236</xdr:row>
      <xdr:rowOff>50800</xdr:rowOff>
    </xdr:to>
    <xdr:pic>
      <xdr:nvPicPr>
        <xdr:cNvPr id="2656" name="Control 251">
          <a:extLst>
            <a:ext uri="{FF2B5EF4-FFF2-40B4-BE49-F238E27FC236}">
              <a16:creationId xmlns:a16="http://schemas.microsoft.com/office/drawing/2014/main" id="{CB7C92EF-80E6-FB64-5E41-7923049C916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292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235</xdr:row>
      <xdr:rowOff>101600</xdr:rowOff>
    </xdr:from>
    <xdr:to>
      <xdr:col>0</xdr:col>
      <xdr:colOff>279400</xdr:colOff>
      <xdr:row>237</xdr:row>
      <xdr:rowOff>38100</xdr:rowOff>
    </xdr:to>
    <xdr:pic>
      <xdr:nvPicPr>
        <xdr:cNvPr id="2657" name="Control 252">
          <a:extLst>
            <a:ext uri="{FF2B5EF4-FFF2-40B4-BE49-F238E27FC236}">
              <a16:creationId xmlns:a16="http://schemas.microsoft.com/office/drawing/2014/main" id="{33135DB9-10A4-DA9C-52A5-FF2670EA611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2943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236</xdr:row>
      <xdr:rowOff>88900</xdr:rowOff>
    </xdr:from>
    <xdr:to>
      <xdr:col>0</xdr:col>
      <xdr:colOff>279400</xdr:colOff>
      <xdr:row>238</xdr:row>
      <xdr:rowOff>38100</xdr:rowOff>
    </xdr:to>
    <xdr:pic>
      <xdr:nvPicPr>
        <xdr:cNvPr id="2658" name="Control 253">
          <a:extLst>
            <a:ext uri="{FF2B5EF4-FFF2-40B4-BE49-F238E27FC236}">
              <a16:creationId xmlns:a16="http://schemas.microsoft.com/office/drawing/2014/main" id="{5A92F98A-1F5C-6475-A308-FED0AE6365B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594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237</xdr:row>
      <xdr:rowOff>88900</xdr:rowOff>
    </xdr:from>
    <xdr:to>
      <xdr:col>0</xdr:col>
      <xdr:colOff>279400</xdr:colOff>
      <xdr:row>239</xdr:row>
      <xdr:rowOff>25400</xdr:rowOff>
    </xdr:to>
    <xdr:pic>
      <xdr:nvPicPr>
        <xdr:cNvPr id="2659" name="Control 254">
          <a:extLst>
            <a:ext uri="{FF2B5EF4-FFF2-40B4-BE49-F238E27FC236}">
              <a16:creationId xmlns:a16="http://schemas.microsoft.com/office/drawing/2014/main" id="{2550C649-EFE3-109E-4CB8-26958E4EDD7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372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238</xdr:row>
      <xdr:rowOff>76200</xdr:rowOff>
    </xdr:from>
    <xdr:to>
      <xdr:col>0</xdr:col>
      <xdr:colOff>279400</xdr:colOff>
      <xdr:row>240</xdr:row>
      <xdr:rowOff>12700</xdr:rowOff>
    </xdr:to>
    <xdr:pic>
      <xdr:nvPicPr>
        <xdr:cNvPr id="2660" name="Control 255">
          <a:extLst>
            <a:ext uri="{FF2B5EF4-FFF2-40B4-BE49-F238E27FC236}">
              <a16:creationId xmlns:a16="http://schemas.microsoft.com/office/drawing/2014/main" id="{F7F2BAB5-38BF-0693-1148-766307E8ED1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023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239</xdr:row>
      <xdr:rowOff>63500</xdr:rowOff>
    </xdr:from>
    <xdr:to>
      <xdr:col>0</xdr:col>
      <xdr:colOff>279400</xdr:colOff>
      <xdr:row>241</xdr:row>
      <xdr:rowOff>12700</xdr:rowOff>
    </xdr:to>
    <xdr:pic>
      <xdr:nvPicPr>
        <xdr:cNvPr id="2661" name="Control 256">
          <a:extLst>
            <a:ext uri="{FF2B5EF4-FFF2-40B4-BE49-F238E27FC236}">
              <a16:creationId xmlns:a16="http://schemas.microsoft.com/office/drawing/2014/main" id="{89950D48-43C4-923E-3A1D-003B958DD92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674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240</xdr:row>
      <xdr:rowOff>63500</xdr:rowOff>
    </xdr:from>
    <xdr:to>
      <xdr:col>0</xdr:col>
      <xdr:colOff>279400</xdr:colOff>
      <xdr:row>242</xdr:row>
      <xdr:rowOff>0</xdr:rowOff>
    </xdr:to>
    <xdr:pic>
      <xdr:nvPicPr>
        <xdr:cNvPr id="2662" name="Control 257">
          <a:extLst>
            <a:ext uri="{FF2B5EF4-FFF2-40B4-BE49-F238E27FC236}">
              <a16:creationId xmlns:a16="http://schemas.microsoft.com/office/drawing/2014/main" id="{4CE4D189-C8BF-A549-B0A2-96D08F555BC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1452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241</xdr:row>
      <xdr:rowOff>63500</xdr:rowOff>
    </xdr:from>
    <xdr:to>
      <xdr:col>0</xdr:col>
      <xdr:colOff>279400</xdr:colOff>
      <xdr:row>243</xdr:row>
      <xdr:rowOff>0</xdr:rowOff>
    </xdr:to>
    <xdr:pic>
      <xdr:nvPicPr>
        <xdr:cNvPr id="2663" name="Control 258">
          <a:extLst>
            <a:ext uri="{FF2B5EF4-FFF2-40B4-BE49-F238E27FC236}">
              <a16:creationId xmlns:a16="http://schemas.microsoft.com/office/drawing/2014/main" id="{3B469A78-CF40-3310-7FE9-25E5DC98FA5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3230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242</xdr:row>
      <xdr:rowOff>63500</xdr:rowOff>
    </xdr:from>
    <xdr:to>
      <xdr:col>0</xdr:col>
      <xdr:colOff>279400</xdr:colOff>
      <xdr:row>244</xdr:row>
      <xdr:rowOff>0</xdr:rowOff>
    </xdr:to>
    <xdr:pic>
      <xdr:nvPicPr>
        <xdr:cNvPr id="2664" name="Control 259">
          <a:extLst>
            <a:ext uri="{FF2B5EF4-FFF2-40B4-BE49-F238E27FC236}">
              <a16:creationId xmlns:a16="http://schemas.microsoft.com/office/drawing/2014/main" id="{6FF3999E-10EB-E4F0-7599-CB35B417052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008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243</xdr:row>
      <xdr:rowOff>50800</xdr:rowOff>
    </xdr:from>
    <xdr:to>
      <xdr:col>0</xdr:col>
      <xdr:colOff>279400</xdr:colOff>
      <xdr:row>244</xdr:row>
      <xdr:rowOff>165100</xdr:rowOff>
    </xdr:to>
    <xdr:pic>
      <xdr:nvPicPr>
        <xdr:cNvPr id="2665" name="Control 260">
          <a:extLst>
            <a:ext uri="{FF2B5EF4-FFF2-40B4-BE49-F238E27FC236}">
              <a16:creationId xmlns:a16="http://schemas.microsoft.com/office/drawing/2014/main" id="{9F9BB91C-1618-7203-0749-F28E7752AF3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659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244</xdr:row>
      <xdr:rowOff>38100</xdr:rowOff>
    </xdr:from>
    <xdr:to>
      <xdr:col>0</xdr:col>
      <xdr:colOff>279400</xdr:colOff>
      <xdr:row>244</xdr:row>
      <xdr:rowOff>317500</xdr:rowOff>
    </xdr:to>
    <xdr:pic>
      <xdr:nvPicPr>
        <xdr:cNvPr id="2666" name="Control 261">
          <a:extLst>
            <a:ext uri="{FF2B5EF4-FFF2-40B4-BE49-F238E27FC236}">
              <a16:creationId xmlns:a16="http://schemas.microsoft.com/office/drawing/2014/main" id="{F52039A1-8A89-250A-38C3-3940DE0697F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310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244</xdr:row>
      <xdr:rowOff>203200</xdr:rowOff>
    </xdr:from>
    <xdr:to>
      <xdr:col>0</xdr:col>
      <xdr:colOff>279400</xdr:colOff>
      <xdr:row>245</xdr:row>
      <xdr:rowOff>152400</xdr:rowOff>
    </xdr:to>
    <xdr:pic>
      <xdr:nvPicPr>
        <xdr:cNvPr id="2667" name="Control 262">
          <a:extLst>
            <a:ext uri="{FF2B5EF4-FFF2-40B4-BE49-F238E27FC236}">
              <a16:creationId xmlns:a16="http://schemas.microsoft.com/office/drawing/2014/main" id="{508477FC-C0D9-15E8-3030-E351F607CD5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961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244</xdr:row>
      <xdr:rowOff>254000</xdr:rowOff>
    </xdr:from>
    <xdr:to>
      <xdr:col>0</xdr:col>
      <xdr:colOff>279400</xdr:colOff>
      <xdr:row>246</xdr:row>
      <xdr:rowOff>38100</xdr:rowOff>
    </xdr:to>
    <xdr:pic>
      <xdr:nvPicPr>
        <xdr:cNvPr id="2668" name="Control 263">
          <a:extLst>
            <a:ext uri="{FF2B5EF4-FFF2-40B4-BE49-F238E27FC236}">
              <a16:creationId xmlns:a16="http://schemas.microsoft.com/office/drawing/2014/main" id="{D79C5D36-A217-117A-7889-29BBAA86C36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46900"/>
          <a:ext cx="279400" cy="317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244</xdr:row>
      <xdr:rowOff>254000</xdr:rowOff>
    </xdr:from>
    <xdr:to>
      <xdr:col>0</xdr:col>
      <xdr:colOff>279400</xdr:colOff>
      <xdr:row>246</xdr:row>
      <xdr:rowOff>38100</xdr:rowOff>
    </xdr:to>
    <xdr:pic>
      <xdr:nvPicPr>
        <xdr:cNvPr id="2669" name="Control 264">
          <a:extLst>
            <a:ext uri="{FF2B5EF4-FFF2-40B4-BE49-F238E27FC236}">
              <a16:creationId xmlns:a16="http://schemas.microsoft.com/office/drawing/2014/main" id="{8F913C00-F096-BACF-8F26-A5EA36B5267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46900"/>
          <a:ext cx="279400" cy="317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246</xdr:row>
      <xdr:rowOff>25400</xdr:rowOff>
    </xdr:from>
    <xdr:to>
      <xdr:col>0</xdr:col>
      <xdr:colOff>279400</xdr:colOff>
      <xdr:row>247</xdr:row>
      <xdr:rowOff>127000</xdr:rowOff>
    </xdr:to>
    <xdr:pic>
      <xdr:nvPicPr>
        <xdr:cNvPr id="2670" name="Control 265">
          <a:extLst>
            <a:ext uri="{FF2B5EF4-FFF2-40B4-BE49-F238E27FC236}">
              <a16:creationId xmlns:a16="http://schemas.microsoft.com/office/drawing/2014/main" id="{6741CBDE-BECE-BB7F-0F62-5488884D604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517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247</xdr:row>
      <xdr:rowOff>12700</xdr:rowOff>
    </xdr:from>
    <xdr:to>
      <xdr:col>0</xdr:col>
      <xdr:colOff>279400</xdr:colOff>
      <xdr:row>248</xdr:row>
      <xdr:rowOff>127000</xdr:rowOff>
    </xdr:to>
    <xdr:pic>
      <xdr:nvPicPr>
        <xdr:cNvPr id="2671" name="Control 266">
          <a:extLst>
            <a:ext uri="{FF2B5EF4-FFF2-40B4-BE49-F238E27FC236}">
              <a16:creationId xmlns:a16="http://schemas.microsoft.com/office/drawing/2014/main" id="{CA3D18CC-BBE3-34F1-446A-EE8CA80A1D0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168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247</xdr:row>
      <xdr:rowOff>101600</xdr:rowOff>
    </xdr:from>
    <xdr:to>
      <xdr:col>0</xdr:col>
      <xdr:colOff>279400</xdr:colOff>
      <xdr:row>249</xdr:row>
      <xdr:rowOff>38100</xdr:rowOff>
    </xdr:to>
    <xdr:pic>
      <xdr:nvPicPr>
        <xdr:cNvPr id="2672" name="Control 267">
          <a:extLst>
            <a:ext uri="{FF2B5EF4-FFF2-40B4-BE49-F238E27FC236}">
              <a16:creationId xmlns:a16="http://schemas.microsoft.com/office/drawing/2014/main" id="{9AAB1388-AAEB-3379-9C31-96C82D60F58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6057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248</xdr:row>
      <xdr:rowOff>12700</xdr:rowOff>
    </xdr:from>
    <xdr:to>
      <xdr:col>0</xdr:col>
      <xdr:colOff>279400</xdr:colOff>
      <xdr:row>249</xdr:row>
      <xdr:rowOff>114300</xdr:rowOff>
    </xdr:to>
    <xdr:pic>
      <xdr:nvPicPr>
        <xdr:cNvPr id="2673" name="Control 268">
          <a:extLst>
            <a:ext uri="{FF2B5EF4-FFF2-40B4-BE49-F238E27FC236}">
              <a16:creationId xmlns:a16="http://schemas.microsoft.com/office/drawing/2014/main" id="{E8CC63A4-F725-2EA5-E33D-04D21EC3FAB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6946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279400</xdr:colOff>
      <xdr:row>250</xdr:row>
      <xdr:rowOff>114300</xdr:rowOff>
    </xdr:to>
    <xdr:pic>
      <xdr:nvPicPr>
        <xdr:cNvPr id="2674" name="Control 269">
          <a:extLst>
            <a:ext uri="{FF2B5EF4-FFF2-40B4-BE49-F238E27FC236}">
              <a16:creationId xmlns:a16="http://schemas.microsoft.com/office/drawing/2014/main" id="{5A7FE805-9906-F3BA-74B2-6BA2953D314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8597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279400</xdr:colOff>
      <xdr:row>251</xdr:row>
      <xdr:rowOff>114300</xdr:rowOff>
    </xdr:to>
    <xdr:pic>
      <xdr:nvPicPr>
        <xdr:cNvPr id="2675" name="Control 270">
          <a:extLst>
            <a:ext uri="{FF2B5EF4-FFF2-40B4-BE49-F238E27FC236}">
              <a16:creationId xmlns:a16="http://schemas.microsoft.com/office/drawing/2014/main" id="{21967585-AA45-B93E-73EF-A5BD0A502CB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0375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250</xdr:row>
      <xdr:rowOff>165100</xdr:rowOff>
    </xdr:from>
    <xdr:to>
      <xdr:col>0</xdr:col>
      <xdr:colOff>279400</xdr:colOff>
      <xdr:row>252</xdr:row>
      <xdr:rowOff>101600</xdr:rowOff>
    </xdr:to>
    <xdr:pic>
      <xdr:nvPicPr>
        <xdr:cNvPr id="2676" name="Control 271">
          <a:extLst>
            <a:ext uri="{FF2B5EF4-FFF2-40B4-BE49-F238E27FC236}">
              <a16:creationId xmlns:a16="http://schemas.microsoft.com/office/drawing/2014/main" id="{29947028-F1CF-69DC-5F18-B90735BDA9E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026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251</xdr:row>
      <xdr:rowOff>152400</xdr:rowOff>
    </xdr:from>
    <xdr:to>
      <xdr:col>0</xdr:col>
      <xdr:colOff>279400</xdr:colOff>
      <xdr:row>252</xdr:row>
      <xdr:rowOff>254000</xdr:rowOff>
    </xdr:to>
    <xdr:pic>
      <xdr:nvPicPr>
        <xdr:cNvPr id="2677" name="Control 272">
          <a:extLst>
            <a:ext uri="{FF2B5EF4-FFF2-40B4-BE49-F238E27FC236}">
              <a16:creationId xmlns:a16="http://schemas.microsoft.com/office/drawing/2014/main" id="{FE1CC070-FF6B-0949-F717-4AE6ACC5905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67700"/>
          <a:ext cx="2794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252</xdr:row>
      <xdr:rowOff>88900</xdr:rowOff>
    </xdr:from>
    <xdr:to>
      <xdr:col>0</xdr:col>
      <xdr:colOff>279400</xdr:colOff>
      <xdr:row>253</xdr:row>
      <xdr:rowOff>38100</xdr:rowOff>
    </xdr:to>
    <xdr:pic>
      <xdr:nvPicPr>
        <xdr:cNvPr id="2678" name="Control 273">
          <a:extLst>
            <a:ext uri="{FF2B5EF4-FFF2-40B4-BE49-F238E27FC236}">
              <a16:creationId xmlns:a16="http://schemas.microsoft.com/office/drawing/2014/main" id="{1B702F05-A109-3BB0-F0E0-309A9E2DC0C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482000"/>
          <a:ext cx="279400" cy="1270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252</xdr:row>
      <xdr:rowOff>139700</xdr:rowOff>
    </xdr:from>
    <xdr:to>
      <xdr:col>0</xdr:col>
      <xdr:colOff>279400</xdr:colOff>
      <xdr:row>253</xdr:row>
      <xdr:rowOff>101600</xdr:rowOff>
    </xdr:to>
    <xdr:pic>
      <xdr:nvPicPr>
        <xdr:cNvPr id="2679" name="Control 274">
          <a:extLst>
            <a:ext uri="{FF2B5EF4-FFF2-40B4-BE49-F238E27FC236}">
              <a16:creationId xmlns:a16="http://schemas.microsoft.com/office/drawing/2014/main" id="{3E32AB4A-C7F4-1FA3-A7FE-685750E0EBA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532800"/>
          <a:ext cx="279400" cy="1397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252</xdr:row>
      <xdr:rowOff>304800</xdr:rowOff>
    </xdr:from>
    <xdr:to>
      <xdr:col>0</xdr:col>
      <xdr:colOff>279400</xdr:colOff>
      <xdr:row>254</xdr:row>
      <xdr:rowOff>88900</xdr:rowOff>
    </xdr:to>
    <xdr:pic>
      <xdr:nvPicPr>
        <xdr:cNvPr id="2680" name="Control 275">
          <a:extLst>
            <a:ext uri="{FF2B5EF4-FFF2-40B4-BE49-F238E27FC236}">
              <a16:creationId xmlns:a16="http://schemas.microsoft.com/office/drawing/2014/main" id="{632AE97B-C239-2A78-B003-D08BB5DAA8D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570900"/>
          <a:ext cx="279400" cy="2667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253</xdr:row>
      <xdr:rowOff>139700</xdr:rowOff>
    </xdr:from>
    <xdr:to>
      <xdr:col>0</xdr:col>
      <xdr:colOff>279400</xdr:colOff>
      <xdr:row>255</xdr:row>
      <xdr:rowOff>76200</xdr:rowOff>
    </xdr:to>
    <xdr:pic>
      <xdr:nvPicPr>
        <xdr:cNvPr id="2681" name="Control 276">
          <a:extLst>
            <a:ext uri="{FF2B5EF4-FFF2-40B4-BE49-F238E27FC236}">
              <a16:creationId xmlns:a16="http://schemas.microsoft.com/office/drawing/2014/main" id="{3F4B21E0-280E-32B7-A95F-652DF175B58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106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255</xdr:row>
      <xdr:rowOff>127000</xdr:rowOff>
    </xdr:from>
    <xdr:to>
      <xdr:col>0</xdr:col>
      <xdr:colOff>279400</xdr:colOff>
      <xdr:row>257</xdr:row>
      <xdr:rowOff>76200</xdr:rowOff>
    </xdr:to>
    <xdr:pic>
      <xdr:nvPicPr>
        <xdr:cNvPr id="2682" name="Control 277">
          <a:extLst>
            <a:ext uri="{FF2B5EF4-FFF2-40B4-BE49-F238E27FC236}">
              <a16:creationId xmlns:a16="http://schemas.microsoft.com/office/drawing/2014/main" id="{1A8C952C-A8F5-8F71-3227-C4D4AA5F2C8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535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256</xdr:row>
      <xdr:rowOff>127000</xdr:rowOff>
    </xdr:from>
    <xdr:to>
      <xdr:col>0</xdr:col>
      <xdr:colOff>279400</xdr:colOff>
      <xdr:row>258</xdr:row>
      <xdr:rowOff>63500</xdr:rowOff>
    </xdr:to>
    <xdr:pic>
      <xdr:nvPicPr>
        <xdr:cNvPr id="2683" name="Control 278">
          <a:extLst>
            <a:ext uri="{FF2B5EF4-FFF2-40B4-BE49-F238E27FC236}">
              <a16:creationId xmlns:a16="http://schemas.microsoft.com/office/drawing/2014/main" id="{7B821DE8-2CC0-780C-812C-C55F3A90FD4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313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257</xdr:row>
      <xdr:rowOff>114300</xdr:rowOff>
    </xdr:from>
    <xdr:to>
      <xdr:col>0</xdr:col>
      <xdr:colOff>279400</xdr:colOff>
      <xdr:row>259</xdr:row>
      <xdr:rowOff>63500</xdr:rowOff>
    </xdr:to>
    <xdr:pic>
      <xdr:nvPicPr>
        <xdr:cNvPr id="2684" name="Control 279">
          <a:extLst>
            <a:ext uri="{FF2B5EF4-FFF2-40B4-BE49-F238E27FC236}">
              <a16:creationId xmlns:a16="http://schemas.microsoft.com/office/drawing/2014/main" id="{19EBA0F3-D08B-2737-0CEC-47E1E950014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3964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258</xdr:row>
      <xdr:rowOff>114300</xdr:rowOff>
    </xdr:from>
    <xdr:to>
      <xdr:col>0</xdr:col>
      <xdr:colOff>279400</xdr:colOff>
      <xdr:row>260</xdr:row>
      <xdr:rowOff>50800</xdr:rowOff>
    </xdr:to>
    <xdr:pic>
      <xdr:nvPicPr>
        <xdr:cNvPr id="2685" name="Control 280">
          <a:extLst>
            <a:ext uri="{FF2B5EF4-FFF2-40B4-BE49-F238E27FC236}">
              <a16:creationId xmlns:a16="http://schemas.microsoft.com/office/drawing/2014/main" id="{29912055-483D-7A21-DE46-717985C7759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742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259</xdr:row>
      <xdr:rowOff>114300</xdr:rowOff>
    </xdr:from>
    <xdr:to>
      <xdr:col>0</xdr:col>
      <xdr:colOff>279400</xdr:colOff>
      <xdr:row>261</xdr:row>
      <xdr:rowOff>50800</xdr:rowOff>
    </xdr:to>
    <xdr:pic>
      <xdr:nvPicPr>
        <xdr:cNvPr id="2686" name="Control 281">
          <a:extLst>
            <a:ext uri="{FF2B5EF4-FFF2-40B4-BE49-F238E27FC236}">
              <a16:creationId xmlns:a16="http://schemas.microsoft.com/office/drawing/2014/main" id="{E114056A-B992-D3A8-53FD-DAECB1BB4F0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520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260</xdr:row>
      <xdr:rowOff>101600</xdr:rowOff>
    </xdr:from>
    <xdr:to>
      <xdr:col>0</xdr:col>
      <xdr:colOff>279400</xdr:colOff>
      <xdr:row>262</xdr:row>
      <xdr:rowOff>50800</xdr:rowOff>
    </xdr:to>
    <xdr:pic>
      <xdr:nvPicPr>
        <xdr:cNvPr id="2687" name="Control 282">
          <a:extLst>
            <a:ext uri="{FF2B5EF4-FFF2-40B4-BE49-F238E27FC236}">
              <a16:creationId xmlns:a16="http://schemas.microsoft.com/office/drawing/2014/main" id="{57C10A1F-9475-45A7-63ED-1522FAF10B9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171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261</xdr:row>
      <xdr:rowOff>88900</xdr:rowOff>
    </xdr:from>
    <xdr:to>
      <xdr:col>0</xdr:col>
      <xdr:colOff>279400</xdr:colOff>
      <xdr:row>263</xdr:row>
      <xdr:rowOff>38100</xdr:rowOff>
    </xdr:to>
    <xdr:pic>
      <xdr:nvPicPr>
        <xdr:cNvPr id="2688" name="Control 283">
          <a:extLst>
            <a:ext uri="{FF2B5EF4-FFF2-40B4-BE49-F238E27FC236}">
              <a16:creationId xmlns:a16="http://schemas.microsoft.com/office/drawing/2014/main" id="{22D8A2F9-D276-E5C9-85F2-E6F255BD67A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822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262</xdr:row>
      <xdr:rowOff>88900</xdr:rowOff>
    </xdr:from>
    <xdr:to>
      <xdr:col>0</xdr:col>
      <xdr:colOff>279400</xdr:colOff>
      <xdr:row>263</xdr:row>
      <xdr:rowOff>190500</xdr:rowOff>
    </xdr:to>
    <xdr:pic>
      <xdr:nvPicPr>
        <xdr:cNvPr id="2689" name="Control 284">
          <a:extLst>
            <a:ext uri="{FF2B5EF4-FFF2-40B4-BE49-F238E27FC236}">
              <a16:creationId xmlns:a16="http://schemas.microsoft.com/office/drawing/2014/main" id="{429F093E-3020-3987-617F-F72824D7F1E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2600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263</xdr:row>
      <xdr:rowOff>76200</xdr:rowOff>
    </xdr:from>
    <xdr:to>
      <xdr:col>0</xdr:col>
      <xdr:colOff>279400</xdr:colOff>
      <xdr:row>264</xdr:row>
      <xdr:rowOff>38100</xdr:rowOff>
    </xdr:to>
    <xdr:pic>
      <xdr:nvPicPr>
        <xdr:cNvPr id="2690" name="Control 285">
          <a:extLst>
            <a:ext uri="{FF2B5EF4-FFF2-40B4-BE49-F238E27FC236}">
              <a16:creationId xmlns:a16="http://schemas.microsoft.com/office/drawing/2014/main" id="{1E5151E9-01A6-033C-6C4A-7E6BDE5304B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25100"/>
          <a:ext cx="279400" cy="317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264</xdr:row>
      <xdr:rowOff>88900</xdr:rowOff>
    </xdr:from>
    <xdr:to>
      <xdr:col>0</xdr:col>
      <xdr:colOff>279400</xdr:colOff>
      <xdr:row>266</xdr:row>
      <xdr:rowOff>25400</xdr:rowOff>
    </xdr:to>
    <xdr:pic>
      <xdr:nvPicPr>
        <xdr:cNvPr id="2691" name="Control 286">
          <a:extLst>
            <a:ext uri="{FF2B5EF4-FFF2-40B4-BE49-F238E27FC236}">
              <a16:creationId xmlns:a16="http://schemas.microsoft.com/office/drawing/2014/main" id="{CEB7A322-2642-4955-17FD-2185DB16B31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934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265</xdr:row>
      <xdr:rowOff>76200</xdr:rowOff>
    </xdr:from>
    <xdr:to>
      <xdr:col>0</xdr:col>
      <xdr:colOff>279400</xdr:colOff>
      <xdr:row>267</xdr:row>
      <xdr:rowOff>12700</xdr:rowOff>
    </xdr:to>
    <xdr:pic>
      <xdr:nvPicPr>
        <xdr:cNvPr id="2692" name="Control 287">
          <a:extLst>
            <a:ext uri="{FF2B5EF4-FFF2-40B4-BE49-F238E27FC236}">
              <a16:creationId xmlns:a16="http://schemas.microsoft.com/office/drawing/2014/main" id="{BCFC4503-C97F-DF53-1DDF-77FA48121DF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9585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266</xdr:row>
      <xdr:rowOff>76200</xdr:rowOff>
    </xdr:from>
    <xdr:to>
      <xdr:col>0</xdr:col>
      <xdr:colOff>279400</xdr:colOff>
      <xdr:row>268</xdr:row>
      <xdr:rowOff>12700</xdr:rowOff>
    </xdr:to>
    <xdr:pic>
      <xdr:nvPicPr>
        <xdr:cNvPr id="2693" name="Control 288">
          <a:extLst>
            <a:ext uri="{FF2B5EF4-FFF2-40B4-BE49-F238E27FC236}">
              <a16:creationId xmlns:a16="http://schemas.microsoft.com/office/drawing/2014/main" id="{B404C3C6-55B6-BF32-611B-EDC129970EF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1363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267</xdr:row>
      <xdr:rowOff>63500</xdr:rowOff>
    </xdr:from>
    <xdr:to>
      <xdr:col>0</xdr:col>
      <xdr:colOff>279400</xdr:colOff>
      <xdr:row>269</xdr:row>
      <xdr:rowOff>0</xdr:rowOff>
    </xdr:to>
    <xdr:pic>
      <xdr:nvPicPr>
        <xdr:cNvPr id="2694" name="Control 289">
          <a:extLst>
            <a:ext uri="{FF2B5EF4-FFF2-40B4-BE49-F238E27FC236}">
              <a16:creationId xmlns:a16="http://schemas.microsoft.com/office/drawing/2014/main" id="{090E1C61-1AC9-DB3F-6B22-9290CA900D8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014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268</xdr:row>
      <xdr:rowOff>50800</xdr:rowOff>
    </xdr:from>
    <xdr:to>
      <xdr:col>0</xdr:col>
      <xdr:colOff>279400</xdr:colOff>
      <xdr:row>269</xdr:row>
      <xdr:rowOff>165100</xdr:rowOff>
    </xdr:to>
    <xdr:pic>
      <xdr:nvPicPr>
        <xdr:cNvPr id="2695" name="Control 290">
          <a:extLst>
            <a:ext uri="{FF2B5EF4-FFF2-40B4-BE49-F238E27FC236}">
              <a16:creationId xmlns:a16="http://schemas.microsoft.com/office/drawing/2014/main" id="{0F08F1DF-CCA0-60BE-6D0B-7F26CFE865D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4665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269</xdr:row>
      <xdr:rowOff>50800</xdr:rowOff>
    </xdr:from>
    <xdr:to>
      <xdr:col>0</xdr:col>
      <xdr:colOff>279400</xdr:colOff>
      <xdr:row>270</xdr:row>
      <xdr:rowOff>165100</xdr:rowOff>
    </xdr:to>
    <xdr:pic>
      <xdr:nvPicPr>
        <xdr:cNvPr id="2696" name="Control 291">
          <a:extLst>
            <a:ext uri="{FF2B5EF4-FFF2-40B4-BE49-F238E27FC236}">
              <a16:creationId xmlns:a16="http://schemas.microsoft.com/office/drawing/2014/main" id="{BF17F5CC-1438-F8DF-B729-FB6EC55C578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443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270</xdr:row>
      <xdr:rowOff>50800</xdr:rowOff>
    </xdr:from>
    <xdr:to>
      <xdr:col>0</xdr:col>
      <xdr:colOff>279400</xdr:colOff>
      <xdr:row>271</xdr:row>
      <xdr:rowOff>165100</xdr:rowOff>
    </xdr:to>
    <xdr:pic>
      <xdr:nvPicPr>
        <xdr:cNvPr id="2697" name="Control 292">
          <a:extLst>
            <a:ext uri="{FF2B5EF4-FFF2-40B4-BE49-F238E27FC236}">
              <a16:creationId xmlns:a16="http://schemas.microsoft.com/office/drawing/2014/main" id="{2EB0AF32-A25D-CA22-D443-EA66040C1A8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8221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271</xdr:row>
      <xdr:rowOff>38100</xdr:rowOff>
    </xdr:from>
    <xdr:to>
      <xdr:col>0</xdr:col>
      <xdr:colOff>279400</xdr:colOff>
      <xdr:row>272</xdr:row>
      <xdr:rowOff>152400</xdr:rowOff>
    </xdr:to>
    <xdr:pic>
      <xdr:nvPicPr>
        <xdr:cNvPr id="2698" name="Control 293">
          <a:extLst>
            <a:ext uri="{FF2B5EF4-FFF2-40B4-BE49-F238E27FC236}">
              <a16:creationId xmlns:a16="http://schemas.microsoft.com/office/drawing/2014/main" id="{37225D1C-A6CA-9937-E3F3-48C95214ED0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9872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272</xdr:row>
      <xdr:rowOff>38100</xdr:rowOff>
    </xdr:from>
    <xdr:to>
      <xdr:col>0</xdr:col>
      <xdr:colOff>279400</xdr:colOff>
      <xdr:row>272</xdr:row>
      <xdr:rowOff>304800</xdr:rowOff>
    </xdr:to>
    <xdr:pic>
      <xdr:nvPicPr>
        <xdr:cNvPr id="2699" name="Control 294">
          <a:extLst>
            <a:ext uri="{FF2B5EF4-FFF2-40B4-BE49-F238E27FC236}">
              <a16:creationId xmlns:a16="http://schemas.microsoft.com/office/drawing/2014/main" id="{794832C4-CF92-37FB-FCFD-9A1392699A4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65000"/>
          <a:ext cx="279400" cy="2667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272</xdr:row>
      <xdr:rowOff>190500</xdr:rowOff>
    </xdr:from>
    <xdr:to>
      <xdr:col>0</xdr:col>
      <xdr:colOff>279400</xdr:colOff>
      <xdr:row>273</xdr:row>
      <xdr:rowOff>152400</xdr:rowOff>
    </xdr:to>
    <xdr:pic>
      <xdr:nvPicPr>
        <xdr:cNvPr id="2700" name="Control 295">
          <a:extLst>
            <a:ext uri="{FF2B5EF4-FFF2-40B4-BE49-F238E27FC236}">
              <a16:creationId xmlns:a16="http://schemas.microsoft.com/office/drawing/2014/main" id="{48EAEBC6-5C99-2126-A99D-EDFAA4C6AE0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317400"/>
          <a:ext cx="279400" cy="317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273</xdr:row>
      <xdr:rowOff>38100</xdr:rowOff>
    </xdr:from>
    <xdr:to>
      <xdr:col>0</xdr:col>
      <xdr:colOff>279400</xdr:colOff>
      <xdr:row>274</xdr:row>
      <xdr:rowOff>139700</xdr:rowOff>
    </xdr:to>
    <xdr:pic>
      <xdr:nvPicPr>
        <xdr:cNvPr id="2701" name="Control 296">
          <a:extLst>
            <a:ext uri="{FF2B5EF4-FFF2-40B4-BE49-F238E27FC236}">
              <a16:creationId xmlns:a16="http://schemas.microsoft.com/office/drawing/2014/main" id="{E3C79D5A-554C-F780-B062-5803AD9D2C0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5206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274</xdr:row>
      <xdr:rowOff>25400</xdr:rowOff>
    </xdr:from>
    <xdr:to>
      <xdr:col>0</xdr:col>
      <xdr:colOff>279400</xdr:colOff>
      <xdr:row>275</xdr:row>
      <xdr:rowOff>127000</xdr:rowOff>
    </xdr:to>
    <xdr:pic>
      <xdr:nvPicPr>
        <xdr:cNvPr id="2702" name="Control 297">
          <a:extLst>
            <a:ext uri="{FF2B5EF4-FFF2-40B4-BE49-F238E27FC236}">
              <a16:creationId xmlns:a16="http://schemas.microsoft.com/office/drawing/2014/main" id="{81B5A7A6-EFD1-CCB3-F5B2-E6DDC99458B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6857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275</xdr:row>
      <xdr:rowOff>12700</xdr:rowOff>
    </xdr:from>
    <xdr:to>
      <xdr:col>0</xdr:col>
      <xdr:colOff>279400</xdr:colOff>
      <xdr:row>276</xdr:row>
      <xdr:rowOff>127000</xdr:rowOff>
    </xdr:to>
    <xdr:pic>
      <xdr:nvPicPr>
        <xdr:cNvPr id="2703" name="Control 298">
          <a:extLst>
            <a:ext uri="{FF2B5EF4-FFF2-40B4-BE49-F238E27FC236}">
              <a16:creationId xmlns:a16="http://schemas.microsoft.com/office/drawing/2014/main" id="{CF6ACEC8-BCD7-F685-9125-0062E2D679A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508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276</xdr:row>
      <xdr:rowOff>12700</xdr:rowOff>
    </xdr:from>
    <xdr:to>
      <xdr:col>0</xdr:col>
      <xdr:colOff>279400</xdr:colOff>
      <xdr:row>277</xdr:row>
      <xdr:rowOff>127000</xdr:rowOff>
    </xdr:to>
    <xdr:pic>
      <xdr:nvPicPr>
        <xdr:cNvPr id="2704" name="Control 299">
          <a:extLst>
            <a:ext uri="{FF2B5EF4-FFF2-40B4-BE49-F238E27FC236}">
              <a16:creationId xmlns:a16="http://schemas.microsoft.com/office/drawing/2014/main" id="{27B9053D-18F0-92BA-15EF-53A6A3D123D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286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277</xdr:row>
      <xdr:rowOff>12700</xdr:rowOff>
    </xdr:from>
    <xdr:to>
      <xdr:col>0</xdr:col>
      <xdr:colOff>279400</xdr:colOff>
      <xdr:row>278</xdr:row>
      <xdr:rowOff>114300</xdr:rowOff>
    </xdr:to>
    <xdr:pic>
      <xdr:nvPicPr>
        <xdr:cNvPr id="2705" name="Control 300">
          <a:extLst>
            <a:ext uri="{FF2B5EF4-FFF2-40B4-BE49-F238E27FC236}">
              <a16:creationId xmlns:a16="http://schemas.microsoft.com/office/drawing/2014/main" id="{B3AA1940-6DF7-84C6-685C-56E337EA71A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064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278</xdr:row>
      <xdr:rowOff>0</xdr:rowOff>
    </xdr:from>
    <xdr:to>
      <xdr:col>0</xdr:col>
      <xdr:colOff>279400</xdr:colOff>
      <xdr:row>279</xdr:row>
      <xdr:rowOff>114300</xdr:rowOff>
    </xdr:to>
    <xdr:pic>
      <xdr:nvPicPr>
        <xdr:cNvPr id="2706" name="Control 301">
          <a:extLst>
            <a:ext uri="{FF2B5EF4-FFF2-40B4-BE49-F238E27FC236}">
              <a16:creationId xmlns:a16="http://schemas.microsoft.com/office/drawing/2014/main" id="{A2421694-6FC9-E4CD-CC21-DB16742DD7E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3715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279</xdr:row>
      <xdr:rowOff>165100</xdr:rowOff>
    </xdr:from>
    <xdr:to>
      <xdr:col>0</xdr:col>
      <xdr:colOff>279400</xdr:colOff>
      <xdr:row>281</xdr:row>
      <xdr:rowOff>101600</xdr:rowOff>
    </xdr:to>
    <xdr:pic>
      <xdr:nvPicPr>
        <xdr:cNvPr id="2707" name="Control 302">
          <a:extLst>
            <a:ext uri="{FF2B5EF4-FFF2-40B4-BE49-F238E27FC236}">
              <a16:creationId xmlns:a16="http://schemas.microsoft.com/office/drawing/2014/main" id="{8AC9DA13-5653-473E-F689-361923438BB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7144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282</xdr:row>
      <xdr:rowOff>139700</xdr:rowOff>
    </xdr:from>
    <xdr:to>
      <xdr:col>0</xdr:col>
      <xdr:colOff>279400</xdr:colOff>
      <xdr:row>284</xdr:row>
      <xdr:rowOff>76200</xdr:rowOff>
    </xdr:to>
    <xdr:pic>
      <xdr:nvPicPr>
        <xdr:cNvPr id="2708" name="Control 303">
          <a:extLst>
            <a:ext uri="{FF2B5EF4-FFF2-40B4-BE49-F238E27FC236}">
              <a16:creationId xmlns:a16="http://schemas.microsoft.com/office/drawing/2014/main" id="{16FF8858-F6B8-462B-66DF-E2A1435A6C1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2224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283</xdr:row>
      <xdr:rowOff>139700</xdr:rowOff>
    </xdr:from>
    <xdr:to>
      <xdr:col>0</xdr:col>
      <xdr:colOff>279400</xdr:colOff>
      <xdr:row>285</xdr:row>
      <xdr:rowOff>76200</xdr:rowOff>
    </xdr:to>
    <xdr:pic>
      <xdr:nvPicPr>
        <xdr:cNvPr id="2709" name="Control 304">
          <a:extLst>
            <a:ext uri="{FF2B5EF4-FFF2-40B4-BE49-F238E27FC236}">
              <a16:creationId xmlns:a16="http://schemas.microsoft.com/office/drawing/2014/main" id="{C87E8DFC-D2F9-80AF-C235-97F891D3F88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4002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284</xdr:row>
      <xdr:rowOff>127000</xdr:rowOff>
    </xdr:from>
    <xdr:to>
      <xdr:col>0</xdr:col>
      <xdr:colOff>279400</xdr:colOff>
      <xdr:row>286</xdr:row>
      <xdr:rowOff>76200</xdr:rowOff>
    </xdr:to>
    <xdr:pic>
      <xdr:nvPicPr>
        <xdr:cNvPr id="2710" name="Control 305">
          <a:extLst>
            <a:ext uri="{FF2B5EF4-FFF2-40B4-BE49-F238E27FC236}">
              <a16:creationId xmlns:a16="http://schemas.microsoft.com/office/drawing/2014/main" id="{91DCFA26-6D8A-9658-2724-69F96E95CBF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653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285</xdr:row>
      <xdr:rowOff>127000</xdr:rowOff>
    </xdr:from>
    <xdr:to>
      <xdr:col>0</xdr:col>
      <xdr:colOff>279400</xdr:colOff>
      <xdr:row>287</xdr:row>
      <xdr:rowOff>76200</xdr:rowOff>
    </xdr:to>
    <xdr:pic>
      <xdr:nvPicPr>
        <xdr:cNvPr id="2711" name="Control 306">
          <a:extLst>
            <a:ext uri="{FF2B5EF4-FFF2-40B4-BE49-F238E27FC236}">
              <a16:creationId xmlns:a16="http://schemas.microsoft.com/office/drawing/2014/main" id="{112559B7-523A-2C9D-FEF2-96E2139DCC0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7431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286</xdr:row>
      <xdr:rowOff>127000</xdr:rowOff>
    </xdr:from>
    <xdr:to>
      <xdr:col>0</xdr:col>
      <xdr:colOff>279400</xdr:colOff>
      <xdr:row>288</xdr:row>
      <xdr:rowOff>63500</xdr:rowOff>
    </xdr:to>
    <xdr:pic>
      <xdr:nvPicPr>
        <xdr:cNvPr id="2712" name="Control 307">
          <a:extLst>
            <a:ext uri="{FF2B5EF4-FFF2-40B4-BE49-F238E27FC236}">
              <a16:creationId xmlns:a16="http://schemas.microsoft.com/office/drawing/2014/main" id="{EAA144DA-F8FF-A064-EA2D-E65F7DAF26A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9209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287</xdr:row>
      <xdr:rowOff>114300</xdr:rowOff>
    </xdr:from>
    <xdr:to>
      <xdr:col>0</xdr:col>
      <xdr:colOff>279400</xdr:colOff>
      <xdr:row>288</xdr:row>
      <xdr:rowOff>215900</xdr:rowOff>
    </xdr:to>
    <xdr:pic>
      <xdr:nvPicPr>
        <xdr:cNvPr id="2713" name="Control 308">
          <a:extLst>
            <a:ext uri="{FF2B5EF4-FFF2-40B4-BE49-F238E27FC236}">
              <a16:creationId xmlns:a16="http://schemas.microsoft.com/office/drawing/2014/main" id="{19C4E338-08E0-7B1F-25F0-2301B508A4B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860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288</xdr:row>
      <xdr:rowOff>101600</xdr:rowOff>
    </xdr:from>
    <xdr:to>
      <xdr:col>0</xdr:col>
      <xdr:colOff>279400</xdr:colOff>
      <xdr:row>289</xdr:row>
      <xdr:rowOff>63500</xdr:rowOff>
    </xdr:to>
    <xdr:pic>
      <xdr:nvPicPr>
        <xdr:cNvPr id="2714" name="Control 309">
          <a:extLst>
            <a:ext uri="{FF2B5EF4-FFF2-40B4-BE49-F238E27FC236}">
              <a16:creationId xmlns:a16="http://schemas.microsoft.com/office/drawing/2014/main" id="{08BB3431-7E2A-E761-88D3-4FB7821F5CA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251100"/>
          <a:ext cx="279400" cy="317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288</xdr:row>
      <xdr:rowOff>254000</xdr:rowOff>
    </xdr:from>
    <xdr:to>
      <xdr:col>0</xdr:col>
      <xdr:colOff>279400</xdr:colOff>
      <xdr:row>289</xdr:row>
      <xdr:rowOff>215900</xdr:rowOff>
    </xdr:to>
    <xdr:pic>
      <xdr:nvPicPr>
        <xdr:cNvPr id="2715" name="Control 310">
          <a:extLst>
            <a:ext uri="{FF2B5EF4-FFF2-40B4-BE49-F238E27FC236}">
              <a16:creationId xmlns:a16="http://schemas.microsoft.com/office/drawing/2014/main" id="{D0E06ACD-3F03-EC7E-43EE-F4D4EA3DD61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03500"/>
          <a:ext cx="279400" cy="317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289</xdr:row>
      <xdr:rowOff>101600</xdr:rowOff>
    </xdr:from>
    <xdr:to>
      <xdr:col>0</xdr:col>
      <xdr:colOff>279400</xdr:colOff>
      <xdr:row>289</xdr:row>
      <xdr:rowOff>368300</xdr:rowOff>
    </xdr:to>
    <xdr:pic>
      <xdr:nvPicPr>
        <xdr:cNvPr id="2716" name="Control 311">
          <a:extLst>
            <a:ext uri="{FF2B5EF4-FFF2-40B4-BE49-F238E27FC236}">
              <a16:creationId xmlns:a16="http://schemas.microsoft.com/office/drawing/2014/main" id="{E36CD06D-4ED0-A3C6-4BDF-0EED17DB714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606700"/>
          <a:ext cx="279400" cy="2667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289</xdr:row>
      <xdr:rowOff>254000</xdr:rowOff>
    </xdr:from>
    <xdr:to>
      <xdr:col>0</xdr:col>
      <xdr:colOff>279400</xdr:colOff>
      <xdr:row>290</xdr:row>
      <xdr:rowOff>50800</xdr:rowOff>
    </xdr:to>
    <xdr:pic>
      <xdr:nvPicPr>
        <xdr:cNvPr id="2717" name="Control 312">
          <a:extLst>
            <a:ext uri="{FF2B5EF4-FFF2-40B4-BE49-F238E27FC236}">
              <a16:creationId xmlns:a16="http://schemas.microsoft.com/office/drawing/2014/main" id="{B2117329-7C2C-0BB2-1551-D549BA5177B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759100"/>
          <a:ext cx="279400" cy="330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289</xdr:row>
      <xdr:rowOff>419100</xdr:rowOff>
    </xdr:from>
    <xdr:to>
      <xdr:col>0</xdr:col>
      <xdr:colOff>279400</xdr:colOff>
      <xdr:row>291</xdr:row>
      <xdr:rowOff>50800</xdr:rowOff>
    </xdr:to>
    <xdr:pic>
      <xdr:nvPicPr>
        <xdr:cNvPr id="2718" name="Control 313">
          <a:extLst>
            <a:ext uri="{FF2B5EF4-FFF2-40B4-BE49-F238E27FC236}">
              <a16:creationId xmlns:a16="http://schemas.microsoft.com/office/drawing/2014/main" id="{B1278797-CFE8-341B-8E99-F37DB2D13CD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924200"/>
          <a:ext cx="279400" cy="3429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290</xdr:row>
      <xdr:rowOff>101600</xdr:rowOff>
    </xdr:from>
    <xdr:to>
      <xdr:col>0</xdr:col>
      <xdr:colOff>279400</xdr:colOff>
      <xdr:row>292</xdr:row>
      <xdr:rowOff>38100</xdr:rowOff>
    </xdr:to>
    <xdr:pic>
      <xdr:nvPicPr>
        <xdr:cNvPr id="2719" name="Control 314">
          <a:extLst>
            <a:ext uri="{FF2B5EF4-FFF2-40B4-BE49-F238E27FC236}">
              <a16:creationId xmlns:a16="http://schemas.microsoft.com/office/drawing/2014/main" id="{5C14D9D7-ABD5-D42D-AD70-6F119A95F2E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1401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291</xdr:row>
      <xdr:rowOff>88900</xdr:rowOff>
    </xdr:from>
    <xdr:to>
      <xdr:col>0</xdr:col>
      <xdr:colOff>279400</xdr:colOff>
      <xdr:row>293</xdr:row>
      <xdr:rowOff>38100</xdr:rowOff>
    </xdr:to>
    <xdr:pic>
      <xdr:nvPicPr>
        <xdr:cNvPr id="2720" name="Control 315">
          <a:extLst>
            <a:ext uri="{FF2B5EF4-FFF2-40B4-BE49-F238E27FC236}">
              <a16:creationId xmlns:a16="http://schemas.microsoft.com/office/drawing/2014/main" id="{F64EAE8F-EB6E-FEB3-D74E-20F56E2B346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3052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292</xdr:row>
      <xdr:rowOff>88900</xdr:rowOff>
    </xdr:from>
    <xdr:to>
      <xdr:col>0</xdr:col>
      <xdr:colOff>279400</xdr:colOff>
      <xdr:row>294</xdr:row>
      <xdr:rowOff>25400</xdr:rowOff>
    </xdr:to>
    <xdr:pic>
      <xdr:nvPicPr>
        <xdr:cNvPr id="2721" name="Control 316">
          <a:extLst>
            <a:ext uri="{FF2B5EF4-FFF2-40B4-BE49-F238E27FC236}">
              <a16:creationId xmlns:a16="http://schemas.microsoft.com/office/drawing/2014/main" id="{083FFBB8-2EE9-60B9-2616-7D9EF977866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4830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293</xdr:row>
      <xdr:rowOff>88900</xdr:rowOff>
    </xdr:from>
    <xdr:to>
      <xdr:col>0</xdr:col>
      <xdr:colOff>279400</xdr:colOff>
      <xdr:row>295</xdr:row>
      <xdr:rowOff>25400</xdr:rowOff>
    </xdr:to>
    <xdr:pic>
      <xdr:nvPicPr>
        <xdr:cNvPr id="2722" name="Control 317">
          <a:extLst>
            <a:ext uri="{FF2B5EF4-FFF2-40B4-BE49-F238E27FC236}">
              <a16:creationId xmlns:a16="http://schemas.microsoft.com/office/drawing/2014/main" id="{2212EF6F-2F4F-E983-EA2A-8619B63CC76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6608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294</xdr:row>
      <xdr:rowOff>76200</xdr:rowOff>
    </xdr:from>
    <xdr:to>
      <xdr:col>0</xdr:col>
      <xdr:colOff>279400</xdr:colOff>
      <xdr:row>296</xdr:row>
      <xdr:rowOff>12700</xdr:rowOff>
    </xdr:to>
    <xdr:pic>
      <xdr:nvPicPr>
        <xdr:cNvPr id="2723" name="Control 318">
          <a:extLst>
            <a:ext uri="{FF2B5EF4-FFF2-40B4-BE49-F238E27FC236}">
              <a16:creationId xmlns:a16="http://schemas.microsoft.com/office/drawing/2014/main" id="{E2D95135-EA16-5F29-0665-AA4281F67D6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259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295</xdr:row>
      <xdr:rowOff>50800</xdr:rowOff>
    </xdr:from>
    <xdr:to>
      <xdr:col>0</xdr:col>
      <xdr:colOff>279400</xdr:colOff>
      <xdr:row>296</xdr:row>
      <xdr:rowOff>165100</xdr:rowOff>
    </xdr:to>
    <xdr:pic>
      <xdr:nvPicPr>
        <xdr:cNvPr id="2724" name="Control 319">
          <a:extLst>
            <a:ext uri="{FF2B5EF4-FFF2-40B4-BE49-F238E27FC236}">
              <a16:creationId xmlns:a16="http://schemas.microsoft.com/office/drawing/2014/main" id="{2CA74D32-59A7-F55F-6CE2-2DDDFB8F5DC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9783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295</xdr:row>
      <xdr:rowOff>63500</xdr:rowOff>
    </xdr:from>
    <xdr:to>
      <xdr:col>0</xdr:col>
      <xdr:colOff>279400</xdr:colOff>
      <xdr:row>297</xdr:row>
      <xdr:rowOff>0</xdr:rowOff>
    </xdr:to>
    <xdr:pic>
      <xdr:nvPicPr>
        <xdr:cNvPr id="2725" name="Control 320">
          <a:extLst>
            <a:ext uri="{FF2B5EF4-FFF2-40B4-BE49-F238E27FC236}">
              <a16:creationId xmlns:a16="http://schemas.microsoft.com/office/drawing/2014/main" id="{B07FE151-2586-4764-2062-DC21B278A13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9910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296</xdr:row>
      <xdr:rowOff>63500</xdr:rowOff>
    </xdr:from>
    <xdr:to>
      <xdr:col>0</xdr:col>
      <xdr:colOff>279400</xdr:colOff>
      <xdr:row>298</xdr:row>
      <xdr:rowOff>0</xdr:rowOff>
    </xdr:to>
    <xdr:pic>
      <xdr:nvPicPr>
        <xdr:cNvPr id="2726" name="Control 321">
          <a:extLst>
            <a:ext uri="{FF2B5EF4-FFF2-40B4-BE49-F238E27FC236}">
              <a16:creationId xmlns:a16="http://schemas.microsoft.com/office/drawing/2014/main" id="{C992C021-8E9E-2FDF-D471-FA63ECF1818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1688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297</xdr:row>
      <xdr:rowOff>50800</xdr:rowOff>
    </xdr:from>
    <xdr:to>
      <xdr:col>0</xdr:col>
      <xdr:colOff>279400</xdr:colOff>
      <xdr:row>298</xdr:row>
      <xdr:rowOff>165100</xdr:rowOff>
    </xdr:to>
    <xdr:pic>
      <xdr:nvPicPr>
        <xdr:cNvPr id="2727" name="Control 322">
          <a:extLst>
            <a:ext uri="{FF2B5EF4-FFF2-40B4-BE49-F238E27FC236}">
              <a16:creationId xmlns:a16="http://schemas.microsoft.com/office/drawing/2014/main" id="{3D06B93B-D4B6-88C2-8742-A03A70F6A98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3339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298</xdr:row>
      <xdr:rowOff>38100</xdr:rowOff>
    </xdr:from>
    <xdr:to>
      <xdr:col>0</xdr:col>
      <xdr:colOff>279400</xdr:colOff>
      <xdr:row>299</xdr:row>
      <xdr:rowOff>152400</xdr:rowOff>
    </xdr:to>
    <xdr:pic>
      <xdr:nvPicPr>
        <xdr:cNvPr id="2728" name="Control 323">
          <a:extLst>
            <a:ext uri="{FF2B5EF4-FFF2-40B4-BE49-F238E27FC236}">
              <a16:creationId xmlns:a16="http://schemas.microsoft.com/office/drawing/2014/main" id="{3571471D-6BAF-B17D-9DE0-691BF0C7E90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4990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299</xdr:row>
      <xdr:rowOff>38100</xdr:rowOff>
    </xdr:from>
    <xdr:to>
      <xdr:col>0</xdr:col>
      <xdr:colOff>279400</xdr:colOff>
      <xdr:row>300</xdr:row>
      <xdr:rowOff>152400</xdr:rowOff>
    </xdr:to>
    <xdr:pic>
      <xdr:nvPicPr>
        <xdr:cNvPr id="2729" name="Control 324">
          <a:extLst>
            <a:ext uri="{FF2B5EF4-FFF2-40B4-BE49-F238E27FC236}">
              <a16:creationId xmlns:a16="http://schemas.microsoft.com/office/drawing/2014/main" id="{38DD06E2-A78E-0C5D-4F09-135B8D6EEEC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6768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300</xdr:row>
      <xdr:rowOff>25400</xdr:rowOff>
    </xdr:from>
    <xdr:to>
      <xdr:col>0</xdr:col>
      <xdr:colOff>279400</xdr:colOff>
      <xdr:row>301</xdr:row>
      <xdr:rowOff>127000</xdr:rowOff>
    </xdr:to>
    <xdr:pic>
      <xdr:nvPicPr>
        <xdr:cNvPr id="2730" name="Control 325">
          <a:extLst>
            <a:ext uri="{FF2B5EF4-FFF2-40B4-BE49-F238E27FC236}">
              <a16:creationId xmlns:a16="http://schemas.microsoft.com/office/drawing/2014/main" id="{1BA4E065-8E8B-B38B-01B0-E7F7C152337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8419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301</xdr:row>
      <xdr:rowOff>25400</xdr:rowOff>
    </xdr:from>
    <xdr:to>
      <xdr:col>0</xdr:col>
      <xdr:colOff>279400</xdr:colOff>
      <xdr:row>302</xdr:row>
      <xdr:rowOff>127000</xdr:rowOff>
    </xdr:to>
    <xdr:pic>
      <xdr:nvPicPr>
        <xdr:cNvPr id="2731" name="Control 326">
          <a:extLst>
            <a:ext uri="{FF2B5EF4-FFF2-40B4-BE49-F238E27FC236}">
              <a16:creationId xmlns:a16="http://schemas.microsoft.com/office/drawing/2014/main" id="{776AC4A3-9374-6BCF-9A3D-FA757DE1C49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0197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301</xdr:row>
      <xdr:rowOff>50800</xdr:rowOff>
    </xdr:from>
    <xdr:to>
      <xdr:col>0</xdr:col>
      <xdr:colOff>279400</xdr:colOff>
      <xdr:row>302</xdr:row>
      <xdr:rowOff>152400</xdr:rowOff>
    </xdr:to>
    <xdr:pic>
      <xdr:nvPicPr>
        <xdr:cNvPr id="2732" name="Control 327">
          <a:extLst>
            <a:ext uri="{FF2B5EF4-FFF2-40B4-BE49-F238E27FC236}">
              <a16:creationId xmlns:a16="http://schemas.microsoft.com/office/drawing/2014/main" id="{35D11B3C-A157-66B7-8AEB-F307F0955BA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0451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302</xdr:row>
      <xdr:rowOff>12700</xdr:rowOff>
    </xdr:from>
    <xdr:to>
      <xdr:col>0</xdr:col>
      <xdr:colOff>279400</xdr:colOff>
      <xdr:row>303</xdr:row>
      <xdr:rowOff>114300</xdr:rowOff>
    </xdr:to>
    <xdr:pic>
      <xdr:nvPicPr>
        <xdr:cNvPr id="2733" name="Control 328">
          <a:extLst>
            <a:ext uri="{FF2B5EF4-FFF2-40B4-BE49-F238E27FC236}">
              <a16:creationId xmlns:a16="http://schemas.microsoft.com/office/drawing/2014/main" id="{039A9381-BF58-533A-2B64-DA2E42E1DDB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848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303</xdr:row>
      <xdr:rowOff>12700</xdr:rowOff>
    </xdr:from>
    <xdr:to>
      <xdr:col>0</xdr:col>
      <xdr:colOff>279400</xdr:colOff>
      <xdr:row>304</xdr:row>
      <xdr:rowOff>114300</xdr:rowOff>
    </xdr:to>
    <xdr:pic>
      <xdr:nvPicPr>
        <xdr:cNvPr id="2734" name="Control 329">
          <a:extLst>
            <a:ext uri="{FF2B5EF4-FFF2-40B4-BE49-F238E27FC236}">
              <a16:creationId xmlns:a16="http://schemas.microsoft.com/office/drawing/2014/main" id="{0CE9D921-2A60-2D67-3BBA-26425EDA13C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3626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279400</xdr:colOff>
      <xdr:row>305</xdr:row>
      <xdr:rowOff>114300</xdr:rowOff>
    </xdr:to>
    <xdr:pic>
      <xdr:nvPicPr>
        <xdr:cNvPr id="2735" name="Control 330">
          <a:extLst>
            <a:ext uri="{FF2B5EF4-FFF2-40B4-BE49-F238E27FC236}">
              <a16:creationId xmlns:a16="http://schemas.microsoft.com/office/drawing/2014/main" id="{140FCA3B-C002-2AC2-23BA-AF984846FC0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5277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304</xdr:row>
      <xdr:rowOff>165100</xdr:rowOff>
    </xdr:from>
    <xdr:to>
      <xdr:col>0</xdr:col>
      <xdr:colOff>279400</xdr:colOff>
      <xdr:row>306</xdr:row>
      <xdr:rowOff>101600</xdr:rowOff>
    </xdr:to>
    <xdr:pic>
      <xdr:nvPicPr>
        <xdr:cNvPr id="2736" name="Control 331">
          <a:extLst>
            <a:ext uri="{FF2B5EF4-FFF2-40B4-BE49-F238E27FC236}">
              <a16:creationId xmlns:a16="http://schemas.microsoft.com/office/drawing/2014/main" id="{25562104-BAA3-6600-792B-14561C84185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928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305</xdr:row>
      <xdr:rowOff>165100</xdr:rowOff>
    </xdr:from>
    <xdr:to>
      <xdr:col>0</xdr:col>
      <xdr:colOff>279400</xdr:colOff>
      <xdr:row>307</xdr:row>
      <xdr:rowOff>101600</xdr:rowOff>
    </xdr:to>
    <xdr:pic>
      <xdr:nvPicPr>
        <xdr:cNvPr id="2737" name="Control 332">
          <a:extLst>
            <a:ext uri="{FF2B5EF4-FFF2-40B4-BE49-F238E27FC236}">
              <a16:creationId xmlns:a16="http://schemas.microsoft.com/office/drawing/2014/main" id="{AAE90544-0BFA-F51E-5E34-187B8DB32F4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8706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306</xdr:row>
      <xdr:rowOff>152400</xdr:rowOff>
    </xdr:from>
    <xdr:to>
      <xdr:col>0</xdr:col>
      <xdr:colOff>279400</xdr:colOff>
      <xdr:row>308</xdr:row>
      <xdr:rowOff>88900</xdr:rowOff>
    </xdr:to>
    <xdr:pic>
      <xdr:nvPicPr>
        <xdr:cNvPr id="2738" name="Control 333">
          <a:extLst>
            <a:ext uri="{FF2B5EF4-FFF2-40B4-BE49-F238E27FC236}">
              <a16:creationId xmlns:a16="http://schemas.microsoft.com/office/drawing/2014/main" id="{50EA4BB2-79C6-4314-EC4F-4E010081306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357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307</xdr:row>
      <xdr:rowOff>139700</xdr:rowOff>
    </xdr:from>
    <xdr:to>
      <xdr:col>0</xdr:col>
      <xdr:colOff>279400</xdr:colOff>
      <xdr:row>309</xdr:row>
      <xdr:rowOff>88900</xdr:rowOff>
    </xdr:to>
    <xdr:pic>
      <xdr:nvPicPr>
        <xdr:cNvPr id="2739" name="Control 334">
          <a:extLst>
            <a:ext uri="{FF2B5EF4-FFF2-40B4-BE49-F238E27FC236}">
              <a16:creationId xmlns:a16="http://schemas.microsoft.com/office/drawing/2014/main" id="{1ECE4780-802F-DEC6-22C6-27D49DB5342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2008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308</xdr:row>
      <xdr:rowOff>38100</xdr:rowOff>
    </xdr:from>
    <xdr:to>
      <xdr:col>0</xdr:col>
      <xdr:colOff>279400</xdr:colOff>
      <xdr:row>309</xdr:row>
      <xdr:rowOff>152400</xdr:rowOff>
    </xdr:to>
    <xdr:pic>
      <xdr:nvPicPr>
        <xdr:cNvPr id="2740" name="Control 335">
          <a:extLst>
            <a:ext uri="{FF2B5EF4-FFF2-40B4-BE49-F238E27FC236}">
              <a16:creationId xmlns:a16="http://schemas.microsoft.com/office/drawing/2014/main" id="{FC7F4F1D-A565-CC72-8130-D133947E68A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2770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308</xdr:row>
      <xdr:rowOff>127000</xdr:rowOff>
    </xdr:from>
    <xdr:to>
      <xdr:col>0</xdr:col>
      <xdr:colOff>279400</xdr:colOff>
      <xdr:row>310</xdr:row>
      <xdr:rowOff>76200</xdr:rowOff>
    </xdr:to>
    <xdr:pic>
      <xdr:nvPicPr>
        <xdr:cNvPr id="2741" name="Control 336">
          <a:extLst>
            <a:ext uri="{FF2B5EF4-FFF2-40B4-BE49-F238E27FC236}">
              <a16:creationId xmlns:a16="http://schemas.microsoft.com/office/drawing/2014/main" id="{A3BCB8F2-18D2-94FA-A59B-F51F71D8118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659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309</xdr:row>
      <xdr:rowOff>127000</xdr:rowOff>
    </xdr:from>
    <xdr:to>
      <xdr:col>0</xdr:col>
      <xdr:colOff>279400</xdr:colOff>
      <xdr:row>311</xdr:row>
      <xdr:rowOff>76200</xdr:rowOff>
    </xdr:to>
    <xdr:pic>
      <xdr:nvPicPr>
        <xdr:cNvPr id="2742" name="Control 337">
          <a:extLst>
            <a:ext uri="{FF2B5EF4-FFF2-40B4-BE49-F238E27FC236}">
              <a16:creationId xmlns:a16="http://schemas.microsoft.com/office/drawing/2014/main" id="{BEFEAD8E-1901-4202-57B8-F8CB0CA75A4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5437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310</xdr:row>
      <xdr:rowOff>114300</xdr:rowOff>
    </xdr:from>
    <xdr:to>
      <xdr:col>0</xdr:col>
      <xdr:colOff>279400</xdr:colOff>
      <xdr:row>312</xdr:row>
      <xdr:rowOff>63500</xdr:rowOff>
    </xdr:to>
    <xdr:pic>
      <xdr:nvPicPr>
        <xdr:cNvPr id="2743" name="Control 338">
          <a:extLst>
            <a:ext uri="{FF2B5EF4-FFF2-40B4-BE49-F238E27FC236}">
              <a16:creationId xmlns:a16="http://schemas.microsoft.com/office/drawing/2014/main" id="{1F24EECA-916F-A7A5-68F6-3EEFB4C3787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7088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311</xdr:row>
      <xdr:rowOff>114300</xdr:rowOff>
    </xdr:from>
    <xdr:to>
      <xdr:col>0</xdr:col>
      <xdr:colOff>279400</xdr:colOff>
      <xdr:row>313</xdr:row>
      <xdr:rowOff>63500</xdr:rowOff>
    </xdr:to>
    <xdr:pic>
      <xdr:nvPicPr>
        <xdr:cNvPr id="2744" name="Control 339">
          <a:extLst>
            <a:ext uri="{FF2B5EF4-FFF2-40B4-BE49-F238E27FC236}">
              <a16:creationId xmlns:a16="http://schemas.microsoft.com/office/drawing/2014/main" id="{D7AE82C8-3D59-A266-FC2A-E45D7F1D0CC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8866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312</xdr:row>
      <xdr:rowOff>114300</xdr:rowOff>
    </xdr:from>
    <xdr:to>
      <xdr:col>0</xdr:col>
      <xdr:colOff>279400</xdr:colOff>
      <xdr:row>314</xdr:row>
      <xdr:rowOff>50800</xdr:rowOff>
    </xdr:to>
    <xdr:pic>
      <xdr:nvPicPr>
        <xdr:cNvPr id="2745" name="Control 340">
          <a:extLst>
            <a:ext uri="{FF2B5EF4-FFF2-40B4-BE49-F238E27FC236}">
              <a16:creationId xmlns:a16="http://schemas.microsoft.com/office/drawing/2014/main" id="{0BF2625B-6D05-404F-E72F-ACA954B1DC2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0644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313</xdr:row>
      <xdr:rowOff>38100</xdr:rowOff>
    </xdr:from>
    <xdr:to>
      <xdr:col>0</xdr:col>
      <xdr:colOff>279400</xdr:colOff>
      <xdr:row>314</xdr:row>
      <xdr:rowOff>139700</xdr:rowOff>
    </xdr:to>
    <xdr:pic>
      <xdr:nvPicPr>
        <xdr:cNvPr id="2746" name="Control 341">
          <a:extLst>
            <a:ext uri="{FF2B5EF4-FFF2-40B4-BE49-F238E27FC236}">
              <a16:creationId xmlns:a16="http://schemas.microsoft.com/office/drawing/2014/main" id="{FC2FBF6E-5DED-72A2-3D94-10673A91345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660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313</xdr:row>
      <xdr:rowOff>38100</xdr:rowOff>
    </xdr:from>
    <xdr:to>
      <xdr:col>0</xdr:col>
      <xdr:colOff>279400</xdr:colOff>
      <xdr:row>314</xdr:row>
      <xdr:rowOff>139700</xdr:rowOff>
    </xdr:to>
    <xdr:pic>
      <xdr:nvPicPr>
        <xdr:cNvPr id="2747" name="Control 342">
          <a:extLst>
            <a:ext uri="{FF2B5EF4-FFF2-40B4-BE49-F238E27FC236}">
              <a16:creationId xmlns:a16="http://schemas.microsoft.com/office/drawing/2014/main" id="{612601C6-B529-3711-E940-7F940388456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660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313</xdr:row>
      <xdr:rowOff>101600</xdr:rowOff>
    </xdr:from>
    <xdr:to>
      <xdr:col>0</xdr:col>
      <xdr:colOff>279400</xdr:colOff>
      <xdr:row>315</xdr:row>
      <xdr:rowOff>38100</xdr:rowOff>
    </xdr:to>
    <xdr:pic>
      <xdr:nvPicPr>
        <xdr:cNvPr id="2748" name="Control 343">
          <a:extLst>
            <a:ext uri="{FF2B5EF4-FFF2-40B4-BE49-F238E27FC236}">
              <a16:creationId xmlns:a16="http://schemas.microsoft.com/office/drawing/2014/main" id="{CA206E9B-92FB-5CC9-820C-53C2DB3AA38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2295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314</xdr:row>
      <xdr:rowOff>88900</xdr:rowOff>
    </xdr:from>
    <xdr:to>
      <xdr:col>0</xdr:col>
      <xdr:colOff>279400</xdr:colOff>
      <xdr:row>316</xdr:row>
      <xdr:rowOff>25400</xdr:rowOff>
    </xdr:to>
    <xdr:pic>
      <xdr:nvPicPr>
        <xdr:cNvPr id="2749" name="Control 344">
          <a:extLst>
            <a:ext uri="{FF2B5EF4-FFF2-40B4-BE49-F238E27FC236}">
              <a16:creationId xmlns:a16="http://schemas.microsoft.com/office/drawing/2014/main" id="{DDDDBC79-925D-D6FA-7D56-19AB34010E1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3946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315</xdr:row>
      <xdr:rowOff>88900</xdr:rowOff>
    </xdr:from>
    <xdr:to>
      <xdr:col>0</xdr:col>
      <xdr:colOff>279400</xdr:colOff>
      <xdr:row>317</xdr:row>
      <xdr:rowOff>25400</xdr:rowOff>
    </xdr:to>
    <xdr:pic>
      <xdr:nvPicPr>
        <xdr:cNvPr id="2750" name="Control 345">
          <a:extLst>
            <a:ext uri="{FF2B5EF4-FFF2-40B4-BE49-F238E27FC236}">
              <a16:creationId xmlns:a16="http://schemas.microsoft.com/office/drawing/2014/main" id="{497EB75D-05B4-4E2F-0F45-1166699FD89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724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316</xdr:row>
      <xdr:rowOff>76200</xdr:rowOff>
    </xdr:from>
    <xdr:to>
      <xdr:col>0</xdr:col>
      <xdr:colOff>279400</xdr:colOff>
      <xdr:row>318</xdr:row>
      <xdr:rowOff>12700</xdr:rowOff>
    </xdr:to>
    <xdr:pic>
      <xdr:nvPicPr>
        <xdr:cNvPr id="2751" name="Control 346">
          <a:extLst>
            <a:ext uri="{FF2B5EF4-FFF2-40B4-BE49-F238E27FC236}">
              <a16:creationId xmlns:a16="http://schemas.microsoft.com/office/drawing/2014/main" id="{404A6CE4-BCD4-70A9-7EE1-30E2B640704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375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317</xdr:row>
      <xdr:rowOff>76200</xdr:rowOff>
    </xdr:from>
    <xdr:to>
      <xdr:col>0</xdr:col>
      <xdr:colOff>279400</xdr:colOff>
      <xdr:row>319</xdr:row>
      <xdr:rowOff>12700</xdr:rowOff>
    </xdr:to>
    <xdr:pic>
      <xdr:nvPicPr>
        <xdr:cNvPr id="2752" name="Control 347">
          <a:extLst>
            <a:ext uri="{FF2B5EF4-FFF2-40B4-BE49-F238E27FC236}">
              <a16:creationId xmlns:a16="http://schemas.microsoft.com/office/drawing/2014/main" id="{96457CE1-1BCC-1783-72DB-DB7ED990833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9153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318</xdr:row>
      <xdr:rowOff>76200</xdr:rowOff>
    </xdr:from>
    <xdr:to>
      <xdr:col>0</xdr:col>
      <xdr:colOff>279400</xdr:colOff>
      <xdr:row>320</xdr:row>
      <xdr:rowOff>12700</xdr:rowOff>
    </xdr:to>
    <xdr:pic>
      <xdr:nvPicPr>
        <xdr:cNvPr id="2753" name="Control 348">
          <a:extLst>
            <a:ext uri="{FF2B5EF4-FFF2-40B4-BE49-F238E27FC236}">
              <a16:creationId xmlns:a16="http://schemas.microsoft.com/office/drawing/2014/main" id="{7EA49369-69CA-5B6A-19A0-7CC9BA20535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931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319</xdr:row>
      <xdr:rowOff>63500</xdr:rowOff>
    </xdr:from>
    <xdr:to>
      <xdr:col>0</xdr:col>
      <xdr:colOff>279400</xdr:colOff>
      <xdr:row>320</xdr:row>
      <xdr:rowOff>165100</xdr:rowOff>
    </xdr:to>
    <xdr:pic>
      <xdr:nvPicPr>
        <xdr:cNvPr id="2754" name="Control 349">
          <a:extLst>
            <a:ext uri="{FF2B5EF4-FFF2-40B4-BE49-F238E27FC236}">
              <a16:creationId xmlns:a16="http://schemas.microsoft.com/office/drawing/2014/main" id="{30E90B54-C378-CD98-018D-2D85B21C154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2582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320</xdr:row>
      <xdr:rowOff>50800</xdr:rowOff>
    </xdr:from>
    <xdr:to>
      <xdr:col>0</xdr:col>
      <xdr:colOff>279400</xdr:colOff>
      <xdr:row>321</xdr:row>
      <xdr:rowOff>165100</xdr:rowOff>
    </xdr:to>
    <xdr:pic>
      <xdr:nvPicPr>
        <xdr:cNvPr id="2755" name="Control 350">
          <a:extLst>
            <a:ext uri="{FF2B5EF4-FFF2-40B4-BE49-F238E27FC236}">
              <a16:creationId xmlns:a16="http://schemas.microsoft.com/office/drawing/2014/main" id="{D400FBAF-CF13-D404-D2F5-49509097444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4233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321</xdr:row>
      <xdr:rowOff>25400</xdr:rowOff>
    </xdr:from>
    <xdr:to>
      <xdr:col>0</xdr:col>
      <xdr:colOff>279400</xdr:colOff>
      <xdr:row>322</xdr:row>
      <xdr:rowOff>139700</xdr:rowOff>
    </xdr:to>
    <xdr:pic>
      <xdr:nvPicPr>
        <xdr:cNvPr id="2756" name="Control 351">
          <a:extLst>
            <a:ext uri="{FF2B5EF4-FFF2-40B4-BE49-F238E27FC236}">
              <a16:creationId xmlns:a16="http://schemas.microsoft.com/office/drawing/2014/main" id="{364120D3-B233-54E6-B1A6-B40733EA54C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757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321</xdr:row>
      <xdr:rowOff>38100</xdr:rowOff>
    </xdr:from>
    <xdr:to>
      <xdr:col>0</xdr:col>
      <xdr:colOff>279400</xdr:colOff>
      <xdr:row>322</xdr:row>
      <xdr:rowOff>152400</xdr:rowOff>
    </xdr:to>
    <xdr:pic>
      <xdr:nvPicPr>
        <xdr:cNvPr id="2757" name="Control 352">
          <a:extLst>
            <a:ext uri="{FF2B5EF4-FFF2-40B4-BE49-F238E27FC236}">
              <a16:creationId xmlns:a16="http://schemas.microsoft.com/office/drawing/2014/main" id="{8189F0E9-AA3C-28E8-DD72-DE3AFBEC6E6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884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322</xdr:row>
      <xdr:rowOff>38100</xdr:rowOff>
    </xdr:from>
    <xdr:to>
      <xdr:col>0</xdr:col>
      <xdr:colOff>279400</xdr:colOff>
      <xdr:row>323</xdr:row>
      <xdr:rowOff>152400</xdr:rowOff>
    </xdr:to>
    <xdr:pic>
      <xdr:nvPicPr>
        <xdr:cNvPr id="2758" name="Control 353">
          <a:extLst>
            <a:ext uri="{FF2B5EF4-FFF2-40B4-BE49-F238E27FC236}">
              <a16:creationId xmlns:a16="http://schemas.microsoft.com/office/drawing/2014/main" id="{F4B11B7D-9D3E-A993-9F28-C695FC347E7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7662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323</xdr:row>
      <xdr:rowOff>38100</xdr:rowOff>
    </xdr:from>
    <xdr:to>
      <xdr:col>0</xdr:col>
      <xdr:colOff>279400</xdr:colOff>
      <xdr:row>324</xdr:row>
      <xdr:rowOff>139700</xdr:rowOff>
    </xdr:to>
    <xdr:pic>
      <xdr:nvPicPr>
        <xdr:cNvPr id="2759" name="Control 354">
          <a:extLst>
            <a:ext uri="{FF2B5EF4-FFF2-40B4-BE49-F238E27FC236}">
              <a16:creationId xmlns:a16="http://schemas.microsoft.com/office/drawing/2014/main" id="{B99B7565-565E-96CF-49E3-2C22093D2E9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9440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324</xdr:row>
      <xdr:rowOff>25400</xdr:rowOff>
    </xdr:from>
    <xdr:to>
      <xdr:col>0</xdr:col>
      <xdr:colOff>279400</xdr:colOff>
      <xdr:row>325</xdr:row>
      <xdr:rowOff>139700</xdr:rowOff>
    </xdr:to>
    <xdr:pic>
      <xdr:nvPicPr>
        <xdr:cNvPr id="2760" name="Control 355">
          <a:extLst>
            <a:ext uri="{FF2B5EF4-FFF2-40B4-BE49-F238E27FC236}">
              <a16:creationId xmlns:a16="http://schemas.microsoft.com/office/drawing/2014/main" id="{84713FBB-70A8-E621-4C27-32D3D28B104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1091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325</xdr:row>
      <xdr:rowOff>25400</xdr:rowOff>
    </xdr:from>
    <xdr:to>
      <xdr:col>0</xdr:col>
      <xdr:colOff>279400</xdr:colOff>
      <xdr:row>326</xdr:row>
      <xdr:rowOff>139700</xdr:rowOff>
    </xdr:to>
    <xdr:pic>
      <xdr:nvPicPr>
        <xdr:cNvPr id="2761" name="Control 356">
          <a:extLst>
            <a:ext uri="{FF2B5EF4-FFF2-40B4-BE49-F238E27FC236}">
              <a16:creationId xmlns:a16="http://schemas.microsoft.com/office/drawing/2014/main" id="{DF2F4258-F31B-BE89-47C7-652F42DF1A3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2869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326</xdr:row>
      <xdr:rowOff>12700</xdr:rowOff>
    </xdr:from>
    <xdr:to>
      <xdr:col>0</xdr:col>
      <xdr:colOff>279400</xdr:colOff>
      <xdr:row>327</xdr:row>
      <xdr:rowOff>114300</xdr:rowOff>
    </xdr:to>
    <xdr:pic>
      <xdr:nvPicPr>
        <xdr:cNvPr id="2762" name="Control 357">
          <a:extLst>
            <a:ext uri="{FF2B5EF4-FFF2-40B4-BE49-F238E27FC236}">
              <a16:creationId xmlns:a16="http://schemas.microsoft.com/office/drawing/2014/main" id="{A05CF654-295E-ABCD-B121-A7B2A1CAAE8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4520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326</xdr:row>
      <xdr:rowOff>25400</xdr:rowOff>
    </xdr:from>
    <xdr:to>
      <xdr:col>0</xdr:col>
      <xdr:colOff>279400</xdr:colOff>
      <xdr:row>327</xdr:row>
      <xdr:rowOff>127000</xdr:rowOff>
    </xdr:to>
    <xdr:pic>
      <xdr:nvPicPr>
        <xdr:cNvPr id="2763" name="Control 358">
          <a:extLst>
            <a:ext uri="{FF2B5EF4-FFF2-40B4-BE49-F238E27FC236}">
              <a16:creationId xmlns:a16="http://schemas.microsoft.com/office/drawing/2014/main" id="{D526492A-4B8C-8365-531D-1F73421162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4647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327</xdr:row>
      <xdr:rowOff>0</xdr:rowOff>
    </xdr:from>
    <xdr:to>
      <xdr:col>0</xdr:col>
      <xdr:colOff>279400</xdr:colOff>
      <xdr:row>328</xdr:row>
      <xdr:rowOff>114300</xdr:rowOff>
    </xdr:to>
    <xdr:pic>
      <xdr:nvPicPr>
        <xdr:cNvPr id="2764" name="Control 359">
          <a:extLst>
            <a:ext uri="{FF2B5EF4-FFF2-40B4-BE49-F238E27FC236}">
              <a16:creationId xmlns:a16="http://schemas.microsoft.com/office/drawing/2014/main" id="{12EB8DCD-BF0E-8D2C-46BC-6C39660F70C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6171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327</xdr:row>
      <xdr:rowOff>152400</xdr:rowOff>
    </xdr:from>
    <xdr:to>
      <xdr:col>0</xdr:col>
      <xdr:colOff>279400</xdr:colOff>
      <xdr:row>329</xdr:row>
      <xdr:rowOff>101600</xdr:rowOff>
    </xdr:to>
    <xdr:pic>
      <xdr:nvPicPr>
        <xdr:cNvPr id="2765" name="Control 360">
          <a:extLst>
            <a:ext uri="{FF2B5EF4-FFF2-40B4-BE49-F238E27FC236}">
              <a16:creationId xmlns:a16="http://schemas.microsoft.com/office/drawing/2014/main" id="{BCFC71FC-D7AC-84ED-39D7-45CF780023A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7695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328</xdr:row>
      <xdr:rowOff>152400</xdr:rowOff>
    </xdr:from>
    <xdr:to>
      <xdr:col>0</xdr:col>
      <xdr:colOff>279400</xdr:colOff>
      <xdr:row>330</xdr:row>
      <xdr:rowOff>101600</xdr:rowOff>
    </xdr:to>
    <xdr:pic>
      <xdr:nvPicPr>
        <xdr:cNvPr id="2766" name="Control 361">
          <a:extLst>
            <a:ext uri="{FF2B5EF4-FFF2-40B4-BE49-F238E27FC236}">
              <a16:creationId xmlns:a16="http://schemas.microsoft.com/office/drawing/2014/main" id="{ECE4D1C8-E953-9E17-5AE9-7B189023733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473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329</xdr:row>
      <xdr:rowOff>152400</xdr:rowOff>
    </xdr:from>
    <xdr:to>
      <xdr:col>0</xdr:col>
      <xdr:colOff>279400</xdr:colOff>
      <xdr:row>331</xdr:row>
      <xdr:rowOff>101600</xdr:rowOff>
    </xdr:to>
    <xdr:pic>
      <xdr:nvPicPr>
        <xdr:cNvPr id="2767" name="Control 362">
          <a:extLst>
            <a:ext uri="{FF2B5EF4-FFF2-40B4-BE49-F238E27FC236}">
              <a16:creationId xmlns:a16="http://schemas.microsoft.com/office/drawing/2014/main" id="{74B3938C-0F45-F26F-B19E-E58991E1F4F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1251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330</xdr:row>
      <xdr:rowOff>139700</xdr:rowOff>
    </xdr:from>
    <xdr:to>
      <xdr:col>0</xdr:col>
      <xdr:colOff>279400</xdr:colOff>
      <xdr:row>332</xdr:row>
      <xdr:rowOff>88900</xdr:rowOff>
    </xdr:to>
    <xdr:pic>
      <xdr:nvPicPr>
        <xdr:cNvPr id="2768" name="Control 363">
          <a:extLst>
            <a:ext uri="{FF2B5EF4-FFF2-40B4-BE49-F238E27FC236}">
              <a16:creationId xmlns:a16="http://schemas.microsoft.com/office/drawing/2014/main" id="{D7C8A243-E7CD-B921-B87D-07D7F67549E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2902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331</xdr:row>
      <xdr:rowOff>139700</xdr:rowOff>
    </xdr:from>
    <xdr:to>
      <xdr:col>0</xdr:col>
      <xdr:colOff>279400</xdr:colOff>
      <xdr:row>333</xdr:row>
      <xdr:rowOff>76200</xdr:rowOff>
    </xdr:to>
    <xdr:pic>
      <xdr:nvPicPr>
        <xdr:cNvPr id="2769" name="Control 364">
          <a:extLst>
            <a:ext uri="{FF2B5EF4-FFF2-40B4-BE49-F238E27FC236}">
              <a16:creationId xmlns:a16="http://schemas.microsoft.com/office/drawing/2014/main" id="{45251168-98C1-AE96-0676-811EEA579F6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680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332</xdr:row>
      <xdr:rowOff>127000</xdr:rowOff>
    </xdr:from>
    <xdr:to>
      <xdr:col>0</xdr:col>
      <xdr:colOff>279400</xdr:colOff>
      <xdr:row>334</xdr:row>
      <xdr:rowOff>63500</xdr:rowOff>
    </xdr:to>
    <xdr:pic>
      <xdr:nvPicPr>
        <xdr:cNvPr id="2770" name="Control 365">
          <a:extLst>
            <a:ext uri="{FF2B5EF4-FFF2-40B4-BE49-F238E27FC236}">
              <a16:creationId xmlns:a16="http://schemas.microsoft.com/office/drawing/2014/main" id="{4A6AAC05-3E03-A04B-BED5-F66006E04D6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6331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333</xdr:row>
      <xdr:rowOff>127000</xdr:rowOff>
    </xdr:from>
    <xdr:to>
      <xdr:col>0</xdr:col>
      <xdr:colOff>279400</xdr:colOff>
      <xdr:row>335</xdr:row>
      <xdr:rowOff>63500</xdr:rowOff>
    </xdr:to>
    <xdr:pic>
      <xdr:nvPicPr>
        <xdr:cNvPr id="2771" name="Control 366">
          <a:extLst>
            <a:ext uri="{FF2B5EF4-FFF2-40B4-BE49-F238E27FC236}">
              <a16:creationId xmlns:a16="http://schemas.microsoft.com/office/drawing/2014/main" id="{3AA32DB3-98A8-E1A7-1D96-1EA98370CBD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8109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334</xdr:row>
      <xdr:rowOff>127000</xdr:rowOff>
    </xdr:from>
    <xdr:to>
      <xdr:col>0</xdr:col>
      <xdr:colOff>279400</xdr:colOff>
      <xdr:row>336</xdr:row>
      <xdr:rowOff>63500</xdr:rowOff>
    </xdr:to>
    <xdr:pic>
      <xdr:nvPicPr>
        <xdr:cNvPr id="2772" name="Control 367">
          <a:extLst>
            <a:ext uri="{FF2B5EF4-FFF2-40B4-BE49-F238E27FC236}">
              <a16:creationId xmlns:a16="http://schemas.microsoft.com/office/drawing/2014/main" id="{E223DDC1-C1C6-E6D4-3DA8-CC08FD458F4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9887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335</xdr:row>
      <xdr:rowOff>114300</xdr:rowOff>
    </xdr:from>
    <xdr:to>
      <xdr:col>0</xdr:col>
      <xdr:colOff>279400</xdr:colOff>
      <xdr:row>337</xdr:row>
      <xdr:rowOff>50800</xdr:rowOff>
    </xdr:to>
    <xdr:pic>
      <xdr:nvPicPr>
        <xdr:cNvPr id="2773" name="Control 368">
          <a:extLst>
            <a:ext uri="{FF2B5EF4-FFF2-40B4-BE49-F238E27FC236}">
              <a16:creationId xmlns:a16="http://schemas.microsoft.com/office/drawing/2014/main" id="{16E4EEB7-4B4B-1BBC-11A4-54E924235B8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538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336</xdr:row>
      <xdr:rowOff>114300</xdr:rowOff>
    </xdr:from>
    <xdr:to>
      <xdr:col>0</xdr:col>
      <xdr:colOff>279400</xdr:colOff>
      <xdr:row>338</xdr:row>
      <xdr:rowOff>50800</xdr:rowOff>
    </xdr:to>
    <xdr:pic>
      <xdr:nvPicPr>
        <xdr:cNvPr id="2774" name="Control 369">
          <a:extLst>
            <a:ext uri="{FF2B5EF4-FFF2-40B4-BE49-F238E27FC236}">
              <a16:creationId xmlns:a16="http://schemas.microsoft.com/office/drawing/2014/main" id="{4F07E4EF-1756-7F59-7AA9-FBF5D508E3B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316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337</xdr:row>
      <xdr:rowOff>101600</xdr:rowOff>
    </xdr:from>
    <xdr:to>
      <xdr:col>0</xdr:col>
      <xdr:colOff>279400</xdr:colOff>
      <xdr:row>339</xdr:row>
      <xdr:rowOff>50800</xdr:rowOff>
    </xdr:to>
    <xdr:pic>
      <xdr:nvPicPr>
        <xdr:cNvPr id="2775" name="Control 370">
          <a:extLst>
            <a:ext uri="{FF2B5EF4-FFF2-40B4-BE49-F238E27FC236}">
              <a16:creationId xmlns:a16="http://schemas.microsoft.com/office/drawing/2014/main" id="{B78235AC-43BE-7F17-1047-47F31C5CD8C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4967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338</xdr:row>
      <xdr:rowOff>101600</xdr:rowOff>
    </xdr:from>
    <xdr:to>
      <xdr:col>0</xdr:col>
      <xdr:colOff>279400</xdr:colOff>
      <xdr:row>340</xdr:row>
      <xdr:rowOff>38100</xdr:rowOff>
    </xdr:to>
    <xdr:pic>
      <xdr:nvPicPr>
        <xdr:cNvPr id="2776" name="Control 371">
          <a:extLst>
            <a:ext uri="{FF2B5EF4-FFF2-40B4-BE49-F238E27FC236}">
              <a16:creationId xmlns:a16="http://schemas.microsoft.com/office/drawing/2014/main" id="{DA04B7F3-0D67-AA0E-0F11-D9B1CDA7119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6745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339</xdr:row>
      <xdr:rowOff>101600</xdr:rowOff>
    </xdr:from>
    <xdr:to>
      <xdr:col>0</xdr:col>
      <xdr:colOff>279400</xdr:colOff>
      <xdr:row>341</xdr:row>
      <xdr:rowOff>38100</xdr:rowOff>
    </xdr:to>
    <xdr:pic>
      <xdr:nvPicPr>
        <xdr:cNvPr id="2777" name="Control 372">
          <a:extLst>
            <a:ext uri="{FF2B5EF4-FFF2-40B4-BE49-F238E27FC236}">
              <a16:creationId xmlns:a16="http://schemas.microsoft.com/office/drawing/2014/main" id="{5786657D-74E3-8930-E807-85CA96D4BD9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523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340</xdr:row>
      <xdr:rowOff>76200</xdr:rowOff>
    </xdr:from>
    <xdr:to>
      <xdr:col>0</xdr:col>
      <xdr:colOff>279400</xdr:colOff>
      <xdr:row>342</xdr:row>
      <xdr:rowOff>25400</xdr:rowOff>
    </xdr:to>
    <xdr:pic>
      <xdr:nvPicPr>
        <xdr:cNvPr id="2778" name="Control 373">
          <a:extLst>
            <a:ext uri="{FF2B5EF4-FFF2-40B4-BE49-F238E27FC236}">
              <a16:creationId xmlns:a16="http://schemas.microsoft.com/office/drawing/2014/main" id="{4C9B17B5-2506-023A-D0E4-8A286B9FED5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0047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341</xdr:row>
      <xdr:rowOff>76200</xdr:rowOff>
    </xdr:from>
    <xdr:to>
      <xdr:col>0</xdr:col>
      <xdr:colOff>279400</xdr:colOff>
      <xdr:row>343</xdr:row>
      <xdr:rowOff>25400</xdr:rowOff>
    </xdr:to>
    <xdr:pic>
      <xdr:nvPicPr>
        <xdr:cNvPr id="2779" name="Control 374">
          <a:extLst>
            <a:ext uri="{FF2B5EF4-FFF2-40B4-BE49-F238E27FC236}">
              <a16:creationId xmlns:a16="http://schemas.microsoft.com/office/drawing/2014/main" id="{04352660-CBFD-6DB7-E795-46A96A2C014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1825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342</xdr:row>
      <xdr:rowOff>76200</xdr:rowOff>
    </xdr:from>
    <xdr:to>
      <xdr:col>0</xdr:col>
      <xdr:colOff>279400</xdr:colOff>
      <xdr:row>344</xdr:row>
      <xdr:rowOff>25400</xdr:rowOff>
    </xdr:to>
    <xdr:pic>
      <xdr:nvPicPr>
        <xdr:cNvPr id="2780" name="Control 375">
          <a:extLst>
            <a:ext uri="{FF2B5EF4-FFF2-40B4-BE49-F238E27FC236}">
              <a16:creationId xmlns:a16="http://schemas.microsoft.com/office/drawing/2014/main" id="{00572790-AFEE-B220-8D17-7CF45291A71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603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343</xdr:row>
      <xdr:rowOff>63500</xdr:rowOff>
    </xdr:from>
    <xdr:to>
      <xdr:col>0</xdr:col>
      <xdr:colOff>279400</xdr:colOff>
      <xdr:row>345</xdr:row>
      <xdr:rowOff>12700</xdr:rowOff>
    </xdr:to>
    <xdr:pic>
      <xdr:nvPicPr>
        <xdr:cNvPr id="2781" name="Control 376">
          <a:extLst>
            <a:ext uri="{FF2B5EF4-FFF2-40B4-BE49-F238E27FC236}">
              <a16:creationId xmlns:a16="http://schemas.microsoft.com/office/drawing/2014/main" id="{1FE1448E-E2C9-2696-C264-B07F203EA0F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254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344</xdr:row>
      <xdr:rowOff>63500</xdr:rowOff>
    </xdr:from>
    <xdr:to>
      <xdr:col>0</xdr:col>
      <xdr:colOff>279400</xdr:colOff>
      <xdr:row>346</xdr:row>
      <xdr:rowOff>0</xdr:rowOff>
    </xdr:to>
    <xdr:pic>
      <xdr:nvPicPr>
        <xdr:cNvPr id="2782" name="Control 377">
          <a:extLst>
            <a:ext uri="{FF2B5EF4-FFF2-40B4-BE49-F238E27FC236}">
              <a16:creationId xmlns:a16="http://schemas.microsoft.com/office/drawing/2014/main" id="{598094F9-4458-27CF-62E5-0BC75EED911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7032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345</xdr:row>
      <xdr:rowOff>50800</xdr:rowOff>
    </xdr:from>
    <xdr:to>
      <xdr:col>0</xdr:col>
      <xdr:colOff>279400</xdr:colOff>
      <xdr:row>346</xdr:row>
      <xdr:rowOff>152400</xdr:rowOff>
    </xdr:to>
    <xdr:pic>
      <xdr:nvPicPr>
        <xdr:cNvPr id="2783" name="Control 378">
          <a:extLst>
            <a:ext uri="{FF2B5EF4-FFF2-40B4-BE49-F238E27FC236}">
              <a16:creationId xmlns:a16="http://schemas.microsoft.com/office/drawing/2014/main" id="{8BA5FEEF-C267-3079-64E9-78AA739BBC6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683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346</xdr:row>
      <xdr:rowOff>50800</xdr:rowOff>
    </xdr:from>
    <xdr:to>
      <xdr:col>0</xdr:col>
      <xdr:colOff>279400</xdr:colOff>
      <xdr:row>347</xdr:row>
      <xdr:rowOff>152400</xdr:rowOff>
    </xdr:to>
    <xdr:pic>
      <xdr:nvPicPr>
        <xdr:cNvPr id="2784" name="Control 379">
          <a:extLst>
            <a:ext uri="{FF2B5EF4-FFF2-40B4-BE49-F238E27FC236}">
              <a16:creationId xmlns:a16="http://schemas.microsoft.com/office/drawing/2014/main" id="{DFD315E1-C1F2-E4F5-C1AF-83E6A93710C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461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347</xdr:row>
      <xdr:rowOff>50800</xdr:rowOff>
    </xdr:from>
    <xdr:to>
      <xdr:col>0</xdr:col>
      <xdr:colOff>279400</xdr:colOff>
      <xdr:row>348</xdr:row>
      <xdr:rowOff>152400</xdr:rowOff>
    </xdr:to>
    <xdr:pic>
      <xdr:nvPicPr>
        <xdr:cNvPr id="2785" name="Control 380">
          <a:extLst>
            <a:ext uri="{FF2B5EF4-FFF2-40B4-BE49-F238E27FC236}">
              <a16:creationId xmlns:a16="http://schemas.microsoft.com/office/drawing/2014/main" id="{E3D5541F-0E36-4DA7-C47C-1D75DF196F3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2239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348</xdr:row>
      <xdr:rowOff>38100</xdr:rowOff>
    </xdr:from>
    <xdr:to>
      <xdr:col>0</xdr:col>
      <xdr:colOff>279400</xdr:colOff>
      <xdr:row>349</xdr:row>
      <xdr:rowOff>139700</xdr:rowOff>
    </xdr:to>
    <xdr:pic>
      <xdr:nvPicPr>
        <xdr:cNvPr id="2786" name="Control 381">
          <a:extLst>
            <a:ext uri="{FF2B5EF4-FFF2-40B4-BE49-F238E27FC236}">
              <a16:creationId xmlns:a16="http://schemas.microsoft.com/office/drawing/2014/main" id="{060ACA36-4D2A-30B5-D5C9-3D9AB25B0C8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3890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349</xdr:row>
      <xdr:rowOff>38100</xdr:rowOff>
    </xdr:from>
    <xdr:to>
      <xdr:col>0</xdr:col>
      <xdr:colOff>279400</xdr:colOff>
      <xdr:row>350</xdr:row>
      <xdr:rowOff>139700</xdr:rowOff>
    </xdr:to>
    <xdr:pic>
      <xdr:nvPicPr>
        <xdr:cNvPr id="2787" name="Control 382">
          <a:extLst>
            <a:ext uri="{FF2B5EF4-FFF2-40B4-BE49-F238E27FC236}">
              <a16:creationId xmlns:a16="http://schemas.microsoft.com/office/drawing/2014/main" id="{A9B65B4E-7898-CD3D-CD5B-54CAADCB4F3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5668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350</xdr:row>
      <xdr:rowOff>25400</xdr:rowOff>
    </xdr:from>
    <xdr:to>
      <xdr:col>0</xdr:col>
      <xdr:colOff>279400</xdr:colOff>
      <xdr:row>351</xdr:row>
      <xdr:rowOff>139700</xdr:rowOff>
    </xdr:to>
    <xdr:pic>
      <xdr:nvPicPr>
        <xdr:cNvPr id="2788" name="Control 383">
          <a:extLst>
            <a:ext uri="{FF2B5EF4-FFF2-40B4-BE49-F238E27FC236}">
              <a16:creationId xmlns:a16="http://schemas.microsoft.com/office/drawing/2014/main" id="{67218A5D-FA66-5EC0-F246-C90D3D67E38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319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351</xdr:row>
      <xdr:rowOff>25400</xdr:rowOff>
    </xdr:from>
    <xdr:to>
      <xdr:col>0</xdr:col>
      <xdr:colOff>279400</xdr:colOff>
      <xdr:row>352</xdr:row>
      <xdr:rowOff>127000</xdr:rowOff>
    </xdr:to>
    <xdr:pic>
      <xdr:nvPicPr>
        <xdr:cNvPr id="2789" name="Control 384">
          <a:extLst>
            <a:ext uri="{FF2B5EF4-FFF2-40B4-BE49-F238E27FC236}">
              <a16:creationId xmlns:a16="http://schemas.microsoft.com/office/drawing/2014/main" id="{B53A3966-62DB-36B6-479F-E6EF3DAE7ED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9097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353</xdr:row>
      <xdr:rowOff>0</xdr:rowOff>
    </xdr:from>
    <xdr:to>
      <xdr:col>0</xdr:col>
      <xdr:colOff>279400</xdr:colOff>
      <xdr:row>354</xdr:row>
      <xdr:rowOff>114300</xdr:rowOff>
    </xdr:to>
    <xdr:pic>
      <xdr:nvPicPr>
        <xdr:cNvPr id="2790" name="Control 385">
          <a:extLst>
            <a:ext uri="{FF2B5EF4-FFF2-40B4-BE49-F238E27FC236}">
              <a16:creationId xmlns:a16="http://schemas.microsoft.com/office/drawing/2014/main" id="{CF1AB937-87AD-B247-2CC5-E85F8188EB2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399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354</xdr:row>
      <xdr:rowOff>0</xdr:rowOff>
    </xdr:from>
    <xdr:to>
      <xdr:col>0</xdr:col>
      <xdr:colOff>279400</xdr:colOff>
      <xdr:row>355</xdr:row>
      <xdr:rowOff>114300</xdr:rowOff>
    </xdr:to>
    <xdr:pic>
      <xdr:nvPicPr>
        <xdr:cNvPr id="2791" name="Control 386">
          <a:extLst>
            <a:ext uri="{FF2B5EF4-FFF2-40B4-BE49-F238E27FC236}">
              <a16:creationId xmlns:a16="http://schemas.microsoft.com/office/drawing/2014/main" id="{52205D11-0E97-98BF-1E20-2056961785B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4177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355</xdr:row>
      <xdr:rowOff>0</xdr:rowOff>
    </xdr:from>
    <xdr:to>
      <xdr:col>0</xdr:col>
      <xdr:colOff>279400</xdr:colOff>
      <xdr:row>356</xdr:row>
      <xdr:rowOff>114300</xdr:rowOff>
    </xdr:to>
    <xdr:pic>
      <xdr:nvPicPr>
        <xdr:cNvPr id="2792" name="Control 387">
          <a:extLst>
            <a:ext uri="{FF2B5EF4-FFF2-40B4-BE49-F238E27FC236}">
              <a16:creationId xmlns:a16="http://schemas.microsoft.com/office/drawing/2014/main" id="{6EC5EA35-DE0E-4B29-565F-B8F7D9B1941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5955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355</xdr:row>
      <xdr:rowOff>165100</xdr:rowOff>
    </xdr:from>
    <xdr:to>
      <xdr:col>0</xdr:col>
      <xdr:colOff>279400</xdr:colOff>
      <xdr:row>357</xdr:row>
      <xdr:rowOff>101600</xdr:rowOff>
    </xdr:to>
    <xdr:pic>
      <xdr:nvPicPr>
        <xdr:cNvPr id="2793" name="Control 388">
          <a:extLst>
            <a:ext uri="{FF2B5EF4-FFF2-40B4-BE49-F238E27FC236}">
              <a16:creationId xmlns:a16="http://schemas.microsoft.com/office/drawing/2014/main" id="{874CFBBB-BCFC-49B5-7DCD-B1E53F4FE72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606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356</xdr:row>
      <xdr:rowOff>152400</xdr:rowOff>
    </xdr:from>
    <xdr:to>
      <xdr:col>0</xdr:col>
      <xdr:colOff>279400</xdr:colOff>
      <xdr:row>358</xdr:row>
      <xdr:rowOff>88900</xdr:rowOff>
    </xdr:to>
    <xdr:pic>
      <xdr:nvPicPr>
        <xdr:cNvPr id="2794" name="Control 389">
          <a:extLst>
            <a:ext uri="{FF2B5EF4-FFF2-40B4-BE49-F238E27FC236}">
              <a16:creationId xmlns:a16="http://schemas.microsoft.com/office/drawing/2014/main" id="{3B9952F9-0898-76B7-15C4-981ED7837AC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9257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356</xdr:row>
      <xdr:rowOff>165100</xdr:rowOff>
    </xdr:from>
    <xdr:to>
      <xdr:col>0</xdr:col>
      <xdr:colOff>279400</xdr:colOff>
      <xdr:row>358</xdr:row>
      <xdr:rowOff>101600</xdr:rowOff>
    </xdr:to>
    <xdr:pic>
      <xdr:nvPicPr>
        <xdr:cNvPr id="2795" name="Control 390">
          <a:extLst>
            <a:ext uri="{FF2B5EF4-FFF2-40B4-BE49-F238E27FC236}">
              <a16:creationId xmlns:a16="http://schemas.microsoft.com/office/drawing/2014/main" id="{15D83064-DE92-B6A1-1F3D-E86BDB81208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9384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357</xdr:row>
      <xdr:rowOff>139700</xdr:rowOff>
    </xdr:from>
    <xdr:to>
      <xdr:col>0</xdr:col>
      <xdr:colOff>279400</xdr:colOff>
      <xdr:row>359</xdr:row>
      <xdr:rowOff>76200</xdr:rowOff>
    </xdr:to>
    <xdr:pic>
      <xdr:nvPicPr>
        <xdr:cNvPr id="2796" name="Control 391">
          <a:extLst>
            <a:ext uri="{FF2B5EF4-FFF2-40B4-BE49-F238E27FC236}">
              <a16:creationId xmlns:a16="http://schemas.microsoft.com/office/drawing/2014/main" id="{EE79A51B-E56A-E3A9-BB68-4E7BBFFE07F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0908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358</xdr:row>
      <xdr:rowOff>139700</xdr:rowOff>
    </xdr:from>
    <xdr:to>
      <xdr:col>0</xdr:col>
      <xdr:colOff>279400</xdr:colOff>
      <xdr:row>360</xdr:row>
      <xdr:rowOff>76200</xdr:rowOff>
    </xdr:to>
    <xdr:pic>
      <xdr:nvPicPr>
        <xdr:cNvPr id="2797" name="Control 392">
          <a:extLst>
            <a:ext uri="{FF2B5EF4-FFF2-40B4-BE49-F238E27FC236}">
              <a16:creationId xmlns:a16="http://schemas.microsoft.com/office/drawing/2014/main" id="{2AD46C32-0A8A-F194-CC75-27422D5DA86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686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359</xdr:row>
      <xdr:rowOff>127000</xdr:rowOff>
    </xdr:from>
    <xdr:to>
      <xdr:col>0</xdr:col>
      <xdr:colOff>279400</xdr:colOff>
      <xdr:row>361</xdr:row>
      <xdr:rowOff>76200</xdr:rowOff>
    </xdr:to>
    <xdr:pic>
      <xdr:nvPicPr>
        <xdr:cNvPr id="2798" name="Control 393">
          <a:extLst>
            <a:ext uri="{FF2B5EF4-FFF2-40B4-BE49-F238E27FC236}">
              <a16:creationId xmlns:a16="http://schemas.microsoft.com/office/drawing/2014/main" id="{3FF51BFD-2EAB-D912-7C6C-D0F9459AF35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4337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359</xdr:row>
      <xdr:rowOff>152400</xdr:rowOff>
    </xdr:from>
    <xdr:to>
      <xdr:col>0</xdr:col>
      <xdr:colOff>279400</xdr:colOff>
      <xdr:row>361</xdr:row>
      <xdr:rowOff>101600</xdr:rowOff>
    </xdr:to>
    <xdr:pic>
      <xdr:nvPicPr>
        <xdr:cNvPr id="2799" name="Control 394">
          <a:extLst>
            <a:ext uri="{FF2B5EF4-FFF2-40B4-BE49-F238E27FC236}">
              <a16:creationId xmlns:a16="http://schemas.microsoft.com/office/drawing/2014/main" id="{5B2E5576-A729-6350-E2CA-391AFC1ECB2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4591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360</xdr:row>
      <xdr:rowOff>114300</xdr:rowOff>
    </xdr:from>
    <xdr:to>
      <xdr:col>0</xdr:col>
      <xdr:colOff>279400</xdr:colOff>
      <xdr:row>362</xdr:row>
      <xdr:rowOff>63500</xdr:rowOff>
    </xdr:to>
    <xdr:pic>
      <xdr:nvPicPr>
        <xdr:cNvPr id="2800" name="Control 395">
          <a:extLst>
            <a:ext uri="{FF2B5EF4-FFF2-40B4-BE49-F238E27FC236}">
              <a16:creationId xmlns:a16="http://schemas.microsoft.com/office/drawing/2014/main" id="{A12854D4-2B29-8561-27EA-1BD48350ACD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5988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361</xdr:row>
      <xdr:rowOff>114300</xdr:rowOff>
    </xdr:from>
    <xdr:to>
      <xdr:col>0</xdr:col>
      <xdr:colOff>279400</xdr:colOff>
      <xdr:row>362</xdr:row>
      <xdr:rowOff>215900</xdr:rowOff>
    </xdr:to>
    <xdr:pic>
      <xdr:nvPicPr>
        <xdr:cNvPr id="2801" name="Control 396">
          <a:extLst>
            <a:ext uri="{FF2B5EF4-FFF2-40B4-BE49-F238E27FC236}">
              <a16:creationId xmlns:a16="http://schemas.microsoft.com/office/drawing/2014/main" id="{8DFD865A-1D33-C42E-A015-C15D5A45582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7766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362</xdr:row>
      <xdr:rowOff>101600</xdr:rowOff>
    </xdr:from>
    <xdr:to>
      <xdr:col>0</xdr:col>
      <xdr:colOff>279400</xdr:colOff>
      <xdr:row>363</xdr:row>
      <xdr:rowOff>63500</xdr:rowOff>
    </xdr:to>
    <xdr:pic>
      <xdr:nvPicPr>
        <xdr:cNvPr id="2802" name="Control 397">
          <a:extLst>
            <a:ext uri="{FF2B5EF4-FFF2-40B4-BE49-F238E27FC236}">
              <a16:creationId xmlns:a16="http://schemas.microsoft.com/office/drawing/2014/main" id="{395D6D52-5140-216E-7187-A99B7E309BF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941700"/>
          <a:ext cx="279400" cy="317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362</xdr:row>
      <xdr:rowOff>254000</xdr:rowOff>
    </xdr:from>
    <xdr:to>
      <xdr:col>0</xdr:col>
      <xdr:colOff>279400</xdr:colOff>
      <xdr:row>364</xdr:row>
      <xdr:rowOff>50800</xdr:rowOff>
    </xdr:to>
    <xdr:pic>
      <xdr:nvPicPr>
        <xdr:cNvPr id="2803" name="Control 398">
          <a:extLst>
            <a:ext uri="{FF2B5EF4-FFF2-40B4-BE49-F238E27FC236}">
              <a16:creationId xmlns:a16="http://schemas.microsoft.com/office/drawing/2014/main" id="{A7ACF6C1-82C8-B69E-DD8C-97ECFBE6FF2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094100"/>
          <a:ext cx="279400" cy="330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363</xdr:row>
      <xdr:rowOff>101600</xdr:rowOff>
    </xdr:from>
    <xdr:to>
      <xdr:col>0</xdr:col>
      <xdr:colOff>279400</xdr:colOff>
      <xdr:row>365</xdr:row>
      <xdr:rowOff>50800</xdr:rowOff>
    </xdr:to>
    <xdr:pic>
      <xdr:nvPicPr>
        <xdr:cNvPr id="2804" name="Control 399">
          <a:extLst>
            <a:ext uri="{FF2B5EF4-FFF2-40B4-BE49-F238E27FC236}">
              <a16:creationId xmlns:a16="http://schemas.microsoft.com/office/drawing/2014/main" id="{1F273186-0EEE-BDB5-F4F3-AD9A3E99336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2973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364</xdr:row>
      <xdr:rowOff>101600</xdr:rowOff>
    </xdr:from>
    <xdr:to>
      <xdr:col>0</xdr:col>
      <xdr:colOff>279400</xdr:colOff>
      <xdr:row>366</xdr:row>
      <xdr:rowOff>38100</xdr:rowOff>
    </xdr:to>
    <xdr:pic>
      <xdr:nvPicPr>
        <xdr:cNvPr id="2805" name="Control 400">
          <a:extLst>
            <a:ext uri="{FF2B5EF4-FFF2-40B4-BE49-F238E27FC236}">
              <a16:creationId xmlns:a16="http://schemas.microsoft.com/office/drawing/2014/main" id="{1624B5C4-A5F0-27BF-FCBC-C1C1D406DF2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4751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364</xdr:row>
      <xdr:rowOff>152400</xdr:rowOff>
    </xdr:from>
    <xdr:to>
      <xdr:col>0</xdr:col>
      <xdr:colOff>279400</xdr:colOff>
      <xdr:row>366</xdr:row>
      <xdr:rowOff>101600</xdr:rowOff>
    </xdr:to>
    <xdr:pic>
      <xdr:nvPicPr>
        <xdr:cNvPr id="2806" name="Control 401">
          <a:extLst>
            <a:ext uri="{FF2B5EF4-FFF2-40B4-BE49-F238E27FC236}">
              <a16:creationId xmlns:a16="http://schemas.microsoft.com/office/drawing/2014/main" id="{9E3056EC-1AB9-306B-EE33-0B9646C717A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5259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365</xdr:row>
      <xdr:rowOff>88900</xdr:rowOff>
    </xdr:from>
    <xdr:to>
      <xdr:col>0</xdr:col>
      <xdr:colOff>279400</xdr:colOff>
      <xdr:row>367</xdr:row>
      <xdr:rowOff>25400</xdr:rowOff>
    </xdr:to>
    <xdr:pic>
      <xdr:nvPicPr>
        <xdr:cNvPr id="2807" name="Control 402">
          <a:extLst>
            <a:ext uri="{FF2B5EF4-FFF2-40B4-BE49-F238E27FC236}">
              <a16:creationId xmlns:a16="http://schemas.microsoft.com/office/drawing/2014/main" id="{55604116-51D6-7061-F878-63550A25000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6402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366</xdr:row>
      <xdr:rowOff>88900</xdr:rowOff>
    </xdr:from>
    <xdr:to>
      <xdr:col>0</xdr:col>
      <xdr:colOff>279400</xdr:colOff>
      <xdr:row>368</xdr:row>
      <xdr:rowOff>25400</xdr:rowOff>
    </xdr:to>
    <xdr:pic>
      <xdr:nvPicPr>
        <xdr:cNvPr id="2808" name="Control 403">
          <a:extLst>
            <a:ext uri="{FF2B5EF4-FFF2-40B4-BE49-F238E27FC236}">
              <a16:creationId xmlns:a16="http://schemas.microsoft.com/office/drawing/2014/main" id="{47DEF2E7-54BD-6DF1-51E9-02508B6B955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8180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367</xdr:row>
      <xdr:rowOff>76200</xdr:rowOff>
    </xdr:from>
    <xdr:to>
      <xdr:col>0</xdr:col>
      <xdr:colOff>279400</xdr:colOff>
      <xdr:row>369</xdr:row>
      <xdr:rowOff>12700</xdr:rowOff>
    </xdr:to>
    <xdr:pic>
      <xdr:nvPicPr>
        <xdr:cNvPr id="2809" name="Control 404">
          <a:extLst>
            <a:ext uri="{FF2B5EF4-FFF2-40B4-BE49-F238E27FC236}">
              <a16:creationId xmlns:a16="http://schemas.microsoft.com/office/drawing/2014/main" id="{2087A663-BBD2-9A26-06B7-D72FCF6AE1C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9831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368</xdr:row>
      <xdr:rowOff>63500</xdr:rowOff>
    </xdr:from>
    <xdr:to>
      <xdr:col>0</xdr:col>
      <xdr:colOff>279400</xdr:colOff>
      <xdr:row>370</xdr:row>
      <xdr:rowOff>12700</xdr:rowOff>
    </xdr:to>
    <xdr:pic>
      <xdr:nvPicPr>
        <xdr:cNvPr id="2810" name="Control 405">
          <a:extLst>
            <a:ext uri="{FF2B5EF4-FFF2-40B4-BE49-F238E27FC236}">
              <a16:creationId xmlns:a16="http://schemas.microsoft.com/office/drawing/2014/main" id="{2EC17259-B2C0-80EF-A1C2-5A31F7D7416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148200"/>
          <a:ext cx="279400" cy="3048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369</xdr:row>
      <xdr:rowOff>63500</xdr:rowOff>
    </xdr:from>
    <xdr:to>
      <xdr:col>0</xdr:col>
      <xdr:colOff>279400</xdr:colOff>
      <xdr:row>371</xdr:row>
      <xdr:rowOff>0</xdr:rowOff>
    </xdr:to>
    <xdr:pic>
      <xdr:nvPicPr>
        <xdr:cNvPr id="2811" name="Control 406">
          <a:extLst>
            <a:ext uri="{FF2B5EF4-FFF2-40B4-BE49-F238E27FC236}">
              <a16:creationId xmlns:a16="http://schemas.microsoft.com/office/drawing/2014/main" id="{981BD1ED-A75A-4028-13E3-4F393A43F01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3260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370</xdr:row>
      <xdr:rowOff>63500</xdr:rowOff>
    </xdr:from>
    <xdr:to>
      <xdr:col>0</xdr:col>
      <xdr:colOff>279400</xdr:colOff>
      <xdr:row>372</xdr:row>
      <xdr:rowOff>0</xdr:rowOff>
    </xdr:to>
    <xdr:pic>
      <xdr:nvPicPr>
        <xdr:cNvPr id="2812" name="Control 407">
          <a:extLst>
            <a:ext uri="{FF2B5EF4-FFF2-40B4-BE49-F238E27FC236}">
              <a16:creationId xmlns:a16="http://schemas.microsoft.com/office/drawing/2014/main" id="{2EDB1717-34CA-8C63-6816-669EB6C4B00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038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371</xdr:row>
      <xdr:rowOff>50800</xdr:rowOff>
    </xdr:from>
    <xdr:to>
      <xdr:col>0</xdr:col>
      <xdr:colOff>279400</xdr:colOff>
      <xdr:row>372</xdr:row>
      <xdr:rowOff>165100</xdr:rowOff>
    </xdr:to>
    <xdr:pic>
      <xdr:nvPicPr>
        <xdr:cNvPr id="2813" name="Control 408">
          <a:extLst>
            <a:ext uri="{FF2B5EF4-FFF2-40B4-BE49-F238E27FC236}">
              <a16:creationId xmlns:a16="http://schemas.microsoft.com/office/drawing/2014/main" id="{9CE37CD1-8FA0-755A-F8EE-28DD5FCA2A9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6689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372</xdr:row>
      <xdr:rowOff>50800</xdr:rowOff>
    </xdr:from>
    <xdr:to>
      <xdr:col>0</xdr:col>
      <xdr:colOff>279400</xdr:colOff>
      <xdr:row>373</xdr:row>
      <xdr:rowOff>152400</xdr:rowOff>
    </xdr:to>
    <xdr:pic>
      <xdr:nvPicPr>
        <xdr:cNvPr id="2814" name="Control 409">
          <a:extLst>
            <a:ext uri="{FF2B5EF4-FFF2-40B4-BE49-F238E27FC236}">
              <a16:creationId xmlns:a16="http://schemas.microsoft.com/office/drawing/2014/main" id="{B4FD4161-694D-2E89-E1D3-C620063804F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846700"/>
          <a:ext cx="279400" cy="2794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374</xdr:row>
      <xdr:rowOff>25400</xdr:rowOff>
    </xdr:from>
    <xdr:to>
      <xdr:col>0</xdr:col>
      <xdr:colOff>279400</xdr:colOff>
      <xdr:row>375</xdr:row>
      <xdr:rowOff>139700</xdr:rowOff>
    </xdr:to>
    <xdr:pic>
      <xdr:nvPicPr>
        <xdr:cNvPr id="2815" name="Control 410">
          <a:extLst>
            <a:ext uri="{FF2B5EF4-FFF2-40B4-BE49-F238E27FC236}">
              <a16:creationId xmlns:a16="http://schemas.microsoft.com/office/drawing/2014/main" id="{2976BEBB-9A83-52B2-AD90-CAEA9B481F1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176900"/>
          <a:ext cx="279400" cy="2921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19050</xdr:colOff>
      <xdr:row>55</xdr:row>
      <xdr:rowOff>146050</xdr:rowOff>
    </xdr:from>
    <xdr:to>
      <xdr:col>33</xdr:col>
      <xdr:colOff>298450</xdr:colOff>
      <xdr:row>75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56</xdr:row>
      <xdr:rowOff>0</xdr:rowOff>
    </xdr:from>
    <xdr:to>
      <xdr:col>44</xdr:col>
      <xdr:colOff>571500</xdr:colOff>
      <xdr:row>75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104</xdr:row>
      <xdr:rowOff>0</xdr:rowOff>
    </xdr:from>
    <xdr:to>
      <xdr:col>16</xdr:col>
      <xdr:colOff>266700</xdr:colOff>
      <xdr:row>124</xdr:row>
      <xdr:rowOff>6350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579582</xdr:colOff>
      <xdr:row>10</xdr:row>
      <xdr:rowOff>24053</xdr:rowOff>
    </xdr:from>
    <xdr:to>
      <xdr:col>12</xdr:col>
      <xdr:colOff>596516</xdr:colOff>
      <xdr:row>37</xdr:row>
      <xdr:rowOff>149323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tbs.gov/direct-down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C428"/>
  <sheetViews>
    <sheetView tabSelected="1" topLeftCell="F389" zoomScale="130" zoomScaleNormal="130" workbookViewId="0">
      <selection activeCell="F429" sqref="F429"/>
    </sheetView>
  </sheetViews>
  <sheetFormatPr baseColWidth="10" defaultColWidth="8.83203125" defaultRowHeight="13" x14ac:dyDescent="0.15"/>
  <cols>
    <col min="2" max="2" width="18.33203125" customWidth="1"/>
    <col min="4" max="5" width="20.1640625" style="2" customWidth="1"/>
    <col min="6" max="6" width="16.1640625" style="2" customWidth="1"/>
    <col min="7" max="7" width="10.83203125" style="2" customWidth="1"/>
    <col min="8" max="8" width="9.5" style="5" customWidth="1"/>
    <col min="9" max="9" width="15.33203125" customWidth="1"/>
    <col min="10" max="10" width="24.83203125" customWidth="1"/>
    <col min="13" max="13" width="12.33203125" customWidth="1"/>
    <col min="14" max="14" width="12" customWidth="1"/>
    <col min="15" max="20" width="14" customWidth="1"/>
    <col min="21" max="21" width="12.83203125" customWidth="1"/>
    <col min="22" max="22" width="12.83203125" style="16" customWidth="1"/>
    <col min="23" max="23" width="12.83203125" customWidth="1"/>
    <col min="26" max="27" width="8.6640625" style="14"/>
  </cols>
  <sheetData>
    <row r="1" spans="1:27" x14ac:dyDescent="0.15">
      <c r="B1" s="9" t="s">
        <v>712</v>
      </c>
      <c r="L1" s="10" t="s">
        <v>710</v>
      </c>
      <c r="M1" s="10"/>
      <c r="N1" s="10"/>
      <c r="P1" s="6" t="s">
        <v>720</v>
      </c>
      <c r="U1" s="6" t="s">
        <v>711</v>
      </c>
      <c r="X1" s="6" t="s">
        <v>711</v>
      </c>
    </row>
    <row r="2" spans="1:27" ht="28" x14ac:dyDescent="0.15">
      <c r="B2" s="6" t="s">
        <v>694</v>
      </c>
      <c r="C2" s="6" t="s">
        <v>695</v>
      </c>
      <c r="D2" s="7" t="s">
        <v>696</v>
      </c>
      <c r="E2" s="7"/>
      <c r="F2" s="7"/>
      <c r="G2" s="7"/>
      <c r="H2" s="8" t="s">
        <v>697</v>
      </c>
      <c r="I2" s="6" t="s">
        <v>698</v>
      </c>
      <c r="J2" s="6" t="s">
        <v>699</v>
      </c>
      <c r="L2" s="9" t="s">
        <v>697</v>
      </c>
      <c r="M2" s="9" t="s">
        <v>703</v>
      </c>
      <c r="N2" s="9" t="s">
        <v>700</v>
      </c>
      <c r="O2" s="9"/>
      <c r="P2" s="12" t="s">
        <v>701</v>
      </c>
      <c r="Q2" s="17" t="s">
        <v>702</v>
      </c>
      <c r="R2" s="12" t="s">
        <v>718</v>
      </c>
      <c r="S2" s="17" t="s">
        <v>719</v>
      </c>
      <c r="T2" s="17"/>
      <c r="U2" s="12" t="s">
        <v>701</v>
      </c>
      <c r="V2" s="17" t="s">
        <v>702</v>
      </c>
      <c r="W2" s="9"/>
      <c r="X2" s="9" t="s">
        <v>715</v>
      </c>
      <c r="Z2" s="15" t="s">
        <v>713</v>
      </c>
      <c r="AA2" s="15" t="s">
        <v>714</v>
      </c>
    </row>
    <row r="3" spans="1:27" ht="14" x14ac:dyDescent="0.15">
      <c r="B3" s="1" t="s">
        <v>24</v>
      </c>
      <c r="C3" s="1">
        <v>1335</v>
      </c>
      <c r="D3" s="3">
        <v>30869</v>
      </c>
      <c r="E3" s="9" t="str">
        <f>TEXT(D3, "mmm")</f>
        <v>Jul</v>
      </c>
      <c r="F3" s="3"/>
      <c r="G3"/>
      <c r="H3" s="4">
        <f t="shared" ref="H3:H65" si="0">YEAR(D3)</f>
        <v>1984</v>
      </c>
      <c r="I3" s="1" t="s">
        <v>18</v>
      </c>
      <c r="J3" s="1" t="s">
        <v>138</v>
      </c>
      <c r="L3">
        <v>1984</v>
      </c>
      <c r="M3">
        <f t="shared" ref="M3:M38" si="1">COUNTIF(H$3:H$388,L3)</f>
        <v>2</v>
      </c>
      <c r="N3">
        <f t="shared" ref="N3:N38" si="2">SUMIFS(C$3:C$388,H$3:H$388,L3)</f>
        <v>4754</v>
      </c>
      <c r="X3">
        <v>1.58</v>
      </c>
      <c r="Z3" s="14">
        <v>0.48088505999999998</v>
      </c>
      <c r="AA3" s="14">
        <v>0.80465330000000002</v>
      </c>
    </row>
    <row r="4" spans="1:27" ht="14" x14ac:dyDescent="0.15">
      <c r="A4" s="1"/>
      <c r="B4" s="1" t="s">
        <v>3</v>
      </c>
      <c r="C4" s="1">
        <v>3419</v>
      </c>
      <c r="D4" s="3">
        <v>30931</v>
      </c>
      <c r="E4" s="9" t="str">
        <f t="shared" ref="E4:E66" si="3">TEXT(D4, "mmm")</f>
        <v>Sep</v>
      </c>
      <c r="F4" s="3"/>
      <c r="G4"/>
      <c r="H4" s="4">
        <f t="shared" si="0"/>
        <v>1984</v>
      </c>
      <c r="I4" s="1" t="s">
        <v>1</v>
      </c>
      <c r="J4" s="1" t="s">
        <v>4</v>
      </c>
      <c r="L4">
        <v>1985</v>
      </c>
      <c r="M4">
        <f t="shared" si="1"/>
        <v>2</v>
      </c>
      <c r="N4">
        <f t="shared" si="2"/>
        <v>2264</v>
      </c>
      <c r="X4">
        <v>-0.25</v>
      </c>
      <c r="Z4" s="14">
        <v>0.23405487999999999</v>
      </c>
      <c r="AA4" s="14">
        <v>-0.43497023000000001</v>
      </c>
    </row>
    <row r="5" spans="1:27" ht="14" x14ac:dyDescent="0.15">
      <c r="A5" s="1"/>
      <c r="B5" s="1" t="s">
        <v>24</v>
      </c>
      <c r="C5" s="1">
        <v>1020</v>
      </c>
      <c r="D5" s="3">
        <v>31219</v>
      </c>
      <c r="E5" s="9" t="str">
        <f t="shared" si="3"/>
        <v>Jun</v>
      </c>
      <c r="F5" s="3"/>
      <c r="G5"/>
      <c r="H5" s="4">
        <f t="shared" si="0"/>
        <v>1985</v>
      </c>
      <c r="I5" s="1" t="s">
        <v>1</v>
      </c>
      <c r="J5" s="1" t="s">
        <v>541</v>
      </c>
      <c r="L5">
        <v>1986</v>
      </c>
      <c r="M5">
        <f t="shared" si="1"/>
        <v>7</v>
      </c>
      <c r="N5">
        <f t="shared" si="2"/>
        <v>48888</v>
      </c>
      <c r="X5">
        <v>1.33</v>
      </c>
      <c r="Z5" s="14">
        <v>0.54357060000000001</v>
      </c>
      <c r="AA5" s="14">
        <v>0.44861475000000001</v>
      </c>
    </row>
    <row r="6" spans="1:27" ht="14" x14ac:dyDescent="0.15">
      <c r="A6" s="1"/>
      <c r="B6" s="1" t="s">
        <v>616</v>
      </c>
      <c r="C6" s="1">
        <v>1244</v>
      </c>
      <c r="D6" s="3">
        <v>31326</v>
      </c>
      <c r="E6" s="9" t="str">
        <f t="shared" si="3"/>
        <v>Oct</v>
      </c>
      <c r="F6" s="3"/>
      <c r="G6"/>
      <c r="H6" s="4">
        <f t="shared" si="0"/>
        <v>1985</v>
      </c>
      <c r="I6" s="1" t="s">
        <v>1</v>
      </c>
      <c r="J6" s="1" t="s">
        <v>617</v>
      </c>
      <c r="L6">
        <v>1987</v>
      </c>
      <c r="M6">
        <f t="shared" si="1"/>
        <v>6</v>
      </c>
      <c r="N6">
        <f t="shared" si="2"/>
        <v>17507</v>
      </c>
      <c r="X6">
        <v>0.78</v>
      </c>
      <c r="Z6" s="14">
        <v>-0.16975947999999999</v>
      </c>
      <c r="AA6" s="14">
        <v>0.15074968</v>
      </c>
    </row>
    <row r="7" spans="1:27" ht="14" x14ac:dyDescent="0.15">
      <c r="A7" s="1"/>
      <c r="B7" s="1" t="s">
        <v>24</v>
      </c>
      <c r="C7" s="1">
        <v>25771</v>
      </c>
      <c r="D7" s="3">
        <v>31497</v>
      </c>
      <c r="E7" s="9" t="str">
        <f t="shared" si="3"/>
        <v>Mar</v>
      </c>
      <c r="F7" s="3"/>
      <c r="G7"/>
      <c r="H7" s="4">
        <f t="shared" si="0"/>
        <v>1986</v>
      </c>
      <c r="I7" s="1" t="s">
        <v>1</v>
      </c>
      <c r="J7" s="1" t="s">
        <v>233</v>
      </c>
      <c r="L7">
        <v>1988</v>
      </c>
      <c r="M7">
        <f t="shared" si="1"/>
        <v>19</v>
      </c>
      <c r="N7">
        <f t="shared" si="2"/>
        <v>49565</v>
      </c>
      <c r="X7">
        <v>-0.08</v>
      </c>
      <c r="Z7" s="14">
        <v>-0.28388177999999997</v>
      </c>
      <c r="AA7" s="14">
        <v>-0.64071889999999998</v>
      </c>
    </row>
    <row r="8" spans="1:27" ht="14" x14ac:dyDescent="0.15">
      <c r="A8" s="1"/>
      <c r="B8" s="1" t="s">
        <v>31</v>
      </c>
      <c r="C8" s="1">
        <v>5397</v>
      </c>
      <c r="D8" s="3">
        <v>31584</v>
      </c>
      <c r="E8" s="9" t="str">
        <f t="shared" si="3"/>
        <v>Jun</v>
      </c>
      <c r="F8" s="3"/>
      <c r="G8"/>
      <c r="H8" s="4">
        <f t="shared" si="0"/>
        <v>1986</v>
      </c>
      <c r="I8" s="1" t="s">
        <v>1</v>
      </c>
      <c r="J8" s="1" t="s">
        <v>32</v>
      </c>
      <c r="L8">
        <v>1989</v>
      </c>
      <c r="M8">
        <f t="shared" si="1"/>
        <v>13</v>
      </c>
      <c r="N8">
        <f t="shared" si="2"/>
        <v>28220</v>
      </c>
      <c r="U8" s="11">
        <v>44</v>
      </c>
      <c r="V8" s="18">
        <f>LOG10(U8)</f>
        <v>1.6434526764861874</v>
      </c>
      <c r="W8" s="10"/>
      <c r="X8">
        <v>-0.56000000000000005</v>
      </c>
      <c r="Z8" s="14">
        <v>-0.60614186999999997</v>
      </c>
      <c r="AA8" s="14">
        <v>0.14556701</v>
      </c>
    </row>
    <row r="9" spans="1:27" ht="14" x14ac:dyDescent="0.15">
      <c r="A9" s="1"/>
      <c r="B9" s="1" t="s">
        <v>55</v>
      </c>
      <c r="C9" s="1">
        <v>5298</v>
      </c>
      <c r="D9" s="3">
        <v>31584</v>
      </c>
      <c r="E9" s="9" t="str">
        <f t="shared" si="3"/>
        <v>Jun</v>
      </c>
      <c r="F9" s="3"/>
      <c r="G9"/>
      <c r="H9" s="4">
        <f t="shared" si="0"/>
        <v>1986</v>
      </c>
      <c r="I9" s="1" t="s">
        <v>1</v>
      </c>
      <c r="J9" s="1" t="s">
        <v>56</v>
      </c>
      <c r="L9">
        <v>1990</v>
      </c>
      <c r="M9">
        <f t="shared" si="1"/>
        <v>2</v>
      </c>
      <c r="N9">
        <f t="shared" si="2"/>
        <v>4949</v>
      </c>
      <c r="U9" s="11"/>
      <c r="V9" s="18">
        <v>0</v>
      </c>
      <c r="W9" s="10"/>
      <c r="X9">
        <v>-0.37</v>
      </c>
      <c r="Z9" s="14">
        <v>8.7629559999999995E-2</v>
      </c>
      <c r="AA9" s="14">
        <v>-4.4860273999999999E-2</v>
      </c>
    </row>
    <row r="10" spans="1:27" ht="14" x14ac:dyDescent="0.15">
      <c r="A10" s="1"/>
      <c r="B10" s="1" t="s">
        <v>684</v>
      </c>
      <c r="C10" s="1">
        <v>2489</v>
      </c>
      <c r="D10" s="3">
        <v>31607</v>
      </c>
      <c r="E10" s="9" t="str">
        <f t="shared" si="3"/>
        <v>Jul</v>
      </c>
      <c r="F10" s="3"/>
      <c r="G10"/>
      <c r="H10" s="4">
        <f t="shared" si="0"/>
        <v>1986</v>
      </c>
      <c r="I10" s="1" t="s">
        <v>1</v>
      </c>
      <c r="J10" s="1" t="s">
        <v>685</v>
      </c>
      <c r="L10">
        <v>1991</v>
      </c>
      <c r="M10">
        <f t="shared" si="1"/>
        <v>0</v>
      </c>
      <c r="N10">
        <f t="shared" si="2"/>
        <v>0</v>
      </c>
      <c r="U10" s="11"/>
      <c r="V10" s="18">
        <v>0</v>
      </c>
      <c r="W10" s="10"/>
      <c r="X10">
        <v>1.1000000000000001</v>
      </c>
      <c r="Z10" s="14">
        <v>0.21614203000000001</v>
      </c>
      <c r="AA10" s="14">
        <v>0.74892999999999998</v>
      </c>
    </row>
    <row r="11" spans="1:27" ht="14" x14ac:dyDescent="0.15">
      <c r="A11" s="1"/>
      <c r="B11" s="1" t="s">
        <v>24</v>
      </c>
      <c r="C11" s="1">
        <v>6205</v>
      </c>
      <c r="D11" s="3">
        <v>31629</v>
      </c>
      <c r="E11" s="9" t="str">
        <f t="shared" si="3"/>
        <v>Aug</v>
      </c>
      <c r="F11" s="3"/>
      <c r="G11"/>
      <c r="H11" s="4">
        <f t="shared" si="0"/>
        <v>1986</v>
      </c>
      <c r="I11" s="1" t="s">
        <v>1</v>
      </c>
      <c r="J11" s="1" t="s">
        <v>178</v>
      </c>
      <c r="L11">
        <v>1992</v>
      </c>
      <c r="M11">
        <f t="shared" si="1"/>
        <v>0</v>
      </c>
      <c r="N11">
        <f t="shared" si="2"/>
        <v>0</v>
      </c>
      <c r="U11" s="11"/>
      <c r="V11" s="18">
        <v>0</v>
      </c>
      <c r="W11" s="10"/>
      <c r="X11">
        <v>2.37</v>
      </c>
      <c r="Z11" s="14">
        <v>0.16477754999999999</v>
      </c>
      <c r="AA11" s="14">
        <v>1.3187076</v>
      </c>
    </row>
    <row r="12" spans="1:27" ht="14" x14ac:dyDescent="0.15">
      <c r="A12" s="1"/>
      <c r="B12" s="1" t="s">
        <v>552</v>
      </c>
      <c r="C12" s="1">
        <v>1192</v>
      </c>
      <c r="D12" s="3">
        <v>31633</v>
      </c>
      <c r="E12" s="9" t="str">
        <f t="shared" si="3"/>
        <v>Aug</v>
      </c>
      <c r="F12" s="3"/>
      <c r="G12"/>
      <c r="H12" s="4">
        <f t="shared" si="0"/>
        <v>1986</v>
      </c>
      <c r="I12" s="1" t="s">
        <v>104</v>
      </c>
      <c r="J12" s="1" t="s">
        <v>553</v>
      </c>
      <c r="L12">
        <v>1993</v>
      </c>
      <c r="M12">
        <f t="shared" si="1"/>
        <v>3</v>
      </c>
      <c r="N12">
        <f t="shared" si="2"/>
        <v>28805</v>
      </c>
      <c r="U12" s="11"/>
      <c r="V12" s="18">
        <v>0</v>
      </c>
      <c r="W12" s="10"/>
      <c r="X12">
        <v>0.64</v>
      </c>
      <c r="Z12" s="14">
        <v>0.35440697999999998</v>
      </c>
      <c r="AA12" s="14">
        <v>0.25652799999999998</v>
      </c>
    </row>
    <row r="13" spans="1:27" ht="14" x14ac:dyDescent="0.15">
      <c r="A13" s="1"/>
      <c r="B13" s="1" t="s">
        <v>634</v>
      </c>
      <c r="C13" s="1">
        <v>2536</v>
      </c>
      <c r="D13" s="3">
        <v>31640</v>
      </c>
      <c r="E13" s="9" t="str">
        <f t="shared" si="3"/>
        <v>Aug</v>
      </c>
      <c r="F13" s="3"/>
      <c r="G13"/>
      <c r="H13" s="4">
        <f t="shared" si="0"/>
        <v>1986</v>
      </c>
      <c r="I13" s="1" t="s">
        <v>1</v>
      </c>
      <c r="J13" s="1" t="s">
        <v>635</v>
      </c>
      <c r="L13">
        <v>1994</v>
      </c>
      <c r="M13">
        <f t="shared" si="1"/>
        <v>16</v>
      </c>
      <c r="N13">
        <f t="shared" si="2"/>
        <v>46889</v>
      </c>
      <c r="U13" s="11"/>
      <c r="V13" s="18">
        <v>0</v>
      </c>
      <c r="W13" s="10"/>
      <c r="X13">
        <v>-1.37</v>
      </c>
      <c r="Z13" s="14">
        <v>-0.82585955</v>
      </c>
      <c r="AA13" s="14">
        <v>-1.0699985000000001</v>
      </c>
    </row>
    <row r="14" spans="1:27" ht="14" x14ac:dyDescent="0.15">
      <c r="A14" s="1"/>
      <c r="B14" s="1" t="s">
        <v>20</v>
      </c>
      <c r="C14" s="1">
        <v>2857</v>
      </c>
      <c r="D14" s="3">
        <v>31963</v>
      </c>
      <c r="E14" s="9" t="str">
        <f t="shared" si="3"/>
        <v>Jul</v>
      </c>
      <c r="F14" s="3"/>
      <c r="G14"/>
      <c r="H14" s="4">
        <f t="shared" si="0"/>
        <v>1987</v>
      </c>
      <c r="I14" s="1" t="s">
        <v>1</v>
      </c>
      <c r="J14" s="1" t="s">
        <v>21</v>
      </c>
      <c r="L14">
        <v>1995</v>
      </c>
      <c r="M14">
        <f t="shared" si="1"/>
        <v>3</v>
      </c>
      <c r="N14">
        <f t="shared" si="2"/>
        <v>8847</v>
      </c>
      <c r="U14" s="11"/>
      <c r="V14" s="18">
        <v>0</v>
      </c>
      <c r="W14" s="10"/>
      <c r="X14">
        <v>2.0699999999999998</v>
      </c>
      <c r="Z14" s="14">
        <v>1.6845018</v>
      </c>
      <c r="AA14" s="14">
        <v>0.49874422000000002</v>
      </c>
    </row>
    <row r="15" spans="1:27" ht="14" x14ac:dyDescent="0.15">
      <c r="A15" s="1"/>
      <c r="B15" s="1" t="s">
        <v>348</v>
      </c>
      <c r="C15" s="1">
        <v>3839</v>
      </c>
      <c r="D15" s="3">
        <v>31965</v>
      </c>
      <c r="E15" s="9" t="str">
        <f t="shared" si="3"/>
        <v>Jul</v>
      </c>
      <c r="F15" s="3"/>
      <c r="G15"/>
      <c r="H15" s="4">
        <f t="shared" si="0"/>
        <v>1987</v>
      </c>
      <c r="I15" s="1" t="s">
        <v>1</v>
      </c>
      <c r="J15" s="1" t="s">
        <v>372</v>
      </c>
      <c r="L15">
        <v>1996</v>
      </c>
      <c r="M15">
        <f t="shared" si="1"/>
        <v>15</v>
      </c>
      <c r="N15">
        <f t="shared" si="2"/>
        <v>90870</v>
      </c>
      <c r="U15" s="11">
        <v>12</v>
      </c>
      <c r="V15" s="18">
        <f>LOG10(U15)</f>
        <v>1.0791812460476249</v>
      </c>
      <c r="W15" s="10"/>
      <c r="X15">
        <v>0.14000000000000001</v>
      </c>
      <c r="Z15" s="14">
        <v>-9.3026440000000002E-2</v>
      </c>
      <c r="AA15" s="14">
        <v>-0.23533063000000001</v>
      </c>
    </row>
    <row r="16" spans="1:27" ht="14" x14ac:dyDescent="0.15">
      <c r="A16" s="1"/>
      <c r="B16" s="1" t="s">
        <v>555</v>
      </c>
      <c r="C16" s="1">
        <v>3464</v>
      </c>
      <c r="D16" s="3">
        <v>31978</v>
      </c>
      <c r="E16" s="9" t="str">
        <f t="shared" si="3"/>
        <v>Jul</v>
      </c>
      <c r="F16" s="3"/>
      <c r="G16"/>
      <c r="H16" s="4">
        <f t="shared" si="0"/>
        <v>1987</v>
      </c>
      <c r="I16" s="1" t="s">
        <v>1</v>
      </c>
      <c r="J16" s="1" t="s">
        <v>556</v>
      </c>
      <c r="L16">
        <v>1997</v>
      </c>
      <c r="M16">
        <f t="shared" si="1"/>
        <v>2</v>
      </c>
      <c r="N16">
        <f t="shared" si="2"/>
        <v>8108</v>
      </c>
      <c r="U16" s="11"/>
      <c r="V16" s="18">
        <v>0</v>
      </c>
      <c r="W16" s="10"/>
      <c r="X16">
        <v>2.61</v>
      </c>
      <c r="Z16" s="14">
        <v>1.1644182000000001</v>
      </c>
      <c r="AA16" s="14">
        <v>0.90918949999999998</v>
      </c>
    </row>
    <row r="17" spans="1:27" ht="14" x14ac:dyDescent="0.15">
      <c r="A17" s="1"/>
      <c r="B17" s="1" t="s">
        <v>498</v>
      </c>
      <c r="C17" s="1">
        <v>3085</v>
      </c>
      <c r="D17" s="3">
        <v>31981</v>
      </c>
      <c r="E17" s="9" t="str">
        <f t="shared" si="3"/>
        <v>Jul</v>
      </c>
      <c r="F17" s="3"/>
      <c r="G17"/>
      <c r="H17" s="4">
        <f t="shared" si="0"/>
        <v>1987</v>
      </c>
      <c r="I17" s="1" t="s">
        <v>1</v>
      </c>
      <c r="J17" s="1" t="s">
        <v>499</v>
      </c>
      <c r="L17">
        <v>1998</v>
      </c>
      <c r="M17">
        <f t="shared" si="1"/>
        <v>2</v>
      </c>
      <c r="N17">
        <f t="shared" si="2"/>
        <v>21406</v>
      </c>
      <c r="U17" s="11"/>
      <c r="V17" s="18">
        <v>0</v>
      </c>
      <c r="W17" s="10"/>
      <c r="X17">
        <v>1.17</v>
      </c>
      <c r="Z17" s="14">
        <v>-0.19425222</v>
      </c>
      <c r="AA17" s="14">
        <v>0.60808249999999997</v>
      </c>
    </row>
    <row r="18" spans="1:27" ht="14" x14ac:dyDescent="0.15">
      <c r="A18" s="1"/>
      <c r="B18" s="1" t="s">
        <v>24</v>
      </c>
      <c r="C18" s="1">
        <v>1848</v>
      </c>
      <c r="D18" s="3">
        <v>31994</v>
      </c>
      <c r="E18" s="9" t="str">
        <f t="shared" si="3"/>
        <v>Aug</v>
      </c>
      <c r="F18" s="3"/>
      <c r="G18"/>
      <c r="H18" s="4">
        <f t="shared" si="0"/>
        <v>1987</v>
      </c>
      <c r="I18" s="1" t="s">
        <v>1</v>
      </c>
      <c r="J18" s="1" t="s">
        <v>575</v>
      </c>
      <c r="L18">
        <v>1999</v>
      </c>
      <c r="M18">
        <f t="shared" si="1"/>
        <v>10</v>
      </c>
      <c r="N18">
        <f t="shared" si="2"/>
        <v>19256</v>
      </c>
      <c r="P18">
        <v>0</v>
      </c>
      <c r="Q18" s="19">
        <v>0</v>
      </c>
      <c r="R18">
        <v>0</v>
      </c>
      <c r="S18" s="19">
        <v>0</v>
      </c>
      <c r="U18" s="11"/>
      <c r="V18" s="18">
        <v>0</v>
      </c>
      <c r="W18" s="10"/>
      <c r="X18">
        <v>2.72</v>
      </c>
      <c r="Z18" s="14">
        <v>1.6416814</v>
      </c>
      <c r="AA18" s="14">
        <v>0.87767269999999997</v>
      </c>
    </row>
    <row r="19" spans="1:27" ht="14" x14ac:dyDescent="0.15">
      <c r="A19" s="1"/>
      <c r="B19" s="1" t="s">
        <v>533</v>
      </c>
      <c r="C19" s="1">
        <v>2414</v>
      </c>
      <c r="D19" s="3">
        <v>32009</v>
      </c>
      <c r="E19" s="9" t="str">
        <f t="shared" si="3"/>
        <v>Aug</v>
      </c>
      <c r="F19" s="3"/>
      <c r="G19"/>
      <c r="H19" s="4">
        <f t="shared" si="0"/>
        <v>1987</v>
      </c>
      <c r="I19" s="1" t="s">
        <v>1</v>
      </c>
      <c r="J19" s="1" t="s">
        <v>534</v>
      </c>
      <c r="L19">
        <v>2000</v>
      </c>
      <c r="M19">
        <f t="shared" si="1"/>
        <v>22</v>
      </c>
      <c r="N19">
        <f t="shared" si="2"/>
        <v>101276</v>
      </c>
      <c r="P19">
        <v>94</v>
      </c>
      <c r="Q19" s="19">
        <f t="shared" ref="Q19:S38" si="4">LOG10(P19)</f>
        <v>1.9731278535996986</v>
      </c>
      <c r="R19">
        <v>76</v>
      </c>
      <c r="S19" s="19">
        <f t="shared" si="4"/>
        <v>1.8808135922807914</v>
      </c>
      <c r="U19" s="11">
        <v>80</v>
      </c>
      <c r="V19" s="18">
        <f>LOG10(U19)</f>
        <v>1.9030899869919435</v>
      </c>
      <c r="W19" s="10"/>
      <c r="X19">
        <v>-1.83</v>
      </c>
      <c r="Z19" s="14">
        <v>-1.3462116</v>
      </c>
      <c r="AA19" s="14">
        <v>-0.98905957</v>
      </c>
    </row>
    <row r="20" spans="1:27" ht="14" x14ac:dyDescent="0.15">
      <c r="A20" s="1"/>
      <c r="B20" s="1" t="s">
        <v>24</v>
      </c>
      <c r="C20" s="1">
        <v>1352</v>
      </c>
      <c r="D20" s="3">
        <v>32203</v>
      </c>
      <c r="E20" s="9" t="str">
        <f t="shared" si="3"/>
        <v>Mar</v>
      </c>
      <c r="F20" s="3"/>
      <c r="G20"/>
      <c r="H20" s="4">
        <f t="shared" si="0"/>
        <v>1988</v>
      </c>
      <c r="I20" s="1" t="s">
        <v>1</v>
      </c>
      <c r="J20" s="1" t="s">
        <v>33</v>
      </c>
      <c r="L20">
        <v>2001</v>
      </c>
      <c r="M20">
        <f t="shared" si="1"/>
        <v>12</v>
      </c>
      <c r="N20">
        <f t="shared" si="2"/>
        <v>27683</v>
      </c>
      <c r="P20">
        <v>0</v>
      </c>
      <c r="Q20" s="19">
        <v>0</v>
      </c>
      <c r="R20">
        <v>0</v>
      </c>
      <c r="S20" s="19">
        <v>0</v>
      </c>
      <c r="U20" s="11"/>
      <c r="V20" s="18">
        <v>0</v>
      </c>
      <c r="W20" s="10"/>
      <c r="X20">
        <v>-0.86</v>
      </c>
      <c r="Z20" s="14">
        <v>-0.66767609999999999</v>
      </c>
      <c r="AA20" s="14">
        <v>-0.61174934999999997</v>
      </c>
    </row>
    <row r="21" spans="1:27" ht="14" x14ac:dyDescent="0.15">
      <c r="A21" s="1"/>
      <c r="B21" s="1" t="s">
        <v>24</v>
      </c>
      <c r="C21" s="1">
        <v>2242</v>
      </c>
      <c r="D21" s="3">
        <v>32229</v>
      </c>
      <c r="E21" s="9" t="str">
        <f t="shared" si="3"/>
        <v>Mar</v>
      </c>
      <c r="F21" s="3"/>
      <c r="G21"/>
      <c r="H21" s="4">
        <f t="shared" si="0"/>
        <v>1988</v>
      </c>
      <c r="I21" s="1" t="s">
        <v>1</v>
      </c>
      <c r="J21" s="1" t="s">
        <v>171</v>
      </c>
      <c r="L21">
        <v>2002</v>
      </c>
      <c r="M21">
        <f t="shared" si="1"/>
        <v>48</v>
      </c>
      <c r="N21">
        <f t="shared" si="2"/>
        <v>459636</v>
      </c>
      <c r="P21">
        <v>1008</v>
      </c>
      <c r="Q21" s="19">
        <f t="shared" si="4"/>
        <v>3.0034605321095067</v>
      </c>
      <c r="R21">
        <v>352</v>
      </c>
      <c r="S21" s="19">
        <f t="shared" si="4"/>
        <v>2.5465426634781312</v>
      </c>
      <c r="U21" s="11">
        <v>423</v>
      </c>
      <c r="V21" s="18">
        <f>LOG10(U21)</f>
        <v>2.6263403673750423</v>
      </c>
      <c r="W21" s="10"/>
      <c r="X21">
        <v>-4.74</v>
      </c>
      <c r="Z21" s="14">
        <v>-1.8852812000000001</v>
      </c>
      <c r="AA21" s="14">
        <v>-1.7239477999999999</v>
      </c>
    </row>
    <row r="22" spans="1:27" ht="14" x14ac:dyDescent="0.15">
      <c r="A22" s="1"/>
      <c r="B22" s="1" t="s">
        <v>436</v>
      </c>
      <c r="C22" s="1">
        <v>1337</v>
      </c>
      <c r="D22" s="3">
        <v>32276</v>
      </c>
      <c r="E22" s="9" t="str">
        <f t="shared" si="3"/>
        <v>May</v>
      </c>
      <c r="F22" s="3"/>
      <c r="G22"/>
      <c r="H22" s="4">
        <f t="shared" si="0"/>
        <v>1988</v>
      </c>
      <c r="I22" s="1" t="s">
        <v>1</v>
      </c>
      <c r="J22" s="1" t="s">
        <v>437</v>
      </c>
      <c r="L22">
        <v>2003</v>
      </c>
      <c r="M22">
        <f t="shared" si="1"/>
        <v>12</v>
      </c>
      <c r="N22">
        <f t="shared" si="2"/>
        <v>21779</v>
      </c>
      <c r="P22">
        <v>65</v>
      </c>
      <c r="Q22" s="19">
        <f t="shared" si="4"/>
        <v>1.8129133566428555</v>
      </c>
      <c r="R22">
        <v>14</v>
      </c>
      <c r="S22" s="19">
        <f t="shared" si="4"/>
        <v>1.146128035678238</v>
      </c>
      <c r="U22" s="11">
        <v>62</v>
      </c>
      <c r="V22" s="18">
        <f>LOG10(U22)</f>
        <v>1.7923916894982539</v>
      </c>
      <c r="W22" s="10"/>
      <c r="X22">
        <v>-1.32</v>
      </c>
      <c r="Z22" s="14">
        <v>-0.57617989999999997</v>
      </c>
      <c r="AA22" s="14">
        <v>-0.6966774</v>
      </c>
    </row>
    <row r="23" spans="1:27" ht="14" x14ac:dyDescent="0.15">
      <c r="A23" s="1"/>
      <c r="B23" s="1" t="s">
        <v>562</v>
      </c>
      <c r="C23" s="1">
        <v>1882</v>
      </c>
      <c r="D23" s="3">
        <v>32338</v>
      </c>
      <c r="E23" s="9" t="str">
        <f t="shared" si="3"/>
        <v>Jul</v>
      </c>
      <c r="F23" s="3"/>
      <c r="G23"/>
      <c r="H23" s="4">
        <f t="shared" si="0"/>
        <v>1988</v>
      </c>
      <c r="I23" s="1" t="s">
        <v>1</v>
      </c>
      <c r="J23" s="1" t="s">
        <v>563</v>
      </c>
      <c r="L23">
        <v>2004</v>
      </c>
      <c r="M23">
        <f t="shared" si="1"/>
        <v>6</v>
      </c>
      <c r="N23">
        <f t="shared" si="2"/>
        <v>27745</v>
      </c>
      <c r="P23">
        <v>8</v>
      </c>
      <c r="Q23" s="19">
        <f t="shared" si="4"/>
        <v>0.90308998699194354</v>
      </c>
      <c r="R23">
        <v>1</v>
      </c>
      <c r="S23" s="19">
        <f t="shared" si="4"/>
        <v>0</v>
      </c>
      <c r="U23" s="11"/>
      <c r="V23" s="18">
        <v>0</v>
      </c>
      <c r="W23" s="10"/>
      <c r="X23">
        <v>0.19</v>
      </c>
      <c r="Z23" s="14">
        <v>0.56769150000000002</v>
      </c>
      <c r="AA23" s="14">
        <v>0.53722910000000001</v>
      </c>
    </row>
    <row r="24" spans="1:27" ht="14" x14ac:dyDescent="0.15">
      <c r="A24" s="1"/>
      <c r="B24" s="1" t="s">
        <v>535</v>
      </c>
      <c r="C24" s="1">
        <v>16253</v>
      </c>
      <c r="D24" s="3">
        <v>32340</v>
      </c>
      <c r="E24" s="9" t="str">
        <f t="shared" si="3"/>
        <v>Jul</v>
      </c>
      <c r="F24" s="3"/>
      <c r="G24"/>
      <c r="H24" s="4">
        <f t="shared" si="0"/>
        <v>1988</v>
      </c>
      <c r="I24" s="1" t="s">
        <v>1</v>
      </c>
      <c r="J24" s="1" t="s">
        <v>536</v>
      </c>
      <c r="L24">
        <v>2005</v>
      </c>
      <c r="M24">
        <f t="shared" si="1"/>
        <v>6</v>
      </c>
      <c r="N24">
        <f t="shared" si="2"/>
        <v>19659</v>
      </c>
      <c r="P24">
        <v>7</v>
      </c>
      <c r="Q24" s="19">
        <f t="shared" si="4"/>
        <v>0.84509804001425681</v>
      </c>
      <c r="R24">
        <v>0</v>
      </c>
      <c r="S24" s="19">
        <v>0</v>
      </c>
      <c r="U24" s="11"/>
      <c r="V24" s="18">
        <v>0</v>
      </c>
      <c r="W24" s="10"/>
      <c r="X24">
        <v>0.15</v>
      </c>
      <c r="Z24" s="14">
        <v>-0.1783363</v>
      </c>
      <c r="AA24" s="14">
        <v>3.4901269999999998E-2</v>
      </c>
    </row>
    <row r="25" spans="1:27" ht="14" x14ac:dyDescent="0.15">
      <c r="A25" s="1"/>
      <c r="B25" s="1" t="s">
        <v>24</v>
      </c>
      <c r="C25" s="1">
        <v>1841</v>
      </c>
      <c r="D25" s="3">
        <v>32340</v>
      </c>
      <c r="E25" s="9" t="str">
        <f t="shared" si="3"/>
        <v>Jul</v>
      </c>
      <c r="F25" s="3"/>
      <c r="G25"/>
      <c r="H25" s="4">
        <f t="shared" si="0"/>
        <v>1988</v>
      </c>
      <c r="I25" s="1" t="s">
        <v>1</v>
      </c>
      <c r="J25" s="1" t="s">
        <v>582</v>
      </c>
      <c r="L25">
        <v>2006</v>
      </c>
      <c r="M25">
        <f t="shared" si="1"/>
        <v>10</v>
      </c>
      <c r="N25">
        <f t="shared" si="2"/>
        <v>36321</v>
      </c>
      <c r="P25">
        <v>22</v>
      </c>
      <c r="Q25" s="19">
        <f t="shared" si="4"/>
        <v>1.3424226808222062</v>
      </c>
      <c r="R25">
        <v>7</v>
      </c>
      <c r="S25" s="19">
        <f t="shared" si="4"/>
        <v>0.84509804001425681</v>
      </c>
      <c r="U25">
        <v>21</v>
      </c>
      <c r="V25" s="16">
        <f>LOG10(U25)</f>
        <v>1.3222192947339193</v>
      </c>
      <c r="X25">
        <v>-1.04</v>
      </c>
      <c r="Z25" s="14">
        <v>-0.40355967999999998</v>
      </c>
      <c r="AA25" s="14">
        <v>6.7985009999999998E-2</v>
      </c>
    </row>
    <row r="26" spans="1:27" ht="14" x14ac:dyDescent="0.15">
      <c r="A26" s="1"/>
      <c r="B26" s="1" t="s">
        <v>24</v>
      </c>
      <c r="C26" s="1">
        <v>1214</v>
      </c>
      <c r="D26" s="3">
        <v>32341</v>
      </c>
      <c r="E26" s="9" t="str">
        <f t="shared" si="3"/>
        <v>Jul</v>
      </c>
      <c r="F26" s="3"/>
      <c r="G26"/>
      <c r="H26" s="4">
        <f t="shared" si="0"/>
        <v>1988</v>
      </c>
      <c r="I26" s="1" t="s">
        <v>18</v>
      </c>
      <c r="J26" s="1" t="s">
        <v>157</v>
      </c>
      <c r="L26">
        <v>2007</v>
      </c>
      <c r="M26">
        <f t="shared" si="1"/>
        <v>5</v>
      </c>
      <c r="N26">
        <f t="shared" si="2"/>
        <v>10676</v>
      </c>
      <c r="P26">
        <v>4</v>
      </c>
      <c r="Q26" s="19">
        <f t="shared" si="4"/>
        <v>0.6020599913279624</v>
      </c>
      <c r="R26">
        <v>1</v>
      </c>
      <c r="S26" s="19">
        <f t="shared" si="4"/>
        <v>0</v>
      </c>
      <c r="U26">
        <v>4</v>
      </c>
      <c r="V26" s="16">
        <f t="shared" ref="V26:V39" si="5">LOG10(U26)</f>
        <v>0.6020599913279624</v>
      </c>
      <c r="X26">
        <v>-0.03</v>
      </c>
      <c r="Z26" s="14">
        <v>-8.1997765000000004E-3</v>
      </c>
      <c r="AA26" s="14">
        <v>-0.35203314000000002</v>
      </c>
    </row>
    <row r="27" spans="1:27" ht="14" x14ac:dyDescent="0.15">
      <c r="A27" s="1"/>
      <c r="B27" s="1" t="s">
        <v>379</v>
      </c>
      <c r="C27" s="1">
        <v>1679</v>
      </c>
      <c r="D27" s="3">
        <v>32341</v>
      </c>
      <c r="E27" s="9" t="str">
        <f t="shared" si="3"/>
        <v>Jul</v>
      </c>
      <c r="F27" s="3"/>
      <c r="G27"/>
      <c r="H27" s="4">
        <f t="shared" si="0"/>
        <v>1988</v>
      </c>
      <c r="I27" s="1" t="s">
        <v>1</v>
      </c>
      <c r="J27" s="1" t="s">
        <v>380</v>
      </c>
      <c r="L27">
        <v>2008</v>
      </c>
      <c r="M27">
        <f t="shared" si="1"/>
        <v>11</v>
      </c>
      <c r="N27">
        <f t="shared" si="2"/>
        <v>103232</v>
      </c>
      <c r="P27">
        <v>49</v>
      </c>
      <c r="Q27" s="19">
        <f t="shared" si="4"/>
        <v>1.6901960800285136</v>
      </c>
      <c r="R27">
        <v>26</v>
      </c>
      <c r="S27" s="19">
        <f t="shared" si="4"/>
        <v>1.414973347970818</v>
      </c>
      <c r="U27">
        <v>49</v>
      </c>
      <c r="V27" s="16">
        <f t="shared" si="5"/>
        <v>1.6901960800285136</v>
      </c>
      <c r="X27">
        <v>0.1</v>
      </c>
      <c r="Z27" s="14">
        <v>-0.15812234999999999</v>
      </c>
      <c r="AA27" s="14">
        <v>-7.9538755000000003E-2</v>
      </c>
    </row>
    <row r="28" spans="1:27" ht="14" x14ac:dyDescent="0.15">
      <c r="A28" s="1"/>
      <c r="B28" s="1" t="s">
        <v>245</v>
      </c>
      <c r="C28" s="1">
        <v>1857</v>
      </c>
      <c r="D28" s="3">
        <v>32341</v>
      </c>
      <c r="E28" s="9" t="str">
        <f t="shared" si="3"/>
        <v>Jul</v>
      </c>
      <c r="F28" s="3"/>
      <c r="G28"/>
      <c r="H28" s="4">
        <f t="shared" si="0"/>
        <v>1988</v>
      </c>
      <c r="I28" s="1" t="s">
        <v>1</v>
      </c>
      <c r="J28" s="1" t="s">
        <v>493</v>
      </c>
      <c r="L28">
        <v>2009</v>
      </c>
      <c r="M28">
        <f t="shared" si="1"/>
        <v>10</v>
      </c>
      <c r="N28">
        <f t="shared" si="2"/>
        <v>31602</v>
      </c>
      <c r="P28">
        <v>8</v>
      </c>
      <c r="Q28" s="19">
        <f t="shared" si="4"/>
        <v>0.90308998699194354</v>
      </c>
      <c r="R28">
        <v>1</v>
      </c>
      <c r="S28" s="19">
        <f t="shared" si="4"/>
        <v>0</v>
      </c>
      <c r="U28">
        <v>7</v>
      </c>
      <c r="V28" s="16">
        <f t="shared" si="5"/>
        <v>0.84509804001425681</v>
      </c>
      <c r="X28">
        <v>1.24</v>
      </c>
      <c r="Z28" s="14">
        <v>0.59906919999999997</v>
      </c>
      <c r="AA28" s="14">
        <v>0.56223239999999997</v>
      </c>
    </row>
    <row r="29" spans="1:27" ht="14" x14ac:dyDescent="0.15">
      <c r="A29" s="1"/>
      <c r="B29" s="1" t="s">
        <v>494</v>
      </c>
      <c r="C29" s="1">
        <v>3450</v>
      </c>
      <c r="D29" s="3">
        <v>32341</v>
      </c>
      <c r="E29" s="9" t="str">
        <f t="shared" si="3"/>
        <v>Jul</v>
      </c>
      <c r="F29" s="3"/>
      <c r="G29"/>
      <c r="H29" s="4">
        <f t="shared" si="0"/>
        <v>1988</v>
      </c>
      <c r="I29" s="1" t="s">
        <v>1</v>
      </c>
      <c r="J29" s="1" t="s">
        <v>495</v>
      </c>
      <c r="L29">
        <v>2010</v>
      </c>
      <c r="M29">
        <f t="shared" si="1"/>
        <v>7</v>
      </c>
      <c r="N29">
        <f t="shared" si="2"/>
        <v>29020</v>
      </c>
      <c r="P29">
        <v>192</v>
      </c>
      <c r="Q29" s="19">
        <f t="shared" si="4"/>
        <v>2.2833012287035497</v>
      </c>
      <c r="R29">
        <v>174</v>
      </c>
      <c r="S29" s="19">
        <f t="shared" si="4"/>
        <v>2.2405492482825999</v>
      </c>
      <c r="U29">
        <v>187</v>
      </c>
      <c r="V29" s="16">
        <f t="shared" si="5"/>
        <v>2.271841606536499</v>
      </c>
      <c r="X29">
        <v>0.5</v>
      </c>
      <c r="Z29" s="14">
        <v>-0.16811762999999999</v>
      </c>
      <c r="AA29" s="14">
        <v>0.14834931000000001</v>
      </c>
    </row>
    <row r="30" spans="1:27" ht="14" x14ac:dyDescent="0.15">
      <c r="A30" s="1"/>
      <c r="B30" s="1" t="s">
        <v>519</v>
      </c>
      <c r="C30" s="1">
        <v>1325</v>
      </c>
      <c r="D30" s="3">
        <v>32341</v>
      </c>
      <c r="E30" s="9" t="str">
        <f t="shared" si="3"/>
        <v>Jul</v>
      </c>
      <c r="F30" s="3"/>
      <c r="G30"/>
      <c r="H30" s="4">
        <f t="shared" si="0"/>
        <v>1988</v>
      </c>
      <c r="I30" s="1" t="s">
        <v>1</v>
      </c>
      <c r="J30" s="1" t="s">
        <v>520</v>
      </c>
      <c r="L30">
        <v>2011</v>
      </c>
      <c r="M30">
        <f t="shared" si="1"/>
        <v>19</v>
      </c>
      <c r="N30">
        <f t="shared" si="2"/>
        <v>146373</v>
      </c>
      <c r="P30">
        <v>29</v>
      </c>
      <c r="Q30" s="19">
        <f t="shared" si="4"/>
        <v>1.4623979978989561</v>
      </c>
      <c r="R30">
        <v>14</v>
      </c>
      <c r="S30" s="19">
        <f t="shared" si="4"/>
        <v>1.146128035678238</v>
      </c>
      <c r="U30">
        <v>26</v>
      </c>
      <c r="V30" s="16">
        <f t="shared" si="5"/>
        <v>1.414973347970818</v>
      </c>
      <c r="X30">
        <v>-0.21</v>
      </c>
      <c r="Z30" s="14">
        <v>4.6958479999999997E-2</v>
      </c>
      <c r="AA30" s="14">
        <v>-0.61083399999999999</v>
      </c>
    </row>
    <row r="31" spans="1:27" ht="14" x14ac:dyDescent="0.15">
      <c r="A31" s="1"/>
      <c r="B31" s="1" t="s">
        <v>245</v>
      </c>
      <c r="C31" s="1">
        <v>2147</v>
      </c>
      <c r="D31" s="3">
        <v>32345</v>
      </c>
      <c r="E31" s="9" t="str">
        <f t="shared" si="3"/>
        <v>Jul</v>
      </c>
      <c r="F31" s="3"/>
      <c r="G31"/>
      <c r="H31" s="4">
        <f t="shared" si="0"/>
        <v>1988</v>
      </c>
      <c r="I31" s="1" t="s">
        <v>1</v>
      </c>
      <c r="J31" s="1" t="s">
        <v>246</v>
      </c>
      <c r="L31">
        <v>2012</v>
      </c>
      <c r="M31">
        <f t="shared" si="1"/>
        <v>15</v>
      </c>
      <c r="N31">
        <f t="shared" si="2"/>
        <v>207703</v>
      </c>
      <c r="P31">
        <v>818</v>
      </c>
      <c r="Q31" s="19">
        <f t="shared" si="4"/>
        <v>2.9127533036713231</v>
      </c>
      <c r="R31">
        <v>656</v>
      </c>
      <c r="S31" s="19">
        <f t="shared" si="4"/>
        <v>2.8169038393756605</v>
      </c>
      <c r="U31">
        <v>818</v>
      </c>
      <c r="V31" s="16">
        <f t="shared" si="5"/>
        <v>2.9127533036713231</v>
      </c>
      <c r="X31">
        <v>-4.2300000000000004</v>
      </c>
      <c r="Z31" s="14">
        <v>-1.8968792000000001</v>
      </c>
      <c r="AA31" s="14">
        <v>-1.5758307</v>
      </c>
    </row>
    <row r="32" spans="1:27" ht="14" x14ac:dyDescent="0.15">
      <c r="A32" s="1"/>
      <c r="B32" s="1" t="s">
        <v>24</v>
      </c>
      <c r="C32" s="1">
        <v>1110</v>
      </c>
      <c r="D32" s="3">
        <v>32349</v>
      </c>
      <c r="E32" s="9" t="str">
        <f t="shared" si="3"/>
        <v>Jul</v>
      </c>
      <c r="F32" s="3"/>
      <c r="G32"/>
      <c r="H32" s="4">
        <f t="shared" si="0"/>
        <v>1988</v>
      </c>
      <c r="I32" s="1" t="s">
        <v>1</v>
      </c>
      <c r="J32" s="1" t="s">
        <v>561</v>
      </c>
      <c r="L32">
        <v>2013</v>
      </c>
      <c r="M32">
        <f t="shared" si="1"/>
        <v>10</v>
      </c>
      <c r="N32">
        <f t="shared" si="2"/>
        <v>130865</v>
      </c>
      <c r="P32">
        <v>568</v>
      </c>
      <c r="Q32" s="19">
        <f t="shared" si="4"/>
        <v>2.7543483357110188</v>
      </c>
      <c r="R32">
        <v>519</v>
      </c>
      <c r="S32" s="19">
        <f t="shared" si="4"/>
        <v>2.7151673578484576</v>
      </c>
      <c r="U32">
        <v>568</v>
      </c>
      <c r="V32" s="16">
        <f t="shared" si="5"/>
        <v>2.7543483357110188</v>
      </c>
      <c r="X32">
        <v>-1.84</v>
      </c>
      <c r="Z32" s="14">
        <v>0.3288239</v>
      </c>
      <c r="AA32" s="14">
        <v>-0.52656049999999999</v>
      </c>
    </row>
    <row r="33" spans="1:29" ht="14" x14ac:dyDescent="0.15">
      <c r="A33" s="1"/>
      <c r="B33" s="1" t="s">
        <v>583</v>
      </c>
      <c r="C33" s="1">
        <v>5468</v>
      </c>
      <c r="D33" s="3">
        <v>32374</v>
      </c>
      <c r="E33" s="9" t="str">
        <f t="shared" si="3"/>
        <v>Aug</v>
      </c>
      <c r="F33" s="3"/>
      <c r="G33"/>
      <c r="H33" s="4">
        <f t="shared" si="0"/>
        <v>1988</v>
      </c>
      <c r="I33" s="1" t="s">
        <v>1</v>
      </c>
      <c r="J33" s="1" t="s">
        <v>584</v>
      </c>
      <c r="L33">
        <v>2015</v>
      </c>
      <c r="M33">
        <f t="shared" si="1"/>
        <v>0</v>
      </c>
      <c r="N33">
        <f t="shared" si="2"/>
        <v>0</v>
      </c>
      <c r="P33">
        <v>3</v>
      </c>
      <c r="Q33" s="19">
        <f t="shared" si="4"/>
        <v>0.47712125471966244</v>
      </c>
      <c r="R33">
        <v>0</v>
      </c>
      <c r="S33" s="19">
        <v>0</v>
      </c>
      <c r="U33">
        <v>3</v>
      </c>
      <c r="V33" s="16">
        <f t="shared" si="5"/>
        <v>0.47712125471966244</v>
      </c>
      <c r="X33">
        <v>1.07</v>
      </c>
      <c r="Z33" s="14">
        <v>0.81825530000000002</v>
      </c>
      <c r="AA33" s="14">
        <v>2.8970190999999999E-2</v>
      </c>
    </row>
    <row r="34" spans="1:29" ht="14" x14ac:dyDescent="0.15">
      <c r="A34" s="1"/>
      <c r="B34" s="1" t="s">
        <v>644</v>
      </c>
      <c r="C34" s="1">
        <v>1455</v>
      </c>
      <c r="D34" s="3">
        <v>32392</v>
      </c>
      <c r="E34" s="9" t="str">
        <f t="shared" si="3"/>
        <v>Sep</v>
      </c>
      <c r="F34" s="3"/>
      <c r="G34"/>
      <c r="H34" s="4">
        <f t="shared" si="0"/>
        <v>1988</v>
      </c>
      <c r="I34" s="1" t="s">
        <v>1</v>
      </c>
      <c r="J34" s="1" t="s">
        <v>645</v>
      </c>
      <c r="L34">
        <v>2016</v>
      </c>
      <c r="M34">
        <f t="shared" si="1"/>
        <v>14</v>
      </c>
      <c r="N34">
        <f t="shared" si="2"/>
        <v>125712</v>
      </c>
      <c r="P34">
        <v>78</v>
      </c>
      <c r="Q34" s="19">
        <f t="shared" si="4"/>
        <v>1.8920946026904804</v>
      </c>
      <c r="R34">
        <v>26</v>
      </c>
      <c r="S34" s="19">
        <f t="shared" si="4"/>
        <v>1.414973347970818</v>
      </c>
      <c r="U34">
        <v>78</v>
      </c>
      <c r="V34" s="16">
        <f t="shared" si="5"/>
        <v>1.8920946026904804</v>
      </c>
      <c r="X34">
        <v>-0.36</v>
      </c>
      <c r="Z34" s="14">
        <v>6.0406260000000003E-2</v>
      </c>
      <c r="AA34" s="14">
        <v>-0.42859057</v>
      </c>
    </row>
    <row r="35" spans="1:29" ht="14" x14ac:dyDescent="0.15">
      <c r="A35" s="1"/>
      <c r="B35" s="1" t="s">
        <v>128</v>
      </c>
      <c r="C35" s="1">
        <v>1092</v>
      </c>
      <c r="D35" s="3">
        <v>32393</v>
      </c>
      <c r="E35" s="9" t="str">
        <f t="shared" si="3"/>
        <v>Sep</v>
      </c>
      <c r="F35" s="3"/>
      <c r="G35"/>
      <c r="H35" s="4">
        <f t="shared" si="0"/>
        <v>1988</v>
      </c>
      <c r="I35" s="1" t="s">
        <v>1</v>
      </c>
      <c r="J35" s="1" t="s">
        <v>467</v>
      </c>
      <c r="L35">
        <v>2017</v>
      </c>
      <c r="M35">
        <f t="shared" si="1"/>
        <v>12</v>
      </c>
      <c r="N35">
        <f t="shared" si="2"/>
        <v>97261</v>
      </c>
      <c r="P35">
        <v>23</v>
      </c>
      <c r="Q35" s="19">
        <f t="shared" si="4"/>
        <v>1.3617278360175928</v>
      </c>
      <c r="R35">
        <v>5</v>
      </c>
      <c r="S35" s="19">
        <f t="shared" si="4"/>
        <v>0.69897000433601886</v>
      </c>
      <c r="U35">
        <v>23</v>
      </c>
      <c r="V35" s="16">
        <f t="shared" si="5"/>
        <v>1.3617278360175928</v>
      </c>
      <c r="X35">
        <v>0.1</v>
      </c>
      <c r="Z35" s="14">
        <v>0.39046553000000001</v>
      </c>
      <c r="AA35" s="14">
        <v>-0.22908819999999999</v>
      </c>
    </row>
    <row r="36" spans="1:29" ht="14" x14ac:dyDescent="0.15">
      <c r="A36" s="1"/>
      <c r="B36" s="1" t="s">
        <v>651</v>
      </c>
      <c r="C36" s="1">
        <v>1583</v>
      </c>
      <c r="D36" s="3">
        <v>32393</v>
      </c>
      <c r="E36" s="9" t="str">
        <f t="shared" si="3"/>
        <v>Sep</v>
      </c>
      <c r="F36" s="3"/>
      <c r="G36"/>
      <c r="H36" s="4">
        <f t="shared" si="0"/>
        <v>1988</v>
      </c>
      <c r="I36" s="1" t="s">
        <v>1</v>
      </c>
      <c r="J36" s="1" t="s">
        <v>652</v>
      </c>
      <c r="L36">
        <v>2018</v>
      </c>
      <c r="M36">
        <f t="shared" si="1"/>
        <v>34</v>
      </c>
      <c r="N36">
        <f t="shared" si="2"/>
        <v>485249</v>
      </c>
      <c r="P36">
        <v>315</v>
      </c>
      <c r="Q36" s="19">
        <f t="shared" si="4"/>
        <v>2.4983105537896004</v>
      </c>
      <c r="R36">
        <v>271</v>
      </c>
      <c r="S36" s="19">
        <f t="shared" si="4"/>
        <v>2.4329692908744058</v>
      </c>
      <c r="U36">
        <v>301</v>
      </c>
      <c r="V36" s="16">
        <f t="shared" si="5"/>
        <v>2.4785664955938436</v>
      </c>
      <c r="X36">
        <v>-3.31</v>
      </c>
      <c r="Z36" s="14">
        <v>-1.4720899000000001</v>
      </c>
      <c r="AA36" s="14">
        <v>-1.0204306000000001</v>
      </c>
    </row>
    <row r="37" spans="1:29" ht="14" x14ac:dyDescent="0.15">
      <c r="A37" s="1"/>
      <c r="B37" s="1" t="s">
        <v>284</v>
      </c>
      <c r="C37" s="1">
        <v>1223</v>
      </c>
      <c r="D37" s="3">
        <v>32438</v>
      </c>
      <c r="E37" s="9" t="str">
        <f t="shared" si="3"/>
        <v>Oct</v>
      </c>
      <c r="F37" s="3"/>
      <c r="G37"/>
      <c r="H37" s="4">
        <f t="shared" si="0"/>
        <v>1988</v>
      </c>
      <c r="I37" s="1" t="s">
        <v>1</v>
      </c>
      <c r="J37" s="1" t="s">
        <v>285</v>
      </c>
      <c r="L37">
        <v>2019</v>
      </c>
      <c r="M37">
        <f t="shared" si="1"/>
        <v>9</v>
      </c>
      <c r="N37">
        <f t="shared" si="2"/>
        <v>32704</v>
      </c>
      <c r="P37">
        <v>11</v>
      </c>
      <c r="Q37" s="19">
        <f t="shared" si="4"/>
        <v>1.0413926851582251</v>
      </c>
      <c r="R37">
        <v>3</v>
      </c>
      <c r="S37" s="19">
        <f t="shared" si="4"/>
        <v>0.47712125471966244</v>
      </c>
      <c r="U37">
        <v>11</v>
      </c>
      <c r="V37" s="16">
        <f t="shared" si="5"/>
        <v>1.0413926851582251</v>
      </c>
      <c r="X37">
        <v>0.12</v>
      </c>
      <c r="Z37" s="14">
        <v>-0.27748296</v>
      </c>
      <c r="AA37" s="14">
        <v>-0.34767827000000001</v>
      </c>
    </row>
    <row r="38" spans="1:29" ht="14" x14ac:dyDescent="0.15">
      <c r="A38" s="1"/>
      <c r="B38" s="1" t="s">
        <v>544</v>
      </c>
      <c r="C38" s="1">
        <v>1055</v>
      </c>
      <c r="D38" s="3">
        <v>32444</v>
      </c>
      <c r="E38" s="9" t="str">
        <f t="shared" si="3"/>
        <v>Oct</v>
      </c>
      <c r="F38" s="3"/>
      <c r="G38"/>
      <c r="H38" s="4">
        <f t="shared" si="0"/>
        <v>1988</v>
      </c>
      <c r="I38" s="1" t="s">
        <v>1</v>
      </c>
      <c r="J38" s="1" t="s">
        <v>545</v>
      </c>
      <c r="L38">
        <v>2020</v>
      </c>
      <c r="M38">
        <f t="shared" si="1"/>
        <v>21</v>
      </c>
      <c r="N38">
        <f t="shared" si="2"/>
        <v>828334</v>
      </c>
      <c r="P38">
        <v>1061</v>
      </c>
      <c r="Q38" s="19">
        <f t="shared" si="4"/>
        <v>3.0257153839013409</v>
      </c>
      <c r="R38">
        <v>618</v>
      </c>
      <c r="S38" s="19">
        <f t="shared" si="4"/>
        <v>2.7909884750888159</v>
      </c>
      <c r="U38">
        <v>1061</v>
      </c>
      <c r="V38" s="16">
        <f t="shared" si="5"/>
        <v>3.0257153839013409</v>
      </c>
      <c r="X38">
        <v>-3.45</v>
      </c>
      <c r="Z38" s="14">
        <v>-0.69025219999999998</v>
      </c>
      <c r="AA38" s="14">
        <v>-0.76041029999999998</v>
      </c>
    </row>
    <row r="39" spans="1:29" ht="14" x14ac:dyDescent="0.15">
      <c r="A39" s="1"/>
      <c r="B39" s="1" t="s">
        <v>24</v>
      </c>
      <c r="C39" s="1">
        <v>4505</v>
      </c>
      <c r="D39" s="3">
        <v>32580</v>
      </c>
      <c r="E39" s="9" t="str">
        <f t="shared" si="3"/>
        <v>Mar</v>
      </c>
      <c r="F39" s="3"/>
      <c r="G39"/>
      <c r="H39" s="4">
        <f t="shared" si="0"/>
        <v>1989</v>
      </c>
      <c r="I39" s="1" t="s">
        <v>1</v>
      </c>
      <c r="J39" s="1" t="s">
        <v>54</v>
      </c>
      <c r="L39">
        <v>2021</v>
      </c>
      <c r="U39">
        <v>1092</v>
      </c>
      <c r="V39" s="16">
        <f t="shared" si="5"/>
        <v>3.0382226383687185</v>
      </c>
      <c r="X39">
        <v>-1.79</v>
      </c>
      <c r="Z39" s="14">
        <v>-0.71885330000000003</v>
      </c>
      <c r="AA39" s="14">
        <v>-0.79081449999999998</v>
      </c>
    </row>
    <row r="40" spans="1:29" ht="14" x14ac:dyDescent="0.15">
      <c r="A40" s="1"/>
      <c r="B40" s="1" t="s">
        <v>99</v>
      </c>
      <c r="C40" s="1">
        <v>1476</v>
      </c>
      <c r="D40" s="3">
        <v>32582</v>
      </c>
      <c r="E40" s="9" t="str">
        <f t="shared" si="3"/>
        <v>Mar</v>
      </c>
      <c r="F40" s="3"/>
      <c r="G40"/>
      <c r="H40" s="4">
        <f t="shared" si="0"/>
        <v>1989</v>
      </c>
      <c r="I40" s="1" t="s">
        <v>18</v>
      </c>
      <c r="J40" s="1" t="s">
        <v>100</v>
      </c>
      <c r="L40">
        <v>2022</v>
      </c>
      <c r="X40">
        <v>-1.1499999999999999</v>
      </c>
      <c r="Z40" s="14">
        <v>-0.77263576</v>
      </c>
      <c r="AA40" s="14">
        <v>-4.4496853000000003E-2</v>
      </c>
    </row>
    <row r="41" spans="1:29" ht="14" x14ac:dyDescent="0.15">
      <c r="A41" s="1"/>
      <c r="B41" s="1" t="s">
        <v>24</v>
      </c>
      <c r="C41" s="1">
        <v>1063</v>
      </c>
      <c r="D41" s="3">
        <v>32592</v>
      </c>
      <c r="E41" s="9" t="str">
        <f t="shared" si="3"/>
        <v>Mar</v>
      </c>
      <c r="F41" s="3"/>
      <c r="G41"/>
      <c r="H41" s="4">
        <f t="shared" si="0"/>
        <v>1989</v>
      </c>
      <c r="I41" s="1" t="s">
        <v>1</v>
      </c>
      <c r="J41" s="1" t="s">
        <v>168</v>
      </c>
    </row>
    <row r="42" spans="1:29" ht="14" x14ac:dyDescent="0.15">
      <c r="A42" s="1"/>
      <c r="B42" s="1" t="s">
        <v>510</v>
      </c>
      <c r="C42" s="1">
        <v>2371</v>
      </c>
      <c r="D42" s="3">
        <v>32687</v>
      </c>
      <c r="E42" s="9" t="str">
        <f t="shared" si="3"/>
        <v>Jun</v>
      </c>
      <c r="F42" s="3"/>
      <c r="G42"/>
      <c r="H42" s="4">
        <f t="shared" si="0"/>
        <v>1989</v>
      </c>
      <c r="I42" s="1" t="s">
        <v>1</v>
      </c>
      <c r="J42" s="1" t="s">
        <v>511</v>
      </c>
    </row>
    <row r="43" spans="1:29" ht="14" x14ac:dyDescent="0.15">
      <c r="A43" s="1"/>
      <c r="B43" s="1" t="s">
        <v>318</v>
      </c>
      <c r="C43" s="1">
        <v>1386</v>
      </c>
      <c r="D43" s="3">
        <v>32690</v>
      </c>
      <c r="E43" s="9" t="str">
        <f t="shared" si="3"/>
        <v>Jul</v>
      </c>
      <c r="F43" s="3"/>
      <c r="G43"/>
      <c r="H43" s="4">
        <f t="shared" si="0"/>
        <v>1989</v>
      </c>
      <c r="I43" s="1" t="s">
        <v>1</v>
      </c>
      <c r="J43" s="1" t="s">
        <v>319</v>
      </c>
      <c r="AC43" s="9"/>
    </row>
    <row r="44" spans="1:29" ht="14" x14ac:dyDescent="0.15">
      <c r="A44" s="1"/>
      <c r="B44" s="1" t="s">
        <v>50</v>
      </c>
      <c r="C44" s="1">
        <v>2660</v>
      </c>
      <c r="D44" s="3">
        <v>32697</v>
      </c>
      <c r="E44" s="9" t="str">
        <f t="shared" si="3"/>
        <v>Jul</v>
      </c>
      <c r="F44" s="3"/>
      <c r="G44"/>
      <c r="H44" s="4">
        <f t="shared" si="0"/>
        <v>1989</v>
      </c>
      <c r="I44" s="1" t="s">
        <v>1</v>
      </c>
      <c r="J44" s="1" t="s">
        <v>59</v>
      </c>
    </row>
    <row r="45" spans="1:29" ht="14" x14ac:dyDescent="0.15">
      <c r="A45" s="1"/>
      <c r="B45" s="1" t="s">
        <v>445</v>
      </c>
      <c r="C45" s="1">
        <v>1376</v>
      </c>
      <c r="D45" s="3">
        <v>32697</v>
      </c>
      <c r="E45" s="9" t="str">
        <f t="shared" si="3"/>
        <v>Jul</v>
      </c>
      <c r="F45" s="3"/>
      <c r="G45"/>
      <c r="H45" s="4">
        <f t="shared" si="0"/>
        <v>1989</v>
      </c>
      <c r="I45" s="1" t="s">
        <v>1</v>
      </c>
      <c r="J45" s="1" t="s">
        <v>446</v>
      </c>
    </row>
    <row r="46" spans="1:29" ht="14" x14ac:dyDescent="0.15">
      <c r="A46" s="1"/>
      <c r="B46" s="1">
        <v>6</v>
      </c>
      <c r="C46" s="1">
        <v>1547</v>
      </c>
      <c r="D46" s="3">
        <v>32697</v>
      </c>
      <c r="E46" s="9" t="str">
        <f t="shared" si="3"/>
        <v>Jul</v>
      </c>
      <c r="F46" s="3"/>
      <c r="G46"/>
      <c r="H46" s="4">
        <f t="shared" si="0"/>
        <v>1989</v>
      </c>
      <c r="I46" s="1" t="s">
        <v>1</v>
      </c>
      <c r="J46" s="1" t="s">
        <v>618</v>
      </c>
    </row>
    <row r="47" spans="1:29" ht="14" x14ac:dyDescent="0.15">
      <c r="A47" s="1"/>
      <c r="B47" s="1" t="s">
        <v>680</v>
      </c>
      <c r="C47" s="1">
        <v>3843</v>
      </c>
      <c r="D47" s="3">
        <v>32697</v>
      </c>
      <c r="E47" s="9" t="str">
        <f t="shared" si="3"/>
        <v>Jul</v>
      </c>
      <c r="F47" s="3"/>
      <c r="G47"/>
      <c r="H47" s="4">
        <f t="shared" si="0"/>
        <v>1989</v>
      </c>
      <c r="I47" s="1" t="s">
        <v>1</v>
      </c>
      <c r="J47" s="1" t="s">
        <v>681</v>
      </c>
    </row>
    <row r="48" spans="1:29" ht="14" x14ac:dyDescent="0.15">
      <c r="A48" s="1"/>
      <c r="B48" s="1" t="s">
        <v>439</v>
      </c>
      <c r="C48" s="1">
        <v>1416</v>
      </c>
      <c r="D48" s="3">
        <v>32698</v>
      </c>
      <c r="E48" s="9" t="str">
        <f t="shared" si="3"/>
        <v>Jul</v>
      </c>
      <c r="F48" s="3"/>
      <c r="G48"/>
      <c r="H48" s="4">
        <f t="shared" si="0"/>
        <v>1989</v>
      </c>
      <c r="I48" s="1" t="s">
        <v>1</v>
      </c>
      <c r="J48" s="1" t="s">
        <v>440</v>
      </c>
    </row>
    <row r="49" spans="1:10" ht="14" x14ac:dyDescent="0.15">
      <c r="A49" s="1"/>
      <c r="B49" s="1" t="s">
        <v>24</v>
      </c>
      <c r="C49" s="1">
        <v>1305</v>
      </c>
      <c r="D49" s="3">
        <v>32698</v>
      </c>
      <c r="E49" s="9" t="str">
        <f t="shared" si="3"/>
        <v>Jul</v>
      </c>
      <c r="F49" s="3"/>
      <c r="G49"/>
      <c r="H49" s="4">
        <f t="shared" si="0"/>
        <v>1989</v>
      </c>
      <c r="I49" s="1" t="s">
        <v>1</v>
      </c>
      <c r="J49" s="1" t="s">
        <v>470</v>
      </c>
    </row>
    <row r="50" spans="1:10" ht="14" x14ac:dyDescent="0.15">
      <c r="A50" s="1"/>
      <c r="B50" s="1" t="s">
        <v>468</v>
      </c>
      <c r="C50" s="1">
        <v>4046</v>
      </c>
      <c r="D50" s="3">
        <v>32704</v>
      </c>
      <c r="E50" s="9" t="str">
        <f t="shared" si="3"/>
        <v>Jul</v>
      </c>
      <c r="F50" s="3"/>
      <c r="G50"/>
      <c r="H50" s="4">
        <f t="shared" si="0"/>
        <v>1989</v>
      </c>
      <c r="I50" s="1" t="s">
        <v>1</v>
      </c>
      <c r="J50" s="1" t="s">
        <v>469</v>
      </c>
    </row>
    <row r="51" spans="1:10" ht="14" x14ac:dyDescent="0.15">
      <c r="A51" s="1"/>
      <c r="B51" s="1" t="s">
        <v>377</v>
      </c>
      <c r="C51" s="1">
        <v>1226</v>
      </c>
      <c r="D51" s="3">
        <v>32776</v>
      </c>
      <c r="E51" s="9" t="str">
        <f t="shared" si="3"/>
        <v>Sep</v>
      </c>
      <c r="F51" s="3"/>
      <c r="G51"/>
      <c r="H51" s="4">
        <f t="shared" si="0"/>
        <v>1989</v>
      </c>
      <c r="I51" s="1" t="s">
        <v>1</v>
      </c>
      <c r="J51" s="1" t="s">
        <v>378</v>
      </c>
    </row>
    <row r="52" spans="1:10" ht="14" x14ac:dyDescent="0.15">
      <c r="A52" s="1"/>
      <c r="B52" s="1" t="s">
        <v>202</v>
      </c>
      <c r="C52" s="1">
        <v>3760</v>
      </c>
      <c r="D52" s="3">
        <v>33051</v>
      </c>
      <c r="E52" s="9" t="str">
        <f t="shared" si="3"/>
        <v>Jun</v>
      </c>
      <c r="F52" s="3"/>
      <c r="G52"/>
      <c r="H52" s="4">
        <f t="shared" si="0"/>
        <v>1990</v>
      </c>
      <c r="I52" s="1" t="s">
        <v>1</v>
      </c>
      <c r="J52" s="1" t="s">
        <v>203</v>
      </c>
    </row>
    <row r="53" spans="1:10" ht="14" x14ac:dyDescent="0.15">
      <c r="A53" s="1"/>
      <c r="B53" s="1" t="s">
        <v>67</v>
      </c>
      <c r="C53" s="1">
        <v>1189</v>
      </c>
      <c r="D53" s="3">
        <v>33052</v>
      </c>
      <c r="E53" s="9" t="str">
        <f t="shared" si="3"/>
        <v>Jun</v>
      </c>
      <c r="F53" s="3"/>
      <c r="G53"/>
      <c r="H53" s="4">
        <f t="shared" si="0"/>
        <v>1990</v>
      </c>
      <c r="I53" s="1" t="s">
        <v>1</v>
      </c>
      <c r="J53" s="1" t="s">
        <v>68</v>
      </c>
    </row>
    <row r="54" spans="1:10" ht="14" x14ac:dyDescent="0.15">
      <c r="A54" s="1"/>
      <c r="B54" s="1" t="s">
        <v>641</v>
      </c>
      <c r="C54" s="1">
        <v>2603</v>
      </c>
      <c r="D54" s="3">
        <v>34165</v>
      </c>
      <c r="E54" s="9" t="str">
        <f t="shared" si="3"/>
        <v>Jul</v>
      </c>
      <c r="F54" s="3"/>
      <c r="G54"/>
      <c r="H54" s="4">
        <f t="shared" si="0"/>
        <v>1993</v>
      </c>
      <c r="I54" s="1" t="s">
        <v>1</v>
      </c>
      <c r="J54" s="1" t="s">
        <v>642</v>
      </c>
    </row>
    <row r="55" spans="1:10" ht="14" x14ac:dyDescent="0.15">
      <c r="A55" s="1"/>
      <c r="B55" s="1" t="s">
        <v>542</v>
      </c>
      <c r="C55" s="1">
        <v>20857</v>
      </c>
      <c r="D55" s="3">
        <v>34197</v>
      </c>
      <c r="E55" s="9" t="str">
        <f t="shared" si="3"/>
        <v>Aug</v>
      </c>
      <c r="F55" s="3"/>
      <c r="G55"/>
      <c r="H55" s="4">
        <f t="shared" si="0"/>
        <v>1993</v>
      </c>
      <c r="I55" s="1" t="s">
        <v>1</v>
      </c>
      <c r="J55" s="1" t="s">
        <v>543</v>
      </c>
    </row>
    <row r="56" spans="1:10" ht="14" x14ac:dyDescent="0.15">
      <c r="A56" s="1"/>
      <c r="B56" s="1" t="s">
        <v>612</v>
      </c>
      <c r="C56" s="1">
        <v>5345</v>
      </c>
      <c r="D56" s="3">
        <v>34242</v>
      </c>
      <c r="E56" s="9" t="str">
        <f t="shared" si="3"/>
        <v>Sep</v>
      </c>
      <c r="F56" s="3"/>
      <c r="G56"/>
      <c r="H56" s="4">
        <f t="shared" si="0"/>
        <v>1993</v>
      </c>
      <c r="I56" s="1" t="s">
        <v>1</v>
      </c>
      <c r="J56" s="1" t="s">
        <v>613</v>
      </c>
    </row>
    <row r="57" spans="1:10" ht="14" x14ac:dyDescent="0.15">
      <c r="A57" s="1"/>
      <c r="B57" s="1" t="s">
        <v>678</v>
      </c>
      <c r="C57" s="1">
        <v>2910</v>
      </c>
      <c r="D57" s="3">
        <v>34499</v>
      </c>
      <c r="E57" s="9" t="str">
        <f t="shared" si="3"/>
        <v>Jun</v>
      </c>
      <c r="F57" s="3"/>
      <c r="G57"/>
      <c r="H57" s="4">
        <f t="shared" si="0"/>
        <v>1994</v>
      </c>
      <c r="I57" s="1" t="s">
        <v>1</v>
      </c>
      <c r="J57" s="1" t="s">
        <v>679</v>
      </c>
    </row>
    <row r="58" spans="1:10" ht="14" x14ac:dyDescent="0.15">
      <c r="A58" s="1"/>
      <c r="B58" s="1" t="s">
        <v>368</v>
      </c>
      <c r="C58" s="1">
        <v>1848</v>
      </c>
      <c r="D58" s="3">
        <v>34511</v>
      </c>
      <c r="E58" s="9" t="str">
        <f t="shared" si="3"/>
        <v>Jun</v>
      </c>
      <c r="F58" s="3"/>
      <c r="G58"/>
      <c r="H58" s="4">
        <f t="shared" si="0"/>
        <v>1994</v>
      </c>
      <c r="I58" s="1" t="s">
        <v>1</v>
      </c>
      <c r="J58" s="1" t="s">
        <v>369</v>
      </c>
    </row>
    <row r="59" spans="1:10" ht="14" x14ac:dyDescent="0.15">
      <c r="A59" s="1"/>
      <c r="B59" s="1" t="s">
        <v>471</v>
      </c>
      <c r="C59" s="1">
        <v>1832</v>
      </c>
      <c r="D59" s="3">
        <v>34511</v>
      </c>
      <c r="E59" s="9" t="str">
        <f t="shared" si="3"/>
        <v>Jun</v>
      </c>
      <c r="F59" s="3"/>
      <c r="G59"/>
      <c r="H59" s="4">
        <f t="shared" si="0"/>
        <v>1994</v>
      </c>
      <c r="I59" s="1" t="s">
        <v>1</v>
      </c>
      <c r="J59" s="1" t="s">
        <v>472</v>
      </c>
    </row>
    <row r="60" spans="1:10" ht="14" x14ac:dyDescent="0.15">
      <c r="A60" s="1"/>
      <c r="B60" s="1" t="s">
        <v>387</v>
      </c>
      <c r="C60" s="1">
        <v>2014</v>
      </c>
      <c r="D60" s="3">
        <v>34518</v>
      </c>
      <c r="E60" s="9" t="str">
        <f t="shared" si="3"/>
        <v>Jul</v>
      </c>
      <c r="F60" s="3"/>
      <c r="G60"/>
      <c r="H60" s="4">
        <f t="shared" si="0"/>
        <v>1994</v>
      </c>
      <c r="I60" s="1" t="s">
        <v>1</v>
      </c>
      <c r="J60" s="1" t="s">
        <v>388</v>
      </c>
    </row>
    <row r="61" spans="1:10" ht="14" x14ac:dyDescent="0.15">
      <c r="A61" s="1"/>
      <c r="B61" s="1" t="s">
        <v>310</v>
      </c>
      <c r="C61" s="1">
        <v>3834</v>
      </c>
      <c r="D61" s="3">
        <v>34519</v>
      </c>
      <c r="E61" s="9" t="str">
        <f t="shared" si="3"/>
        <v>Jul</v>
      </c>
      <c r="F61" s="3"/>
      <c r="G61"/>
      <c r="H61" s="4">
        <f t="shared" si="0"/>
        <v>1994</v>
      </c>
      <c r="I61" s="1" t="s">
        <v>1</v>
      </c>
      <c r="J61" s="1" t="s">
        <v>311</v>
      </c>
    </row>
    <row r="62" spans="1:10" ht="14" x14ac:dyDescent="0.15">
      <c r="A62" s="1"/>
      <c r="B62" s="1" t="s">
        <v>529</v>
      </c>
      <c r="C62" s="1">
        <v>1397</v>
      </c>
      <c r="D62" s="3">
        <v>34519</v>
      </c>
      <c r="E62" s="9" t="str">
        <f t="shared" si="3"/>
        <v>Jul</v>
      </c>
      <c r="F62" s="3"/>
      <c r="G62"/>
      <c r="H62" s="4">
        <f t="shared" si="0"/>
        <v>1994</v>
      </c>
      <c r="I62" s="1" t="s">
        <v>1</v>
      </c>
      <c r="J62" s="1" t="s">
        <v>530</v>
      </c>
    </row>
    <row r="63" spans="1:10" ht="14" x14ac:dyDescent="0.15">
      <c r="A63" s="1"/>
      <c r="B63" s="1" t="s">
        <v>24</v>
      </c>
      <c r="C63" s="1">
        <v>1719</v>
      </c>
      <c r="D63" s="3">
        <v>34520</v>
      </c>
      <c r="E63" s="9" t="str">
        <f t="shared" si="3"/>
        <v>Jul</v>
      </c>
      <c r="F63" s="3"/>
      <c r="G63"/>
      <c r="H63" s="4">
        <f t="shared" si="0"/>
        <v>1994</v>
      </c>
      <c r="I63" s="1" t="s">
        <v>1</v>
      </c>
      <c r="J63" s="1" t="s">
        <v>98</v>
      </c>
    </row>
    <row r="64" spans="1:10" ht="14" x14ac:dyDescent="0.15">
      <c r="A64" s="1"/>
      <c r="B64" s="1" t="s">
        <v>338</v>
      </c>
      <c r="C64" s="1">
        <v>4240</v>
      </c>
      <c r="D64" s="3">
        <v>34527</v>
      </c>
      <c r="E64" s="9" t="str">
        <f t="shared" si="3"/>
        <v>Jul</v>
      </c>
      <c r="F64" s="3"/>
      <c r="G64"/>
      <c r="H64" s="4">
        <f t="shared" si="0"/>
        <v>1994</v>
      </c>
      <c r="I64" s="1" t="s">
        <v>1</v>
      </c>
      <c r="J64" s="1" t="s">
        <v>339</v>
      </c>
    </row>
    <row r="65" spans="1:10" ht="14" x14ac:dyDescent="0.15">
      <c r="A65" s="1"/>
      <c r="B65" s="1" t="s">
        <v>284</v>
      </c>
      <c r="C65" s="1">
        <v>3225</v>
      </c>
      <c r="D65" s="3">
        <v>34527</v>
      </c>
      <c r="E65" s="9" t="str">
        <f t="shared" si="3"/>
        <v>Jul</v>
      </c>
      <c r="F65" s="3"/>
      <c r="G65"/>
      <c r="H65" s="4">
        <f t="shared" si="0"/>
        <v>1994</v>
      </c>
      <c r="I65" s="1" t="s">
        <v>1</v>
      </c>
      <c r="J65" s="1" t="s">
        <v>429</v>
      </c>
    </row>
    <row r="66" spans="1:10" ht="14" x14ac:dyDescent="0.15">
      <c r="A66" s="1"/>
      <c r="B66" s="1" t="s">
        <v>24</v>
      </c>
      <c r="C66" s="1">
        <v>13234</v>
      </c>
      <c r="D66" s="3">
        <v>34528</v>
      </c>
      <c r="E66" s="9" t="str">
        <f t="shared" si="3"/>
        <v>Jul</v>
      </c>
      <c r="F66" s="3"/>
      <c r="G66"/>
      <c r="H66" s="4">
        <f t="shared" ref="H66:H123" si="6">YEAR(D66)</f>
        <v>1994</v>
      </c>
      <c r="I66" s="1" t="s">
        <v>1</v>
      </c>
      <c r="J66" s="1" t="s">
        <v>28</v>
      </c>
    </row>
    <row r="67" spans="1:10" ht="14" x14ac:dyDescent="0.15">
      <c r="A67" s="1"/>
      <c r="B67" s="1" t="s">
        <v>213</v>
      </c>
      <c r="C67" s="1">
        <v>1730</v>
      </c>
      <c r="D67" s="3">
        <v>34528</v>
      </c>
      <c r="E67" s="9" t="str">
        <f t="shared" ref="E67:E124" si="7">TEXT(D67, "mmm")</f>
        <v>Jul</v>
      </c>
      <c r="F67" s="3"/>
      <c r="G67"/>
      <c r="H67" s="4">
        <f t="shared" si="6"/>
        <v>1994</v>
      </c>
      <c r="I67" s="1" t="s">
        <v>1</v>
      </c>
      <c r="J67" s="1" t="s">
        <v>214</v>
      </c>
    </row>
    <row r="68" spans="1:10" ht="14" x14ac:dyDescent="0.15">
      <c r="A68" s="1"/>
      <c r="B68" s="1" t="s">
        <v>614</v>
      </c>
      <c r="C68" s="1">
        <v>2255</v>
      </c>
      <c r="D68" s="3">
        <v>34528</v>
      </c>
      <c r="E68" s="9" t="str">
        <f t="shared" si="7"/>
        <v>Jul</v>
      </c>
      <c r="F68" s="3"/>
      <c r="G68"/>
      <c r="H68" s="4">
        <f t="shared" si="6"/>
        <v>1994</v>
      </c>
      <c r="I68" s="1" t="s">
        <v>1</v>
      </c>
      <c r="J68" s="1" t="s">
        <v>615</v>
      </c>
    </row>
    <row r="69" spans="1:10" ht="14" x14ac:dyDescent="0.15">
      <c r="A69" s="1"/>
      <c r="B69" s="1" t="s">
        <v>599</v>
      </c>
      <c r="C69" s="1">
        <v>1377</v>
      </c>
      <c r="D69" s="3">
        <v>34530</v>
      </c>
      <c r="E69" s="9" t="str">
        <f t="shared" si="7"/>
        <v>Jul</v>
      </c>
      <c r="F69" s="3"/>
      <c r="G69"/>
      <c r="H69" s="4">
        <f t="shared" si="6"/>
        <v>1994</v>
      </c>
      <c r="I69" s="1" t="s">
        <v>1</v>
      </c>
      <c r="J69" s="1" t="s">
        <v>601</v>
      </c>
    </row>
    <row r="70" spans="1:10" ht="14" x14ac:dyDescent="0.15">
      <c r="A70" s="1"/>
      <c r="B70" s="1" t="s">
        <v>621</v>
      </c>
      <c r="C70" s="1">
        <v>1104</v>
      </c>
      <c r="D70" s="3">
        <v>34531</v>
      </c>
      <c r="E70" s="9" t="str">
        <f t="shared" si="7"/>
        <v>Jul</v>
      </c>
      <c r="F70" s="3"/>
      <c r="G70"/>
      <c r="H70" s="4">
        <f t="shared" si="6"/>
        <v>1994</v>
      </c>
      <c r="I70" s="1" t="s">
        <v>1</v>
      </c>
      <c r="J70" s="1" t="s">
        <v>637</v>
      </c>
    </row>
    <row r="71" spans="1:10" ht="14" x14ac:dyDescent="0.15">
      <c r="A71" s="1"/>
      <c r="B71" s="1" t="s">
        <v>24</v>
      </c>
      <c r="C71" s="1">
        <v>2039</v>
      </c>
      <c r="D71" s="3">
        <v>34538</v>
      </c>
      <c r="E71" s="9" t="str">
        <f t="shared" si="7"/>
        <v>Jul</v>
      </c>
      <c r="F71" s="3"/>
      <c r="G71"/>
      <c r="H71" s="4">
        <f t="shared" si="6"/>
        <v>1994</v>
      </c>
      <c r="I71" s="1" t="s">
        <v>1</v>
      </c>
      <c r="J71" s="1" t="s">
        <v>210</v>
      </c>
    </row>
    <row r="72" spans="1:10" ht="14" x14ac:dyDescent="0.15">
      <c r="A72" s="1"/>
      <c r="B72" s="1" t="s">
        <v>521</v>
      </c>
      <c r="C72" s="1">
        <v>2131</v>
      </c>
      <c r="D72" s="3">
        <v>34576</v>
      </c>
      <c r="E72" s="9" t="str">
        <f t="shared" si="7"/>
        <v>Aug</v>
      </c>
      <c r="F72" s="3"/>
      <c r="G72"/>
      <c r="H72" s="4">
        <f t="shared" si="6"/>
        <v>1994</v>
      </c>
      <c r="I72" s="1" t="s">
        <v>1</v>
      </c>
      <c r="J72" s="1" t="s">
        <v>522</v>
      </c>
    </row>
    <row r="73" spans="1:10" ht="14" x14ac:dyDescent="0.15">
      <c r="A73" s="1"/>
      <c r="B73" s="1" t="s">
        <v>682</v>
      </c>
      <c r="C73" s="1">
        <v>5688</v>
      </c>
      <c r="D73" s="3">
        <v>34910</v>
      </c>
      <c r="E73" s="9" t="str">
        <f t="shared" si="7"/>
        <v>Jul</v>
      </c>
      <c r="F73" s="3"/>
      <c r="G73"/>
      <c r="H73" s="4">
        <f t="shared" si="6"/>
        <v>1995</v>
      </c>
      <c r="I73" s="1" t="s">
        <v>1</v>
      </c>
      <c r="J73" s="1" t="s">
        <v>683</v>
      </c>
    </row>
    <row r="74" spans="1:10" ht="14" x14ac:dyDescent="0.15">
      <c r="A74" s="1"/>
      <c r="B74" s="1" t="s">
        <v>515</v>
      </c>
      <c r="C74" s="1">
        <v>1304</v>
      </c>
      <c r="D74" s="3">
        <v>34958</v>
      </c>
      <c r="E74" s="9" t="str">
        <f t="shared" si="7"/>
        <v>Sep</v>
      </c>
      <c r="F74" s="3"/>
      <c r="G74"/>
      <c r="H74" s="4">
        <f t="shared" si="6"/>
        <v>1995</v>
      </c>
      <c r="I74" s="1" t="s">
        <v>1</v>
      </c>
      <c r="J74" s="1" t="s">
        <v>516</v>
      </c>
    </row>
    <row r="75" spans="1:10" ht="14" x14ac:dyDescent="0.15">
      <c r="A75" s="1"/>
      <c r="B75" s="1" t="s">
        <v>672</v>
      </c>
      <c r="C75" s="1">
        <v>1855</v>
      </c>
      <c r="D75" s="3">
        <v>34987</v>
      </c>
      <c r="E75" s="9" t="str">
        <f t="shared" si="7"/>
        <v>Oct</v>
      </c>
      <c r="F75" s="3"/>
      <c r="G75"/>
      <c r="H75" s="4">
        <f t="shared" si="6"/>
        <v>1995</v>
      </c>
      <c r="I75" s="1" t="s">
        <v>1</v>
      </c>
      <c r="J75" s="1" t="s">
        <v>673</v>
      </c>
    </row>
    <row r="76" spans="1:10" ht="14" x14ac:dyDescent="0.15">
      <c r="A76" s="1"/>
      <c r="B76" s="1" t="s">
        <v>24</v>
      </c>
      <c r="C76" s="1">
        <v>2256</v>
      </c>
      <c r="D76" s="3">
        <v>35113</v>
      </c>
      <c r="E76" s="9" t="str">
        <f t="shared" si="7"/>
        <v>Feb</v>
      </c>
      <c r="F76" s="3"/>
      <c r="G76"/>
      <c r="H76" s="4">
        <f t="shared" si="6"/>
        <v>1996</v>
      </c>
      <c r="I76" s="1" t="s">
        <v>1</v>
      </c>
      <c r="J76" s="1" t="s">
        <v>25</v>
      </c>
    </row>
    <row r="77" spans="1:10" ht="14" x14ac:dyDescent="0.15">
      <c r="A77" s="1"/>
      <c r="B77" s="1" t="s">
        <v>24</v>
      </c>
      <c r="C77" s="1">
        <v>4928</v>
      </c>
      <c r="D77" s="3">
        <v>35119</v>
      </c>
      <c r="E77" s="9" t="str">
        <f t="shared" si="7"/>
        <v>Feb</v>
      </c>
      <c r="F77" s="3"/>
      <c r="G77"/>
      <c r="H77" s="4">
        <f t="shared" si="6"/>
        <v>1996</v>
      </c>
      <c r="I77" s="1" t="s">
        <v>1</v>
      </c>
      <c r="J77" s="1" t="s">
        <v>300</v>
      </c>
    </row>
    <row r="78" spans="1:10" ht="14" x14ac:dyDescent="0.15">
      <c r="A78" s="1"/>
      <c r="B78" s="1" t="s">
        <v>24</v>
      </c>
      <c r="C78" s="1">
        <v>2692</v>
      </c>
      <c r="D78" s="3">
        <v>35119</v>
      </c>
      <c r="E78" s="9" t="str">
        <f t="shared" si="7"/>
        <v>Feb</v>
      </c>
      <c r="F78" s="3"/>
      <c r="G78"/>
      <c r="H78" s="4">
        <f t="shared" si="6"/>
        <v>1996</v>
      </c>
      <c r="I78" s="1" t="s">
        <v>1</v>
      </c>
      <c r="J78" s="1" t="s">
        <v>301</v>
      </c>
    </row>
    <row r="79" spans="1:10" ht="14" x14ac:dyDescent="0.15">
      <c r="A79" s="1"/>
      <c r="B79" s="1" t="s">
        <v>128</v>
      </c>
      <c r="C79" s="1">
        <v>10233</v>
      </c>
      <c r="D79" s="3">
        <v>35156</v>
      </c>
      <c r="E79" s="9" t="str">
        <f t="shared" si="7"/>
        <v>Apr</v>
      </c>
      <c r="F79" s="3"/>
      <c r="G79"/>
      <c r="H79" s="4">
        <f t="shared" si="6"/>
        <v>1996</v>
      </c>
      <c r="I79" s="1" t="s">
        <v>1</v>
      </c>
      <c r="J79" s="1" t="s">
        <v>129</v>
      </c>
    </row>
    <row r="80" spans="1:10" ht="14" x14ac:dyDescent="0.15">
      <c r="A80" s="1"/>
      <c r="B80" s="1" t="s">
        <v>24</v>
      </c>
      <c r="C80" s="1">
        <v>1663</v>
      </c>
      <c r="D80" s="3">
        <v>35165</v>
      </c>
      <c r="E80" s="9" t="str">
        <f t="shared" si="7"/>
        <v>Apr</v>
      </c>
      <c r="F80" s="3"/>
      <c r="G80"/>
      <c r="H80" s="4">
        <f t="shared" si="6"/>
        <v>1996</v>
      </c>
      <c r="I80" s="1" t="s">
        <v>1</v>
      </c>
      <c r="J80" s="1" t="s">
        <v>125</v>
      </c>
    </row>
    <row r="81" spans="1:10" ht="14" x14ac:dyDescent="0.15">
      <c r="A81" s="1"/>
      <c r="B81" s="1" t="s">
        <v>24</v>
      </c>
      <c r="C81" s="1">
        <v>1150</v>
      </c>
      <c r="D81" s="3">
        <v>35193</v>
      </c>
      <c r="E81" s="9" t="str">
        <f t="shared" si="7"/>
        <v>May</v>
      </c>
      <c r="F81" s="3"/>
      <c r="G81"/>
      <c r="H81" s="4">
        <f t="shared" si="6"/>
        <v>1996</v>
      </c>
      <c r="I81" s="1" t="s">
        <v>18</v>
      </c>
      <c r="J81" s="1" t="s">
        <v>86</v>
      </c>
    </row>
    <row r="82" spans="1:10" ht="14" x14ac:dyDescent="0.15">
      <c r="A82" s="1"/>
      <c r="B82" s="1" t="s">
        <v>358</v>
      </c>
      <c r="C82" s="1">
        <v>11690</v>
      </c>
      <c r="D82" s="3">
        <v>35203</v>
      </c>
      <c r="E82" s="9" t="str">
        <f t="shared" si="7"/>
        <v>May</v>
      </c>
      <c r="F82" s="3"/>
      <c r="G82"/>
      <c r="H82" s="4">
        <f t="shared" si="6"/>
        <v>1996</v>
      </c>
      <c r="I82" s="1" t="s">
        <v>1</v>
      </c>
      <c r="J82" s="1" t="s">
        <v>359</v>
      </c>
    </row>
    <row r="83" spans="1:10" ht="14" x14ac:dyDescent="0.15">
      <c r="A83" s="1"/>
      <c r="B83" s="1" t="s">
        <v>24</v>
      </c>
      <c r="C83" s="1">
        <v>1843</v>
      </c>
      <c r="D83" s="3">
        <v>35221</v>
      </c>
      <c r="E83" s="9" t="str">
        <f t="shared" si="7"/>
        <v>Jun</v>
      </c>
      <c r="F83" s="3"/>
      <c r="G83"/>
      <c r="H83" s="4">
        <f t="shared" si="6"/>
        <v>1996</v>
      </c>
      <c r="I83" s="1" t="s">
        <v>18</v>
      </c>
      <c r="J83" s="1" t="s">
        <v>69</v>
      </c>
    </row>
    <row r="84" spans="1:10" ht="14" x14ac:dyDescent="0.15">
      <c r="A84" s="1"/>
      <c r="B84" s="1" t="s">
        <v>669</v>
      </c>
      <c r="C84" s="1">
        <v>15613</v>
      </c>
      <c r="D84" s="3">
        <v>35226</v>
      </c>
      <c r="E84" s="9" t="str">
        <f t="shared" si="7"/>
        <v>Jun</v>
      </c>
      <c r="F84" s="3"/>
      <c r="G84"/>
      <c r="H84" s="4">
        <f t="shared" si="6"/>
        <v>1996</v>
      </c>
      <c r="I84" s="1" t="s">
        <v>1</v>
      </c>
      <c r="J84" s="1" t="s">
        <v>670</v>
      </c>
    </row>
    <row r="85" spans="1:10" ht="14" x14ac:dyDescent="0.15">
      <c r="A85" s="1"/>
      <c r="B85" s="1" t="s">
        <v>585</v>
      </c>
      <c r="C85" s="1">
        <v>6938</v>
      </c>
      <c r="D85" s="3">
        <v>35252</v>
      </c>
      <c r="E85" s="9" t="str">
        <f t="shared" si="7"/>
        <v>Jul</v>
      </c>
      <c r="F85" s="3"/>
      <c r="G85"/>
      <c r="H85" s="4">
        <f t="shared" si="6"/>
        <v>1996</v>
      </c>
      <c r="I85" s="1" t="s">
        <v>104</v>
      </c>
      <c r="J85" s="1" t="s">
        <v>586</v>
      </c>
    </row>
    <row r="86" spans="1:10" ht="14" customHeight="1" x14ac:dyDescent="0.15">
      <c r="A86" s="1"/>
      <c r="B86" s="1" t="s">
        <v>160</v>
      </c>
      <c r="C86" s="1">
        <v>3642</v>
      </c>
      <c r="D86" s="3">
        <v>35266</v>
      </c>
      <c r="E86" s="9" t="str">
        <f t="shared" si="7"/>
        <v>Jul</v>
      </c>
      <c r="F86" s="3"/>
      <c r="G86"/>
      <c r="H86" s="4">
        <f t="shared" si="6"/>
        <v>1996</v>
      </c>
      <c r="I86" s="1" t="s">
        <v>1</v>
      </c>
      <c r="J86" s="1" t="s">
        <v>161</v>
      </c>
    </row>
    <row r="87" spans="1:10" ht="14" x14ac:dyDescent="0.15">
      <c r="A87" s="1"/>
      <c r="B87" s="1" t="s">
        <v>360</v>
      </c>
      <c r="C87" s="1">
        <v>5685</v>
      </c>
      <c r="D87" s="3">
        <v>35269</v>
      </c>
      <c r="E87" s="9" t="str">
        <f t="shared" si="7"/>
        <v>Jul</v>
      </c>
      <c r="F87" s="3"/>
      <c r="G87"/>
      <c r="H87" s="4">
        <f t="shared" si="6"/>
        <v>1996</v>
      </c>
      <c r="I87" s="1" t="s">
        <v>1</v>
      </c>
      <c r="J87" s="1" t="s">
        <v>361</v>
      </c>
    </row>
    <row r="88" spans="1:10" ht="14" x14ac:dyDescent="0.15">
      <c r="A88" s="1"/>
      <c r="B88" s="1" t="s">
        <v>506</v>
      </c>
      <c r="C88" s="1">
        <v>2092</v>
      </c>
      <c r="D88" s="3">
        <v>35279</v>
      </c>
      <c r="E88" s="9" t="str">
        <f t="shared" si="7"/>
        <v>Aug</v>
      </c>
      <c r="F88" s="3"/>
      <c r="G88"/>
      <c r="H88" s="4">
        <f t="shared" si="6"/>
        <v>1996</v>
      </c>
      <c r="I88" s="1" t="s">
        <v>1</v>
      </c>
      <c r="J88" s="1" t="s">
        <v>507</v>
      </c>
    </row>
    <row r="89" spans="1:10" ht="14" x14ac:dyDescent="0.15">
      <c r="A89" s="1"/>
      <c r="B89" s="1" t="s">
        <v>523</v>
      </c>
      <c r="C89" s="1">
        <v>15613</v>
      </c>
      <c r="D89" s="3">
        <v>35280</v>
      </c>
      <c r="E89" s="9" t="str">
        <f t="shared" si="7"/>
        <v>Aug</v>
      </c>
      <c r="F89" s="3"/>
      <c r="G89"/>
      <c r="H89" s="4">
        <f t="shared" si="6"/>
        <v>1996</v>
      </c>
      <c r="I89" s="1" t="s">
        <v>1</v>
      </c>
      <c r="J89" s="1" t="s">
        <v>524</v>
      </c>
    </row>
    <row r="90" spans="1:10" ht="14" x14ac:dyDescent="0.15">
      <c r="A90" s="1"/>
      <c r="B90" s="1" t="s">
        <v>60</v>
      </c>
      <c r="C90" s="1">
        <v>4832</v>
      </c>
      <c r="D90" s="3">
        <v>35295</v>
      </c>
      <c r="E90" s="9" t="str">
        <f t="shared" si="7"/>
        <v>Aug</v>
      </c>
      <c r="F90" s="3"/>
      <c r="G90"/>
      <c r="H90" s="4">
        <f t="shared" si="6"/>
        <v>1996</v>
      </c>
      <c r="I90" s="1" t="s">
        <v>1</v>
      </c>
      <c r="J90" s="1" t="s">
        <v>61</v>
      </c>
    </row>
    <row r="91" spans="1:10" ht="14" x14ac:dyDescent="0.15">
      <c r="A91" s="1"/>
      <c r="B91" s="1" t="s">
        <v>24</v>
      </c>
      <c r="C91" s="1">
        <v>4380</v>
      </c>
      <c r="D91" s="3">
        <v>35511</v>
      </c>
      <c r="E91" s="9" t="str">
        <f t="shared" si="7"/>
        <v>Mar</v>
      </c>
      <c r="F91" s="3"/>
      <c r="G91"/>
      <c r="H91" s="4">
        <f t="shared" si="6"/>
        <v>1997</v>
      </c>
      <c r="I91" s="1" t="s">
        <v>18</v>
      </c>
      <c r="J91" s="1" t="s">
        <v>287</v>
      </c>
    </row>
    <row r="92" spans="1:10" ht="14" x14ac:dyDescent="0.15">
      <c r="A92" s="1"/>
      <c r="B92" s="1" t="s">
        <v>24</v>
      </c>
      <c r="C92" s="1">
        <v>3728</v>
      </c>
      <c r="D92" s="3">
        <v>35707</v>
      </c>
      <c r="E92" s="9" t="str">
        <f t="shared" si="7"/>
        <v>Oct</v>
      </c>
      <c r="F92" s="3"/>
      <c r="G92"/>
      <c r="H92" s="4">
        <f t="shared" si="6"/>
        <v>1997</v>
      </c>
      <c r="I92" s="1" t="s">
        <v>1</v>
      </c>
      <c r="J92" s="1" t="s">
        <v>244</v>
      </c>
    </row>
    <row r="93" spans="1:10" ht="14" x14ac:dyDescent="0.15">
      <c r="A93" s="1"/>
      <c r="B93" s="1" t="s">
        <v>24</v>
      </c>
      <c r="C93" s="1">
        <v>3188</v>
      </c>
      <c r="D93" s="3">
        <v>35860</v>
      </c>
      <c r="E93" s="9" t="str">
        <f t="shared" si="7"/>
        <v>Mar</v>
      </c>
      <c r="F93" s="3"/>
      <c r="G93"/>
      <c r="H93" s="4">
        <f t="shared" si="6"/>
        <v>1998</v>
      </c>
      <c r="I93" s="1" t="s">
        <v>1</v>
      </c>
      <c r="J93" s="1" t="s">
        <v>286</v>
      </c>
    </row>
    <row r="94" spans="1:10" ht="14" x14ac:dyDescent="0.15">
      <c r="A94" s="1"/>
      <c r="B94" s="1" t="s">
        <v>24</v>
      </c>
      <c r="C94" s="1">
        <v>18218</v>
      </c>
      <c r="D94" s="3">
        <v>35879</v>
      </c>
      <c r="E94" s="9" t="str">
        <f t="shared" si="7"/>
        <v>Mar</v>
      </c>
      <c r="F94" s="3"/>
      <c r="G94"/>
      <c r="H94" s="4">
        <f t="shared" si="6"/>
        <v>1998</v>
      </c>
      <c r="I94" s="1" t="s">
        <v>18</v>
      </c>
      <c r="J94" s="1" t="s">
        <v>263</v>
      </c>
    </row>
    <row r="95" spans="1:10" ht="14" x14ac:dyDescent="0.15">
      <c r="A95" s="1"/>
      <c r="B95" s="1" t="s">
        <v>282</v>
      </c>
      <c r="C95" s="1">
        <v>1278</v>
      </c>
      <c r="D95" s="3">
        <v>36268</v>
      </c>
      <c r="E95" s="9" t="str">
        <f t="shared" si="7"/>
        <v>Apr</v>
      </c>
      <c r="F95" s="3"/>
      <c r="G95"/>
      <c r="H95" s="4">
        <f t="shared" si="6"/>
        <v>1999</v>
      </c>
      <c r="I95" s="1" t="s">
        <v>1</v>
      </c>
      <c r="J95" s="1" t="s">
        <v>283</v>
      </c>
    </row>
    <row r="96" spans="1:10" ht="14" x14ac:dyDescent="0.15">
      <c r="A96" s="1"/>
      <c r="B96" s="1" t="s">
        <v>455</v>
      </c>
      <c r="C96" s="1">
        <v>1453</v>
      </c>
      <c r="D96" s="3">
        <v>36336</v>
      </c>
      <c r="E96" s="9" t="str">
        <f t="shared" si="7"/>
        <v>Jun</v>
      </c>
      <c r="F96" s="3"/>
      <c r="G96"/>
      <c r="H96" s="4">
        <f t="shared" si="6"/>
        <v>1999</v>
      </c>
      <c r="I96" s="1" t="s">
        <v>1</v>
      </c>
      <c r="J96" s="1" t="s">
        <v>456</v>
      </c>
    </row>
    <row r="97" spans="1:10" ht="14" x14ac:dyDescent="0.15">
      <c r="A97" s="1"/>
      <c r="B97" s="1" t="s">
        <v>198</v>
      </c>
      <c r="C97" s="1">
        <v>1582</v>
      </c>
      <c r="D97" s="3">
        <v>36338</v>
      </c>
      <c r="E97" s="9" t="str">
        <f t="shared" si="7"/>
        <v>Jun</v>
      </c>
      <c r="F97" s="3"/>
      <c r="G97"/>
      <c r="H97" s="4">
        <f t="shared" si="6"/>
        <v>1999</v>
      </c>
      <c r="I97" s="1" t="s">
        <v>1</v>
      </c>
      <c r="J97" s="1" t="s">
        <v>199</v>
      </c>
    </row>
    <row r="98" spans="1:10" ht="14" x14ac:dyDescent="0.15">
      <c r="A98" s="1"/>
      <c r="B98" s="1" t="s">
        <v>326</v>
      </c>
      <c r="C98" s="1">
        <v>6030</v>
      </c>
      <c r="D98" s="3">
        <v>36343</v>
      </c>
      <c r="E98" s="9" t="str">
        <f t="shared" si="7"/>
        <v>Jul</v>
      </c>
      <c r="F98" s="3"/>
      <c r="G98"/>
      <c r="H98" s="4">
        <f t="shared" si="6"/>
        <v>1999</v>
      </c>
      <c r="I98" s="1" t="s">
        <v>1</v>
      </c>
      <c r="J98" s="1" t="s">
        <v>327</v>
      </c>
    </row>
    <row r="99" spans="1:10" ht="14" x14ac:dyDescent="0.15">
      <c r="A99" s="1"/>
      <c r="B99" s="1" t="s">
        <v>334</v>
      </c>
      <c r="C99" s="1">
        <v>1386</v>
      </c>
      <c r="D99" s="3">
        <v>36343</v>
      </c>
      <c r="E99" s="9" t="str">
        <f t="shared" si="7"/>
        <v>Jul</v>
      </c>
      <c r="F99" s="3"/>
      <c r="G99"/>
      <c r="H99" s="4">
        <f t="shared" si="6"/>
        <v>1999</v>
      </c>
      <c r="I99" s="1" t="s">
        <v>1</v>
      </c>
      <c r="J99" s="1" t="s">
        <v>335</v>
      </c>
    </row>
    <row r="100" spans="1:10" ht="14" x14ac:dyDescent="0.15">
      <c r="A100" s="1"/>
      <c r="B100" s="1" t="s">
        <v>336</v>
      </c>
      <c r="C100" s="1">
        <v>1746</v>
      </c>
      <c r="D100" s="3">
        <v>36343</v>
      </c>
      <c r="E100" s="9" t="str">
        <f t="shared" si="7"/>
        <v>Jul</v>
      </c>
      <c r="F100" s="3"/>
      <c r="G100"/>
      <c r="H100" s="4">
        <f t="shared" si="6"/>
        <v>1999</v>
      </c>
      <c r="I100" s="1" t="s">
        <v>1</v>
      </c>
      <c r="J100" s="1" t="s">
        <v>337</v>
      </c>
    </row>
    <row r="101" spans="1:10" ht="14" x14ac:dyDescent="0.15">
      <c r="A101" s="1"/>
      <c r="B101" s="1" t="s">
        <v>411</v>
      </c>
      <c r="C101" s="1">
        <v>1583</v>
      </c>
      <c r="D101" s="3">
        <v>36433</v>
      </c>
      <c r="E101" s="9" t="str">
        <f t="shared" si="7"/>
        <v>Sep</v>
      </c>
      <c r="F101" s="3"/>
      <c r="G101"/>
      <c r="H101" s="4">
        <f t="shared" si="6"/>
        <v>1999</v>
      </c>
      <c r="I101" s="1" t="s">
        <v>1</v>
      </c>
      <c r="J101" s="1" t="s">
        <v>412</v>
      </c>
    </row>
    <row r="102" spans="1:10" ht="14" x14ac:dyDescent="0.15">
      <c r="A102" s="1"/>
      <c r="B102" s="1" t="s">
        <v>24</v>
      </c>
      <c r="C102" s="1">
        <v>1152</v>
      </c>
      <c r="D102" s="3">
        <v>36435</v>
      </c>
      <c r="E102" s="9" t="str">
        <f t="shared" si="7"/>
        <v>Oct</v>
      </c>
      <c r="F102" s="3"/>
      <c r="G102"/>
      <c r="H102" s="4">
        <f t="shared" si="6"/>
        <v>1999</v>
      </c>
      <c r="I102" s="1" t="s">
        <v>1</v>
      </c>
      <c r="J102" s="1" t="s">
        <v>572</v>
      </c>
    </row>
    <row r="103" spans="1:10" ht="14" x14ac:dyDescent="0.15">
      <c r="A103" s="1"/>
      <c r="B103" s="1" t="s">
        <v>690</v>
      </c>
      <c r="C103" s="1">
        <v>1423</v>
      </c>
      <c r="D103" s="3">
        <v>36461</v>
      </c>
      <c r="E103" s="9" t="str">
        <f t="shared" si="7"/>
        <v>Oct</v>
      </c>
      <c r="F103" s="3"/>
      <c r="G103"/>
      <c r="H103" s="4">
        <f t="shared" si="6"/>
        <v>1999</v>
      </c>
      <c r="I103" s="1" t="s">
        <v>1</v>
      </c>
      <c r="J103" s="1" t="s">
        <v>691</v>
      </c>
    </row>
    <row r="104" spans="1:10" ht="14" x14ac:dyDescent="0.15">
      <c r="A104" s="1"/>
      <c r="B104" s="1" t="s">
        <v>24</v>
      </c>
      <c r="C104" s="1">
        <v>1623</v>
      </c>
      <c r="D104" s="3">
        <v>36484</v>
      </c>
      <c r="E104" s="9" t="str">
        <f t="shared" si="7"/>
        <v>Nov</v>
      </c>
      <c r="F104" s="3"/>
      <c r="G104"/>
      <c r="H104" s="4">
        <f t="shared" si="6"/>
        <v>1999</v>
      </c>
      <c r="I104" s="1" t="s">
        <v>1</v>
      </c>
      <c r="J104" s="1" t="s">
        <v>192</v>
      </c>
    </row>
    <row r="105" spans="1:10" ht="14" x14ac:dyDescent="0.15">
      <c r="A105" s="1"/>
      <c r="B105" s="1" t="s">
        <v>430</v>
      </c>
      <c r="C105" s="1">
        <v>1193</v>
      </c>
      <c r="D105" s="3">
        <v>36627</v>
      </c>
      <c r="E105" s="9" t="str">
        <f t="shared" si="7"/>
        <v>Apr</v>
      </c>
      <c r="F105" s="3"/>
      <c r="G105"/>
      <c r="H105" s="4">
        <f t="shared" si="6"/>
        <v>2000</v>
      </c>
      <c r="I105" s="1" t="s">
        <v>1</v>
      </c>
      <c r="J105" s="1" t="s">
        <v>431</v>
      </c>
    </row>
    <row r="106" spans="1:10" ht="14" x14ac:dyDescent="0.15">
      <c r="A106" s="1"/>
      <c r="B106" s="1" t="s">
        <v>149</v>
      </c>
      <c r="C106" s="1">
        <v>1911</v>
      </c>
      <c r="D106" s="3">
        <v>36634</v>
      </c>
      <c r="E106" s="9" t="str">
        <f t="shared" si="7"/>
        <v>Apr</v>
      </c>
      <c r="F106" s="3"/>
      <c r="G106"/>
      <c r="H106" s="4">
        <f t="shared" si="6"/>
        <v>2000</v>
      </c>
      <c r="I106" s="1" t="s">
        <v>1</v>
      </c>
      <c r="J106" s="1" t="s">
        <v>150</v>
      </c>
    </row>
    <row r="107" spans="1:10" ht="14" x14ac:dyDescent="0.15">
      <c r="A107" s="1"/>
      <c r="B107" s="1" t="s">
        <v>24</v>
      </c>
      <c r="C107" s="1">
        <v>1304</v>
      </c>
      <c r="D107" s="3">
        <v>36641</v>
      </c>
      <c r="E107" s="9" t="str">
        <f t="shared" si="7"/>
        <v>Apr</v>
      </c>
      <c r="F107" s="3"/>
      <c r="G107"/>
      <c r="H107" s="4">
        <f t="shared" si="6"/>
        <v>2000</v>
      </c>
      <c r="I107" s="1" t="s">
        <v>18</v>
      </c>
      <c r="J107" s="1" t="s">
        <v>322</v>
      </c>
    </row>
    <row r="108" spans="1:10" ht="14" x14ac:dyDescent="0.15">
      <c r="A108" s="1"/>
      <c r="B108" s="1" t="s">
        <v>461</v>
      </c>
      <c r="C108" s="1">
        <v>2123</v>
      </c>
      <c r="D108" s="3">
        <v>36674</v>
      </c>
      <c r="E108" s="9" t="str">
        <f t="shared" si="7"/>
        <v>May</v>
      </c>
      <c r="F108" s="3"/>
      <c r="G108"/>
      <c r="H108" s="4">
        <f t="shared" si="6"/>
        <v>2000</v>
      </c>
      <c r="I108" s="1" t="s">
        <v>1</v>
      </c>
      <c r="J108" s="1" t="s">
        <v>462</v>
      </c>
    </row>
    <row r="109" spans="1:10" ht="14" x14ac:dyDescent="0.15">
      <c r="A109" s="1"/>
      <c r="B109" s="1" t="s">
        <v>256</v>
      </c>
      <c r="C109" s="1">
        <v>1475</v>
      </c>
      <c r="D109" s="3">
        <v>36675</v>
      </c>
      <c r="E109" s="9" t="str">
        <f t="shared" si="7"/>
        <v>May</v>
      </c>
      <c r="F109" s="3"/>
      <c r="G109"/>
      <c r="H109" s="4">
        <f t="shared" si="6"/>
        <v>2000</v>
      </c>
      <c r="I109" s="1" t="s">
        <v>1</v>
      </c>
      <c r="J109" s="1" t="s">
        <v>257</v>
      </c>
    </row>
    <row r="110" spans="1:10" ht="14" x14ac:dyDescent="0.15">
      <c r="A110" s="1"/>
      <c r="B110" s="1" t="s">
        <v>364</v>
      </c>
      <c r="C110" s="1">
        <v>9607</v>
      </c>
      <c r="D110" s="3">
        <v>36689</v>
      </c>
      <c r="E110" s="9" t="str">
        <f t="shared" si="7"/>
        <v>Jun</v>
      </c>
      <c r="F110" s="3"/>
      <c r="G110"/>
      <c r="H110" s="4">
        <f t="shared" si="6"/>
        <v>2000</v>
      </c>
      <c r="I110" s="1" t="s">
        <v>1</v>
      </c>
      <c r="J110" s="1" t="s">
        <v>365</v>
      </c>
    </row>
    <row r="111" spans="1:10" ht="14" x14ac:dyDescent="0.15">
      <c r="A111" s="1"/>
      <c r="B111" s="1" t="s">
        <v>546</v>
      </c>
      <c r="C111" s="1">
        <v>10444</v>
      </c>
      <c r="D111" s="3">
        <v>36689</v>
      </c>
      <c r="E111" s="9" t="str">
        <f t="shared" si="7"/>
        <v>Jun</v>
      </c>
      <c r="F111" s="3"/>
      <c r="G111"/>
      <c r="H111" s="4">
        <f t="shared" si="6"/>
        <v>2000</v>
      </c>
      <c r="I111" s="1" t="s">
        <v>1</v>
      </c>
      <c r="J111" s="1" t="s">
        <v>547</v>
      </c>
    </row>
    <row r="112" spans="1:10" ht="14" x14ac:dyDescent="0.15">
      <c r="A112" s="1"/>
      <c r="B112" s="1" t="s">
        <v>267</v>
      </c>
      <c r="C112" s="1">
        <v>4708</v>
      </c>
      <c r="D112" s="3">
        <v>36710</v>
      </c>
      <c r="E112" s="9" t="str">
        <f t="shared" si="7"/>
        <v>Jul</v>
      </c>
      <c r="F112" s="3"/>
      <c r="G112"/>
      <c r="H112" s="4">
        <f t="shared" si="6"/>
        <v>2000</v>
      </c>
      <c r="I112" s="1" t="s">
        <v>1</v>
      </c>
      <c r="J112" s="1" t="s">
        <v>268</v>
      </c>
    </row>
    <row r="113" spans="1:10" ht="14" x14ac:dyDescent="0.15">
      <c r="A113" s="1"/>
      <c r="B113" s="1" t="s">
        <v>610</v>
      </c>
      <c r="C113" s="1">
        <v>8501</v>
      </c>
      <c r="D113" s="3">
        <v>36710</v>
      </c>
      <c r="E113" s="9" t="str">
        <f t="shared" si="7"/>
        <v>Jul</v>
      </c>
      <c r="F113" s="3"/>
      <c r="G113"/>
      <c r="H113" s="4">
        <f t="shared" si="6"/>
        <v>2000</v>
      </c>
      <c r="I113" s="1" t="s">
        <v>1</v>
      </c>
      <c r="J113" s="1" t="s">
        <v>611</v>
      </c>
    </row>
    <row r="114" spans="1:10" ht="14" x14ac:dyDescent="0.15">
      <c r="A114" s="1"/>
      <c r="B114" s="1" t="s">
        <v>57</v>
      </c>
      <c r="C114" s="1">
        <v>23317</v>
      </c>
      <c r="D114" s="3">
        <v>36727</v>
      </c>
      <c r="E114" s="9" t="str">
        <f t="shared" si="7"/>
        <v>Jul</v>
      </c>
      <c r="F114" s="3"/>
      <c r="G114"/>
      <c r="H114" s="4">
        <f t="shared" si="6"/>
        <v>2000</v>
      </c>
      <c r="I114" s="1" t="s">
        <v>1</v>
      </c>
      <c r="J114" s="1" t="s">
        <v>58</v>
      </c>
    </row>
    <row r="115" spans="1:10" ht="14" x14ac:dyDescent="0.15">
      <c r="A115" s="1"/>
      <c r="B115" s="1" t="s">
        <v>449</v>
      </c>
      <c r="C115" s="1">
        <v>1655</v>
      </c>
      <c r="D115" s="3">
        <v>36727</v>
      </c>
      <c r="E115" s="9" t="str">
        <f t="shared" si="7"/>
        <v>Jul</v>
      </c>
      <c r="F115" s="3"/>
      <c r="G115"/>
      <c r="H115" s="4">
        <f t="shared" si="6"/>
        <v>2000</v>
      </c>
      <c r="I115" s="1" t="s">
        <v>1</v>
      </c>
      <c r="J115" s="1" t="s">
        <v>450</v>
      </c>
    </row>
    <row r="116" spans="1:10" ht="14" x14ac:dyDescent="0.15">
      <c r="A116" s="1"/>
      <c r="B116" s="1" t="s">
        <v>110</v>
      </c>
      <c r="C116" s="1">
        <v>1150</v>
      </c>
      <c r="D116" s="3">
        <v>36729</v>
      </c>
      <c r="E116" s="9" t="str">
        <f t="shared" si="7"/>
        <v>Jul</v>
      </c>
      <c r="F116" s="3"/>
      <c r="G116"/>
      <c r="H116" s="4">
        <f t="shared" si="6"/>
        <v>2000</v>
      </c>
      <c r="I116" s="1" t="s">
        <v>1</v>
      </c>
      <c r="J116" s="1" t="s">
        <v>111</v>
      </c>
    </row>
    <row r="117" spans="1:10" ht="14" x14ac:dyDescent="0.15">
      <c r="A117" s="1"/>
      <c r="B117" s="1" t="s">
        <v>409</v>
      </c>
      <c r="C117" s="1">
        <v>3617</v>
      </c>
      <c r="D117" s="3">
        <v>36729</v>
      </c>
      <c r="E117" s="9" t="str">
        <f t="shared" si="7"/>
        <v>Jul</v>
      </c>
      <c r="F117" s="3"/>
      <c r="G117"/>
      <c r="H117" s="4">
        <f t="shared" si="6"/>
        <v>2000</v>
      </c>
      <c r="I117" s="1" t="s">
        <v>1</v>
      </c>
      <c r="J117" s="1" t="s">
        <v>410</v>
      </c>
    </row>
    <row r="118" spans="1:10" ht="14" x14ac:dyDescent="0.15">
      <c r="A118" s="1"/>
      <c r="B118" s="1" t="s">
        <v>512</v>
      </c>
      <c r="C118" s="1">
        <v>8726</v>
      </c>
      <c r="D118" s="3">
        <v>36731</v>
      </c>
      <c r="E118" s="9" t="str">
        <f t="shared" si="7"/>
        <v>Jul</v>
      </c>
      <c r="F118" s="3"/>
      <c r="G118"/>
      <c r="H118" s="4">
        <f t="shared" si="6"/>
        <v>2000</v>
      </c>
      <c r="I118" s="1" t="s">
        <v>1</v>
      </c>
      <c r="J118" s="1" t="s">
        <v>514</v>
      </c>
    </row>
    <row r="119" spans="1:10" ht="14" x14ac:dyDescent="0.15">
      <c r="A119" s="1"/>
      <c r="B119" s="1" t="s">
        <v>639</v>
      </c>
      <c r="C119" s="1">
        <v>2777</v>
      </c>
      <c r="D119" s="3">
        <v>36732</v>
      </c>
      <c r="E119" s="9" t="str">
        <f t="shared" si="7"/>
        <v>Jul</v>
      </c>
      <c r="F119" s="3"/>
      <c r="G119"/>
      <c r="H119" s="4">
        <f t="shared" si="6"/>
        <v>2000</v>
      </c>
      <c r="I119" s="1" t="s">
        <v>1</v>
      </c>
      <c r="J119" s="1" t="s">
        <v>640</v>
      </c>
    </row>
    <row r="120" spans="1:10" ht="14" x14ac:dyDescent="0.15">
      <c r="A120" s="1"/>
      <c r="B120" s="1" t="s">
        <v>48</v>
      </c>
      <c r="C120" s="1">
        <v>5224</v>
      </c>
      <c r="D120" s="3">
        <v>36740</v>
      </c>
      <c r="E120" s="9" t="str">
        <f t="shared" si="7"/>
        <v>Aug</v>
      </c>
      <c r="F120" s="3"/>
      <c r="G120"/>
      <c r="H120" s="4">
        <f t="shared" si="6"/>
        <v>2000</v>
      </c>
      <c r="I120" s="1" t="s">
        <v>1</v>
      </c>
      <c r="J120" s="1" t="s">
        <v>49</v>
      </c>
    </row>
    <row r="121" spans="1:10" ht="14" x14ac:dyDescent="0.15">
      <c r="A121" s="1"/>
      <c r="B121" s="1" t="s">
        <v>173</v>
      </c>
      <c r="C121" s="1">
        <v>2704</v>
      </c>
      <c r="D121" s="3">
        <v>36744</v>
      </c>
      <c r="E121" s="9" t="str">
        <f t="shared" si="7"/>
        <v>Aug</v>
      </c>
      <c r="F121" s="3"/>
      <c r="G121"/>
      <c r="H121" s="4">
        <f t="shared" si="6"/>
        <v>2000</v>
      </c>
      <c r="I121" s="1" t="s">
        <v>1</v>
      </c>
      <c r="J121" s="1" t="s">
        <v>174</v>
      </c>
    </row>
    <row r="122" spans="1:10" ht="14" x14ac:dyDescent="0.15">
      <c r="A122" s="1"/>
      <c r="B122" s="1" t="s">
        <v>24</v>
      </c>
      <c r="C122" s="1">
        <v>1588</v>
      </c>
      <c r="D122" s="3">
        <v>36750</v>
      </c>
      <c r="E122" s="9" t="str">
        <f t="shared" si="7"/>
        <v>Aug</v>
      </c>
      <c r="F122" s="3"/>
      <c r="G122"/>
      <c r="H122" s="4">
        <f t="shared" si="6"/>
        <v>2000</v>
      </c>
      <c r="I122" s="1" t="s">
        <v>1</v>
      </c>
      <c r="J122" s="1" t="s">
        <v>197</v>
      </c>
    </row>
    <row r="123" spans="1:10" ht="14" x14ac:dyDescent="0.15">
      <c r="A123" s="1"/>
      <c r="B123" s="1" t="s">
        <v>24</v>
      </c>
      <c r="C123" s="1">
        <v>1359</v>
      </c>
      <c r="D123" s="3">
        <v>36753</v>
      </c>
      <c r="E123" s="9" t="str">
        <f t="shared" si="7"/>
        <v>Aug</v>
      </c>
      <c r="F123" s="3"/>
      <c r="G123"/>
      <c r="H123" s="4">
        <f t="shared" si="6"/>
        <v>2000</v>
      </c>
      <c r="I123" s="1" t="s">
        <v>1</v>
      </c>
      <c r="J123" s="1" t="s">
        <v>262</v>
      </c>
    </row>
    <row r="124" spans="1:10" ht="14" x14ac:dyDescent="0.15">
      <c r="A124" s="1"/>
      <c r="B124" s="1" t="s">
        <v>24</v>
      </c>
      <c r="C124" s="1">
        <v>5555</v>
      </c>
      <c r="D124" s="3">
        <v>36776</v>
      </c>
      <c r="E124" s="9" t="str">
        <f t="shared" si="7"/>
        <v>Sep</v>
      </c>
      <c r="F124" s="3"/>
      <c r="G124"/>
      <c r="H124" s="4">
        <f t="shared" ref="H124:H185" si="8">YEAR(D124)</f>
        <v>2000</v>
      </c>
      <c r="I124" s="1" t="s">
        <v>18</v>
      </c>
      <c r="J124" s="1" t="s">
        <v>162</v>
      </c>
    </row>
    <row r="125" spans="1:10" ht="14" x14ac:dyDescent="0.15">
      <c r="A125" s="1"/>
      <c r="B125" s="1" t="s">
        <v>427</v>
      </c>
      <c r="C125" s="1">
        <v>1001</v>
      </c>
      <c r="D125" s="3">
        <v>36784</v>
      </c>
      <c r="E125" s="9" t="str">
        <f t="shared" ref="E125:E186" si="9">TEXT(D125, "mmm")</f>
        <v>Sep</v>
      </c>
      <c r="F125" s="3"/>
      <c r="G125"/>
      <c r="H125" s="4">
        <f t="shared" si="8"/>
        <v>2000</v>
      </c>
      <c r="I125" s="1" t="s">
        <v>1</v>
      </c>
      <c r="J125" s="1" t="s">
        <v>428</v>
      </c>
    </row>
    <row r="126" spans="1:10" ht="14" x14ac:dyDescent="0.15">
      <c r="A126" s="1"/>
      <c r="B126" s="1" t="s">
        <v>24</v>
      </c>
      <c r="C126" s="1">
        <v>1337</v>
      </c>
      <c r="D126" s="3">
        <v>36784</v>
      </c>
      <c r="E126" s="9" t="str">
        <f t="shared" si="9"/>
        <v>Sep</v>
      </c>
      <c r="F126" s="3"/>
      <c r="G126"/>
      <c r="H126" s="4">
        <f t="shared" si="8"/>
        <v>2000</v>
      </c>
      <c r="I126" s="1" t="s">
        <v>18</v>
      </c>
      <c r="J126" s="1" t="s">
        <v>537</v>
      </c>
    </row>
    <row r="127" spans="1:10" ht="14" x14ac:dyDescent="0.15">
      <c r="A127" s="1"/>
      <c r="B127" s="1" t="s">
        <v>348</v>
      </c>
      <c r="C127" s="1">
        <v>1401</v>
      </c>
      <c r="D127" s="3">
        <v>36998</v>
      </c>
      <c r="E127" s="9" t="str">
        <f t="shared" si="9"/>
        <v>Apr</v>
      </c>
      <c r="F127" s="3"/>
      <c r="G127"/>
      <c r="H127" s="4">
        <f t="shared" si="8"/>
        <v>2001</v>
      </c>
      <c r="I127" s="1" t="s">
        <v>1</v>
      </c>
      <c r="J127" s="1" t="s">
        <v>349</v>
      </c>
    </row>
    <row r="128" spans="1:10" ht="14" x14ac:dyDescent="0.15">
      <c r="A128" s="1"/>
      <c r="B128" s="1" t="s">
        <v>24</v>
      </c>
      <c r="C128" s="1">
        <v>1171</v>
      </c>
      <c r="D128" s="3">
        <v>37029</v>
      </c>
      <c r="E128" s="9" t="str">
        <f t="shared" si="9"/>
        <v>May</v>
      </c>
      <c r="F128" s="3"/>
      <c r="G128"/>
      <c r="H128" s="4">
        <f t="shared" si="8"/>
        <v>2001</v>
      </c>
      <c r="I128" s="1" t="s">
        <v>18</v>
      </c>
      <c r="J128" s="1" t="s">
        <v>62</v>
      </c>
    </row>
    <row r="129" spans="1:10" ht="28" x14ac:dyDescent="0.15">
      <c r="A129" s="1"/>
      <c r="B129" s="1" t="s">
        <v>453</v>
      </c>
      <c r="C129" s="1">
        <v>1351</v>
      </c>
      <c r="D129" s="3">
        <v>37076</v>
      </c>
      <c r="E129" s="9" t="str">
        <f t="shared" si="9"/>
        <v>Jul</v>
      </c>
      <c r="F129" s="3"/>
      <c r="G129"/>
      <c r="H129" s="4">
        <f t="shared" si="8"/>
        <v>2001</v>
      </c>
      <c r="I129" s="1" t="s">
        <v>1</v>
      </c>
      <c r="J129" s="1" t="s">
        <v>454</v>
      </c>
    </row>
    <row r="130" spans="1:10" ht="14" x14ac:dyDescent="0.15">
      <c r="A130" s="1"/>
      <c r="B130" s="1" t="s">
        <v>24</v>
      </c>
      <c r="C130" s="1">
        <v>2047</v>
      </c>
      <c r="D130" s="3">
        <v>37080</v>
      </c>
      <c r="E130" s="9" t="str">
        <f t="shared" si="9"/>
        <v>Jul</v>
      </c>
      <c r="F130" s="3"/>
      <c r="G130"/>
      <c r="H130" s="4">
        <f t="shared" si="8"/>
        <v>2001</v>
      </c>
      <c r="I130" s="1" t="s">
        <v>18</v>
      </c>
      <c r="J130" s="1" t="s">
        <v>112</v>
      </c>
    </row>
    <row r="131" spans="1:10" ht="14" x14ac:dyDescent="0.15">
      <c r="A131" s="1"/>
      <c r="B131" s="1" t="s">
        <v>594</v>
      </c>
      <c r="C131" s="1">
        <v>1435</v>
      </c>
      <c r="D131" s="3">
        <v>37080</v>
      </c>
      <c r="E131" s="9" t="str">
        <f t="shared" si="9"/>
        <v>Jul</v>
      </c>
      <c r="F131" s="3"/>
      <c r="G131"/>
      <c r="H131" s="4">
        <f t="shared" si="8"/>
        <v>2001</v>
      </c>
      <c r="I131" s="1" t="s">
        <v>1</v>
      </c>
      <c r="J131" s="1" t="s">
        <v>595</v>
      </c>
    </row>
    <row r="132" spans="1:10" ht="14" x14ac:dyDescent="0.15">
      <c r="A132" s="1"/>
      <c r="B132" s="1" t="s">
        <v>276</v>
      </c>
      <c r="C132" s="1">
        <v>2058</v>
      </c>
      <c r="D132" s="3">
        <v>37082</v>
      </c>
      <c r="E132" s="9" t="str">
        <f t="shared" si="9"/>
        <v>Jul</v>
      </c>
      <c r="F132" s="3"/>
      <c r="G132"/>
      <c r="H132" s="4">
        <f t="shared" si="8"/>
        <v>2001</v>
      </c>
      <c r="I132" s="1" t="s">
        <v>1</v>
      </c>
      <c r="J132" s="1" t="s">
        <v>277</v>
      </c>
    </row>
    <row r="133" spans="1:10" ht="14" x14ac:dyDescent="0.15">
      <c r="A133" s="1"/>
      <c r="B133" s="1" t="s">
        <v>592</v>
      </c>
      <c r="C133" s="1">
        <v>2241</v>
      </c>
      <c r="D133" s="3">
        <v>37089</v>
      </c>
      <c r="E133" s="9" t="str">
        <f t="shared" si="9"/>
        <v>Jul</v>
      </c>
      <c r="F133" s="3"/>
      <c r="G133"/>
      <c r="H133" s="4">
        <f t="shared" si="8"/>
        <v>2001</v>
      </c>
      <c r="I133" s="1" t="s">
        <v>104</v>
      </c>
      <c r="J133" s="1" t="s">
        <v>593</v>
      </c>
    </row>
    <row r="134" spans="1:10" ht="14" x14ac:dyDescent="0.15">
      <c r="A134" s="1"/>
      <c r="B134" s="1" t="s">
        <v>623</v>
      </c>
      <c r="C134" s="1">
        <v>1418</v>
      </c>
      <c r="D134" s="3">
        <v>37089</v>
      </c>
      <c r="E134" s="9" t="str">
        <f t="shared" si="9"/>
        <v>Jul</v>
      </c>
      <c r="F134" s="3"/>
      <c r="G134"/>
      <c r="H134" s="4">
        <f t="shared" si="8"/>
        <v>2001</v>
      </c>
      <c r="I134" s="1" t="s">
        <v>1</v>
      </c>
      <c r="J134" s="1" t="s">
        <v>624</v>
      </c>
    </row>
    <row r="135" spans="1:10" ht="14" x14ac:dyDescent="0.15">
      <c r="A135" s="1"/>
      <c r="B135" s="1" t="s">
        <v>447</v>
      </c>
      <c r="C135" s="1">
        <v>2046</v>
      </c>
      <c r="D135" s="3">
        <v>37115</v>
      </c>
      <c r="E135" s="9" t="str">
        <f t="shared" si="9"/>
        <v>Aug</v>
      </c>
      <c r="F135" s="3"/>
      <c r="G135"/>
      <c r="H135" s="4">
        <f t="shared" si="8"/>
        <v>2001</v>
      </c>
      <c r="I135" s="1" t="s">
        <v>1</v>
      </c>
      <c r="J135" s="1" t="s">
        <v>448</v>
      </c>
    </row>
    <row r="136" spans="1:10" ht="14" x14ac:dyDescent="0.15">
      <c r="A136" s="1"/>
      <c r="B136" s="1" t="s">
        <v>24</v>
      </c>
      <c r="C136" s="1">
        <v>3760</v>
      </c>
      <c r="D136" s="3">
        <v>37128</v>
      </c>
      <c r="E136" s="9" t="str">
        <f t="shared" si="9"/>
        <v>Aug</v>
      </c>
      <c r="F136" s="3"/>
      <c r="G136"/>
      <c r="H136" s="4">
        <f t="shared" si="8"/>
        <v>2001</v>
      </c>
      <c r="I136" s="1" t="s">
        <v>1</v>
      </c>
      <c r="J136" s="1" t="s">
        <v>475</v>
      </c>
    </row>
    <row r="137" spans="1:10" ht="14" x14ac:dyDescent="0.15">
      <c r="A137" s="1"/>
      <c r="B137" s="1" t="s">
        <v>352</v>
      </c>
      <c r="C137" s="1">
        <v>7375</v>
      </c>
      <c r="D137" s="3">
        <v>37160</v>
      </c>
      <c r="E137" s="9" t="str">
        <f t="shared" si="9"/>
        <v>Sep</v>
      </c>
      <c r="F137" s="3"/>
      <c r="G137"/>
      <c r="H137" s="4">
        <f t="shared" si="8"/>
        <v>2001</v>
      </c>
      <c r="I137" s="1" t="s">
        <v>1</v>
      </c>
      <c r="J137" s="1" t="s">
        <v>353</v>
      </c>
    </row>
    <row r="138" spans="1:10" ht="14" x14ac:dyDescent="0.15">
      <c r="A138" s="1"/>
      <c r="B138" s="1" t="s">
        <v>5</v>
      </c>
      <c r="C138" s="1">
        <v>1380</v>
      </c>
      <c r="D138" s="3">
        <v>37202</v>
      </c>
      <c r="E138" s="9" t="str">
        <f t="shared" si="9"/>
        <v>Nov</v>
      </c>
      <c r="F138" s="3"/>
      <c r="G138"/>
      <c r="H138" s="4">
        <f t="shared" si="8"/>
        <v>2001</v>
      </c>
      <c r="I138" s="1" t="s">
        <v>1</v>
      </c>
      <c r="J138" s="1" t="s">
        <v>636</v>
      </c>
    </row>
    <row r="139" spans="1:10" ht="14" x14ac:dyDescent="0.15">
      <c r="A139" s="1"/>
      <c r="B139" s="1" t="s">
        <v>24</v>
      </c>
      <c r="C139" s="1">
        <v>1612</v>
      </c>
      <c r="D139" s="3">
        <v>37321</v>
      </c>
      <c r="E139" s="9" t="str">
        <f t="shared" si="9"/>
        <v>Mar</v>
      </c>
      <c r="F139" s="3"/>
      <c r="G139"/>
      <c r="H139" s="4">
        <f t="shared" si="8"/>
        <v>2002</v>
      </c>
      <c r="I139" s="1" t="s">
        <v>1</v>
      </c>
      <c r="J139" s="1" t="s">
        <v>309</v>
      </c>
    </row>
    <row r="140" spans="1:10" ht="14" x14ac:dyDescent="0.15">
      <c r="A140" s="1"/>
      <c r="B140" s="1" t="s">
        <v>24</v>
      </c>
      <c r="C140" s="1">
        <v>1104</v>
      </c>
      <c r="D140" s="3">
        <v>37335</v>
      </c>
      <c r="E140" s="9" t="str">
        <f t="shared" si="9"/>
        <v>Mar</v>
      </c>
      <c r="F140" s="3"/>
      <c r="G140"/>
      <c r="H140" s="4">
        <f t="shared" si="8"/>
        <v>2002</v>
      </c>
      <c r="I140" s="1" t="s">
        <v>1</v>
      </c>
      <c r="J140" s="1" t="s">
        <v>596</v>
      </c>
    </row>
    <row r="141" spans="1:10" ht="14" x14ac:dyDescent="0.15">
      <c r="A141" s="1"/>
      <c r="B141" s="1" t="s">
        <v>24</v>
      </c>
      <c r="C141" s="1">
        <v>1209</v>
      </c>
      <c r="D141" s="3">
        <v>37335</v>
      </c>
      <c r="E141" s="9" t="str">
        <f t="shared" si="9"/>
        <v>Mar</v>
      </c>
      <c r="F141" s="3"/>
      <c r="G141"/>
      <c r="H141" s="4">
        <f t="shared" si="8"/>
        <v>2002</v>
      </c>
      <c r="I141" s="1" t="s">
        <v>1</v>
      </c>
      <c r="J141" s="1" t="s">
        <v>604</v>
      </c>
    </row>
    <row r="142" spans="1:10" ht="14" x14ac:dyDescent="0.15">
      <c r="A142" s="1"/>
      <c r="B142" s="1" t="s">
        <v>179</v>
      </c>
      <c r="C142" s="1">
        <v>1281</v>
      </c>
      <c r="D142" s="3">
        <v>37338</v>
      </c>
      <c r="E142" s="9" t="str">
        <f t="shared" si="9"/>
        <v>Mar</v>
      </c>
      <c r="F142" s="3"/>
      <c r="G142"/>
      <c r="H142" s="4">
        <f t="shared" si="8"/>
        <v>2002</v>
      </c>
      <c r="I142" s="1" t="s">
        <v>1</v>
      </c>
      <c r="J142" s="1" t="s">
        <v>180</v>
      </c>
    </row>
    <row r="143" spans="1:10" ht="14" x14ac:dyDescent="0.15">
      <c r="A143" s="1"/>
      <c r="B143" s="1" t="s">
        <v>370</v>
      </c>
      <c r="C143" s="1">
        <v>2080</v>
      </c>
      <c r="D143" s="3">
        <v>37369</v>
      </c>
      <c r="E143" s="9" t="str">
        <f t="shared" si="9"/>
        <v>Apr</v>
      </c>
      <c r="F143" s="3"/>
      <c r="G143"/>
      <c r="H143" s="4">
        <f t="shared" si="8"/>
        <v>2002</v>
      </c>
      <c r="I143" s="1" t="s">
        <v>1</v>
      </c>
      <c r="J143" s="1" t="s">
        <v>371</v>
      </c>
    </row>
    <row r="144" spans="1:10" ht="14" x14ac:dyDescent="0.15">
      <c r="A144" s="1"/>
      <c r="B144" s="1" t="s">
        <v>258</v>
      </c>
      <c r="C144" s="1">
        <v>4903</v>
      </c>
      <c r="D144" s="3">
        <v>37379</v>
      </c>
      <c r="E144" s="9" t="str">
        <f t="shared" si="9"/>
        <v>May</v>
      </c>
      <c r="F144" s="3"/>
      <c r="G144"/>
      <c r="H144" s="4">
        <f t="shared" si="8"/>
        <v>2002</v>
      </c>
      <c r="I144" s="1" t="s">
        <v>1</v>
      </c>
      <c r="J144" s="1" t="s">
        <v>259</v>
      </c>
    </row>
    <row r="145" spans="1:10" ht="14" x14ac:dyDescent="0.15">
      <c r="A145" s="1"/>
      <c r="B145" s="1" t="s">
        <v>294</v>
      </c>
      <c r="C145" s="1">
        <v>6568</v>
      </c>
      <c r="D145" s="3">
        <v>37382</v>
      </c>
      <c r="E145" s="9" t="str">
        <f t="shared" si="9"/>
        <v>May</v>
      </c>
      <c r="F145" s="3"/>
      <c r="G145"/>
      <c r="H145" s="4">
        <f t="shared" si="8"/>
        <v>2002</v>
      </c>
      <c r="I145" s="1" t="s">
        <v>1</v>
      </c>
      <c r="J145" s="1" t="s">
        <v>295</v>
      </c>
    </row>
    <row r="146" spans="1:10" ht="14" x14ac:dyDescent="0.15">
      <c r="A146" s="1"/>
      <c r="B146" s="1" t="s">
        <v>15</v>
      </c>
      <c r="C146" s="1">
        <v>8862</v>
      </c>
      <c r="D146" s="3">
        <v>37391</v>
      </c>
      <c r="E146" s="9" t="str">
        <f t="shared" si="9"/>
        <v>May</v>
      </c>
      <c r="F146" s="3"/>
      <c r="G146"/>
      <c r="H146" s="4">
        <f t="shared" si="8"/>
        <v>2002</v>
      </c>
      <c r="I146" s="1" t="s">
        <v>1</v>
      </c>
      <c r="J146" s="1" t="s">
        <v>16</v>
      </c>
    </row>
    <row r="147" spans="1:10" ht="14" x14ac:dyDescent="0.15">
      <c r="A147" s="1"/>
      <c r="B147" s="1" t="s">
        <v>217</v>
      </c>
      <c r="C147" s="1">
        <v>2282</v>
      </c>
      <c r="D147" s="3">
        <v>37396</v>
      </c>
      <c r="E147" s="9" t="str">
        <f t="shared" si="9"/>
        <v>May</v>
      </c>
      <c r="F147" s="3"/>
      <c r="G147"/>
      <c r="H147" s="4">
        <f t="shared" si="8"/>
        <v>2002</v>
      </c>
      <c r="I147" s="1" t="s">
        <v>1</v>
      </c>
      <c r="J147" s="1" t="s">
        <v>218</v>
      </c>
    </row>
    <row r="148" spans="1:10" ht="14" x14ac:dyDescent="0.15">
      <c r="A148" s="1"/>
      <c r="B148" s="1">
        <v>47</v>
      </c>
      <c r="C148" s="1">
        <v>1618</v>
      </c>
      <c r="D148" s="3">
        <v>37396</v>
      </c>
      <c r="E148" s="9" t="str">
        <f t="shared" si="9"/>
        <v>May</v>
      </c>
      <c r="F148" s="3"/>
      <c r="G148"/>
      <c r="H148" s="4">
        <f t="shared" si="8"/>
        <v>2002</v>
      </c>
      <c r="I148" s="1" t="s">
        <v>1</v>
      </c>
      <c r="J148" s="1" t="s">
        <v>219</v>
      </c>
    </row>
    <row r="149" spans="1:10" ht="14" x14ac:dyDescent="0.15">
      <c r="A149" s="1"/>
      <c r="B149" s="1" t="s">
        <v>344</v>
      </c>
      <c r="C149" s="1">
        <v>2821</v>
      </c>
      <c r="D149" s="3">
        <v>37398</v>
      </c>
      <c r="E149" s="9" t="str">
        <f t="shared" si="9"/>
        <v>May</v>
      </c>
      <c r="F149" s="3"/>
      <c r="G149"/>
      <c r="H149" s="4">
        <f t="shared" si="8"/>
        <v>2002</v>
      </c>
      <c r="I149" s="1" t="s">
        <v>1</v>
      </c>
      <c r="J149" s="1" t="s">
        <v>345</v>
      </c>
    </row>
    <row r="150" spans="1:10" ht="14" x14ac:dyDescent="0.15">
      <c r="A150" s="1"/>
      <c r="B150" s="1" t="s">
        <v>5</v>
      </c>
      <c r="C150" s="1">
        <v>24044</v>
      </c>
      <c r="D150" s="3">
        <v>37408</v>
      </c>
      <c r="E150" s="9" t="str">
        <f t="shared" si="9"/>
        <v>Jun</v>
      </c>
      <c r="F150" s="3"/>
      <c r="G150"/>
      <c r="H150" s="4">
        <f t="shared" si="8"/>
        <v>2002</v>
      </c>
      <c r="I150" s="1" t="s">
        <v>1</v>
      </c>
      <c r="J150" s="1" t="s">
        <v>6</v>
      </c>
    </row>
    <row r="151" spans="1:10" ht="14" x14ac:dyDescent="0.15">
      <c r="A151" s="1"/>
      <c r="B151" s="1" t="s">
        <v>17</v>
      </c>
      <c r="C151" s="1">
        <v>7190</v>
      </c>
      <c r="D151" s="3">
        <v>37408</v>
      </c>
      <c r="E151" s="9" t="str">
        <f t="shared" si="9"/>
        <v>Jun</v>
      </c>
      <c r="F151" s="3"/>
      <c r="G151"/>
      <c r="H151" s="4">
        <f t="shared" si="8"/>
        <v>2002</v>
      </c>
      <c r="I151" s="1" t="s">
        <v>18</v>
      </c>
      <c r="J151" s="1" t="s">
        <v>19</v>
      </c>
    </row>
    <row r="152" spans="1:10" ht="14" x14ac:dyDescent="0.15">
      <c r="A152" s="1"/>
      <c r="B152" s="1" t="s">
        <v>24</v>
      </c>
      <c r="C152" s="1">
        <v>8688</v>
      </c>
      <c r="D152" s="3">
        <v>37408</v>
      </c>
      <c r="E152" s="9" t="str">
        <f t="shared" si="9"/>
        <v>Jun</v>
      </c>
      <c r="F152" s="3"/>
      <c r="G152"/>
      <c r="H152" s="4">
        <f t="shared" si="8"/>
        <v>2002</v>
      </c>
      <c r="I152" s="1" t="s">
        <v>1</v>
      </c>
      <c r="J152" s="1" t="s">
        <v>482</v>
      </c>
    </row>
    <row r="153" spans="1:10" ht="14" x14ac:dyDescent="0.15">
      <c r="A153" s="1"/>
      <c r="B153" s="1" t="s">
        <v>24</v>
      </c>
      <c r="C153" s="1">
        <v>3275</v>
      </c>
      <c r="D153" s="3">
        <v>37408</v>
      </c>
      <c r="E153" s="9" t="str">
        <f t="shared" si="9"/>
        <v>Jun</v>
      </c>
      <c r="F153" s="3"/>
      <c r="G153"/>
      <c r="H153" s="4">
        <f t="shared" si="8"/>
        <v>2002</v>
      </c>
      <c r="I153" s="1" t="s">
        <v>1</v>
      </c>
      <c r="J153" s="1" t="s">
        <v>554</v>
      </c>
    </row>
    <row r="154" spans="1:10" ht="14" x14ac:dyDescent="0.15">
      <c r="A154" s="1"/>
      <c r="B154" s="1" t="s">
        <v>24</v>
      </c>
      <c r="C154" s="1">
        <v>5258</v>
      </c>
      <c r="D154" s="3">
        <v>37408</v>
      </c>
      <c r="E154" s="9" t="str">
        <f t="shared" si="9"/>
        <v>Jun</v>
      </c>
      <c r="F154" s="3"/>
      <c r="G154"/>
      <c r="H154" s="4">
        <f t="shared" si="8"/>
        <v>2002</v>
      </c>
      <c r="I154" s="1" t="s">
        <v>1</v>
      </c>
      <c r="J154" s="1" t="s">
        <v>589</v>
      </c>
    </row>
    <row r="155" spans="1:10" ht="14" x14ac:dyDescent="0.15">
      <c r="A155" s="1"/>
      <c r="B155" s="1" t="s">
        <v>24</v>
      </c>
      <c r="C155" s="1">
        <v>2261</v>
      </c>
      <c r="D155" s="3">
        <v>37408</v>
      </c>
      <c r="E155" s="9" t="str">
        <f t="shared" si="9"/>
        <v>Jun</v>
      </c>
      <c r="F155" s="3"/>
      <c r="G155"/>
      <c r="H155" s="4">
        <f t="shared" si="8"/>
        <v>2002</v>
      </c>
      <c r="I155" s="1" t="s">
        <v>1</v>
      </c>
      <c r="J155" s="1" t="s">
        <v>625</v>
      </c>
    </row>
    <row r="156" spans="1:10" ht="14" x14ac:dyDescent="0.15">
      <c r="A156" s="1"/>
      <c r="B156" s="1" t="s">
        <v>215</v>
      </c>
      <c r="C156" s="1">
        <v>3955</v>
      </c>
      <c r="D156" s="3">
        <v>37409</v>
      </c>
      <c r="E156" s="9" t="str">
        <f t="shared" si="9"/>
        <v>Jun</v>
      </c>
      <c r="F156" s="3"/>
      <c r="G156"/>
      <c r="H156" s="4">
        <f t="shared" si="8"/>
        <v>2002</v>
      </c>
      <c r="I156" s="1" t="s">
        <v>1</v>
      </c>
      <c r="J156" s="1" t="s">
        <v>216</v>
      </c>
    </row>
    <row r="157" spans="1:10" ht="14" x14ac:dyDescent="0.15">
      <c r="A157" s="1"/>
      <c r="B157" s="1" t="s">
        <v>24</v>
      </c>
      <c r="C157" s="1">
        <v>1846</v>
      </c>
      <c r="D157" s="3">
        <v>37415</v>
      </c>
      <c r="E157" s="9" t="str">
        <f t="shared" si="9"/>
        <v>Jun</v>
      </c>
      <c r="F157" s="3"/>
      <c r="G157"/>
      <c r="H157" s="4">
        <f t="shared" si="8"/>
        <v>2002</v>
      </c>
      <c r="I157" s="1" t="s">
        <v>18</v>
      </c>
      <c r="J157" s="1" t="s">
        <v>230</v>
      </c>
    </row>
    <row r="158" spans="1:10" ht="14" x14ac:dyDescent="0.15">
      <c r="A158" s="1"/>
      <c r="B158" s="1" t="s">
        <v>24</v>
      </c>
      <c r="C158" s="1">
        <v>2200</v>
      </c>
      <c r="D158" s="3">
        <v>37415</v>
      </c>
      <c r="E158" s="9" t="str">
        <f t="shared" si="9"/>
        <v>Jun</v>
      </c>
      <c r="F158" s="3"/>
      <c r="G158"/>
      <c r="H158" s="4">
        <f t="shared" si="8"/>
        <v>2002</v>
      </c>
      <c r="I158" s="1" t="s">
        <v>18</v>
      </c>
      <c r="J158" s="1" t="s">
        <v>253</v>
      </c>
    </row>
    <row r="159" spans="1:10" ht="14" x14ac:dyDescent="0.15">
      <c r="A159" s="1"/>
      <c r="B159" s="1" t="s">
        <v>24</v>
      </c>
      <c r="C159" s="1">
        <v>2386</v>
      </c>
      <c r="D159" s="3">
        <v>37415</v>
      </c>
      <c r="E159" s="9" t="str">
        <f t="shared" si="9"/>
        <v>Jun</v>
      </c>
      <c r="F159" s="3"/>
      <c r="G159"/>
      <c r="H159" s="4">
        <f t="shared" si="8"/>
        <v>2002</v>
      </c>
      <c r="I159" s="1" t="s">
        <v>18</v>
      </c>
      <c r="J159" s="1" t="s">
        <v>264</v>
      </c>
    </row>
    <row r="160" spans="1:10" ht="14" x14ac:dyDescent="0.15">
      <c r="A160" s="1"/>
      <c r="B160" s="1" t="s">
        <v>24</v>
      </c>
      <c r="C160" s="1">
        <v>1367</v>
      </c>
      <c r="D160" s="3">
        <v>37415</v>
      </c>
      <c r="E160" s="9" t="str">
        <f t="shared" si="9"/>
        <v>Jun</v>
      </c>
      <c r="F160" s="3"/>
      <c r="G160"/>
      <c r="H160" s="4">
        <f t="shared" si="8"/>
        <v>2002</v>
      </c>
      <c r="I160" s="1" t="s">
        <v>18</v>
      </c>
      <c r="J160" s="1" t="s">
        <v>273</v>
      </c>
    </row>
    <row r="161" spans="1:10" ht="14" x14ac:dyDescent="0.15">
      <c r="A161" s="1"/>
      <c r="B161" s="1" t="s">
        <v>24</v>
      </c>
      <c r="C161" s="1">
        <v>4911</v>
      </c>
      <c r="D161" s="3">
        <v>37415</v>
      </c>
      <c r="E161" s="9" t="str">
        <f t="shared" si="9"/>
        <v>Jun</v>
      </c>
      <c r="F161" s="3"/>
      <c r="G161"/>
      <c r="H161" s="4">
        <f t="shared" si="8"/>
        <v>2002</v>
      </c>
      <c r="I161" s="1" t="s">
        <v>18</v>
      </c>
      <c r="J161" s="1" t="s">
        <v>288</v>
      </c>
    </row>
    <row r="162" spans="1:10" ht="14" x14ac:dyDescent="0.15">
      <c r="A162" s="1"/>
      <c r="B162" s="1" t="s">
        <v>24</v>
      </c>
      <c r="C162" s="1">
        <v>1109</v>
      </c>
      <c r="D162" s="3">
        <v>37415</v>
      </c>
      <c r="E162" s="9" t="str">
        <f t="shared" si="9"/>
        <v>Jun</v>
      </c>
      <c r="F162" s="3"/>
      <c r="G162"/>
      <c r="H162" s="4">
        <f t="shared" si="8"/>
        <v>2002</v>
      </c>
      <c r="I162" s="1" t="s">
        <v>18</v>
      </c>
      <c r="J162" s="1" t="s">
        <v>306</v>
      </c>
    </row>
    <row r="163" spans="1:10" ht="14" x14ac:dyDescent="0.15">
      <c r="A163" s="1"/>
      <c r="B163" s="1" t="s">
        <v>320</v>
      </c>
      <c r="C163" s="1">
        <v>2580</v>
      </c>
      <c r="D163" s="3">
        <v>37415</v>
      </c>
      <c r="E163" s="9" t="str">
        <f t="shared" si="9"/>
        <v>Jun</v>
      </c>
      <c r="F163" s="3"/>
      <c r="G163"/>
      <c r="H163" s="4">
        <f t="shared" si="8"/>
        <v>2002</v>
      </c>
      <c r="I163" s="1" t="s">
        <v>1</v>
      </c>
      <c r="J163" s="1" t="s">
        <v>321</v>
      </c>
    </row>
    <row r="164" spans="1:10" ht="14" x14ac:dyDescent="0.15">
      <c r="A164" s="1"/>
      <c r="B164" s="1" t="s">
        <v>340</v>
      </c>
      <c r="C164" s="1">
        <v>129417</v>
      </c>
      <c r="D164" s="3">
        <v>37415</v>
      </c>
      <c r="E164" s="9" t="str">
        <f t="shared" si="9"/>
        <v>Jun</v>
      </c>
      <c r="F164" s="3"/>
      <c r="G164"/>
      <c r="H164" s="4">
        <f t="shared" si="8"/>
        <v>2002</v>
      </c>
      <c r="I164" s="1" t="s">
        <v>1</v>
      </c>
      <c r="J164" s="1" t="s">
        <v>341</v>
      </c>
    </row>
    <row r="165" spans="1:10" ht="14" x14ac:dyDescent="0.15">
      <c r="A165" s="1"/>
      <c r="B165" s="1" t="s">
        <v>375</v>
      </c>
      <c r="C165" s="1">
        <v>1376</v>
      </c>
      <c r="D165" s="3">
        <v>37415</v>
      </c>
      <c r="E165" s="9" t="str">
        <f t="shared" si="9"/>
        <v>Jun</v>
      </c>
      <c r="F165" s="3"/>
      <c r="G165"/>
      <c r="H165" s="4">
        <f t="shared" si="8"/>
        <v>2002</v>
      </c>
      <c r="I165" s="1" t="s">
        <v>1</v>
      </c>
      <c r="J165" s="1" t="s">
        <v>376</v>
      </c>
    </row>
    <row r="166" spans="1:10" ht="14" x14ac:dyDescent="0.15">
      <c r="A166" s="1"/>
      <c r="B166" s="1" t="s">
        <v>383</v>
      </c>
      <c r="C166" s="1">
        <v>12004</v>
      </c>
      <c r="D166" s="3">
        <v>37415</v>
      </c>
      <c r="E166" s="9" t="str">
        <f t="shared" si="9"/>
        <v>Jun</v>
      </c>
      <c r="F166" s="3"/>
      <c r="G166"/>
      <c r="H166" s="4">
        <f t="shared" si="8"/>
        <v>2002</v>
      </c>
      <c r="I166" s="1" t="s">
        <v>1</v>
      </c>
      <c r="J166" s="1" t="s">
        <v>384</v>
      </c>
    </row>
    <row r="167" spans="1:10" ht="14" x14ac:dyDescent="0.15">
      <c r="A167" s="1"/>
      <c r="B167" s="1" t="s">
        <v>24</v>
      </c>
      <c r="C167" s="1">
        <v>2134</v>
      </c>
      <c r="D167" s="3">
        <v>37415</v>
      </c>
      <c r="E167" s="9" t="str">
        <f t="shared" si="9"/>
        <v>Jun</v>
      </c>
      <c r="F167" s="3"/>
      <c r="G167"/>
      <c r="H167" s="4">
        <f t="shared" si="8"/>
        <v>2002</v>
      </c>
      <c r="I167" s="1" t="s">
        <v>18</v>
      </c>
      <c r="J167" s="1" t="s">
        <v>648</v>
      </c>
    </row>
    <row r="168" spans="1:10" ht="14" x14ac:dyDescent="0.15">
      <c r="A168" s="1"/>
      <c r="B168" s="1" t="s">
        <v>87</v>
      </c>
      <c r="C168" s="1">
        <v>68919</v>
      </c>
      <c r="D168" s="3">
        <v>37416</v>
      </c>
      <c r="E168" s="9" t="str">
        <f t="shared" si="9"/>
        <v>Jun</v>
      </c>
      <c r="F168" s="3"/>
      <c r="G168"/>
      <c r="H168" s="4">
        <f t="shared" si="8"/>
        <v>2002</v>
      </c>
      <c r="I168" s="1" t="s">
        <v>1</v>
      </c>
      <c r="J168" s="1" t="s">
        <v>88</v>
      </c>
    </row>
    <row r="169" spans="1:10" ht="14" x14ac:dyDescent="0.15">
      <c r="A169" s="1"/>
      <c r="B169" s="1" t="s">
        <v>130</v>
      </c>
      <c r="C169" s="1">
        <v>7424</v>
      </c>
      <c r="D169" s="3">
        <v>37426</v>
      </c>
      <c r="E169" s="9" t="str">
        <f t="shared" si="9"/>
        <v>Jun</v>
      </c>
      <c r="F169" s="3"/>
      <c r="G169"/>
      <c r="H169" s="4">
        <f t="shared" si="8"/>
        <v>2002</v>
      </c>
      <c r="I169" s="1" t="s">
        <v>1</v>
      </c>
      <c r="J169" s="1" t="s">
        <v>131</v>
      </c>
    </row>
    <row r="170" spans="1:10" ht="14" x14ac:dyDescent="0.15">
      <c r="A170" s="1"/>
      <c r="B170" s="1" t="s">
        <v>101</v>
      </c>
      <c r="C170" s="1">
        <v>11668</v>
      </c>
      <c r="D170" s="3">
        <v>37429</v>
      </c>
      <c r="E170" s="9" t="str">
        <f t="shared" si="9"/>
        <v>Jun</v>
      </c>
      <c r="F170" s="3"/>
      <c r="G170"/>
      <c r="H170" s="4">
        <f t="shared" si="8"/>
        <v>2002</v>
      </c>
      <c r="I170" s="1" t="s">
        <v>1</v>
      </c>
      <c r="J170" s="1" t="s">
        <v>396</v>
      </c>
    </row>
    <row r="171" spans="1:10" ht="14" x14ac:dyDescent="0.15">
      <c r="A171" s="1"/>
      <c r="B171" s="1" t="s">
        <v>489</v>
      </c>
      <c r="C171" s="1">
        <v>2391</v>
      </c>
      <c r="D171" s="3">
        <v>37429</v>
      </c>
      <c r="E171" s="9" t="str">
        <f t="shared" si="9"/>
        <v>Jun</v>
      </c>
      <c r="F171" s="3"/>
      <c r="G171"/>
      <c r="H171" s="4">
        <f t="shared" si="8"/>
        <v>2002</v>
      </c>
      <c r="I171" s="1" t="s">
        <v>1</v>
      </c>
      <c r="J171" s="1" t="s">
        <v>490</v>
      </c>
    </row>
    <row r="172" spans="1:10" ht="14" x14ac:dyDescent="0.15">
      <c r="A172" s="1"/>
      <c r="B172" s="1" t="s">
        <v>269</v>
      </c>
      <c r="C172" s="1">
        <v>1396</v>
      </c>
      <c r="D172" s="3">
        <v>37430</v>
      </c>
      <c r="E172" s="9" t="str">
        <f t="shared" si="9"/>
        <v>Jun</v>
      </c>
      <c r="F172" s="3"/>
      <c r="G172"/>
      <c r="H172" s="4">
        <f t="shared" si="8"/>
        <v>2002</v>
      </c>
      <c r="I172" s="1" t="s">
        <v>1</v>
      </c>
      <c r="J172" s="1" t="s">
        <v>270</v>
      </c>
    </row>
    <row r="173" spans="1:10" ht="14" x14ac:dyDescent="0.15">
      <c r="A173" s="1"/>
      <c r="B173" s="1" t="s">
        <v>42</v>
      </c>
      <c r="C173" s="1">
        <v>4983</v>
      </c>
      <c r="D173" s="3">
        <v>37434</v>
      </c>
      <c r="E173" s="9" t="str">
        <f t="shared" si="9"/>
        <v>Jun</v>
      </c>
      <c r="F173" s="3"/>
      <c r="G173"/>
      <c r="H173" s="4">
        <f t="shared" si="8"/>
        <v>2002</v>
      </c>
      <c r="I173" s="1" t="s">
        <v>1</v>
      </c>
      <c r="J173" s="1" t="s">
        <v>540</v>
      </c>
    </row>
    <row r="174" spans="1:10" ht="14" x14ac:dyDescent="0.15">
      <c r="A174" s="1"/>
      <c r="B174" s="1" t="s">
        <v>186</v>
      </c>
      <c r="C174" s="1">
        <v>30573</v>
      </c>
      <c r="D174" s="3">
        <v>37446</v>
      </c>
      <c r="E174" s="9" t="str">
        <f t="shared" si="9"/>
        <v>Jul</v>
      </c>
      <c r="F174" s="3"/>
      <c r="G174"/>
      <c r="H174" s="4">
        <f t="shared" si="8"/>
        <v>2002</v>
      </c>
      <c r="I174" s="1" t="s">
        <v>1</v>
      </c>
      <c r="J174" s="1" t="s">
        <v>187</v>
      </c>
    </row>
    <row r="175" spans="1:10" ht="28" x14ac:dyDescent="0.15">
      <c r="A175" s="1"/>
      <c r="B175" s="1" t="s">
        <v>630</v>
      </c>
      <c r="C175" s="1">
        <v>17627</v>
      </c>
      <c r="D175" s="3">
        <v>37449</v>
      </c>
      <c r="E175" s="9" t="str">
        <f t="shared" si="9"/>
        <v>Jul</v>
      </c>
      <c r="F175" s="3"/>
      <c r="G175"/>
      <c r="H175" s="4">
        <f t="shared" si="8"/>
        <v>2002</v>
      </c>
      <c r="I175" s="1" t="s">
        <v>1</v>
      </c>
      <c r="J175" s="1" t="s">
        <v>631</v>
      </c>
    </row>
    <row r="176" spans="1:10" ht="14" x14ac:dyDescent="0.15">
      <c r="A176" s="1"/>
      <c r="B176" s="1" t="s">
        <v>451</v>
      </c>
      <c r="C176" s="1">
        <v>5888</v>
      </c>
      <c r="D176" s="3">
        <v>37450</v>
      </c>
      <c r="E176" s="9" t="str">
        <f t="shared" si="9"/>
        <v>Jul</v>
      </c>
      <c r="F176" s="3"/>
      <c r="G176"/>
      <c r="H176" s="4">
        <f t="shared" si="8"/>
        <v>2002</v>
      </c>
      <c r="I176" s="1" t="s">
        <v>1</v>
      </c>
      <c r="J176" s="1" t="s">
        <v>452</v>
      </c>
    </row>
    <row r="177" spans="1:10" ht="14" x14ac:dyDescent="0.15">
      <c r="A177" s="1"/>
      <c r="B177" s="1" t="s">
        <v>508</v>
      </c>
      <c r="C177" s="1">
        <v>4342</v>
      </c>
      <c r="D177" s="3">
        <v>37451</v>
      </c>
      <c r="E177" s="9" t="str">
        <f t="shared" si="9"/>
        <v>Jul</v>
      </c>
      <c r="F177" s="3"/>
      <c r="G177"/>
      <c r="H177" s="4">
        <f t="shared" si="8"/>
        <v>2002</v>
      </c>
      <c r="I177" s="1" t="s">
        <v>1</v>
      </c>
      <c r="J177" s="1" t="s">
        <v>509</v>
      </c>
    </row>
    <row r="178" spans="1:10" ht="42" x14ac:dyDescent="0.15">
      <c r="A178" s="1"/>
      <c r="B178" s="1" t="s">
        <v>676</v>
      </c>
      <c r="C178" s="1">
        <v>5668</v>
      </c>
      <c r="D178" s="3">
        <v>37451</v>
      </c>
      <c r="E178" s="9" t="str">
        <f t="shared" si="9"/>
        <v>Jul</v>
      </c>
      <c r="F178" s="3"/>
      <c r="G178"/>
      <c r="H178" s="4">
        <f t="shared" si="8"/>
        <v>2002</v>
      </c>
      <c r="I178" s="1" t="s">
        <v>1</v>
      </c>
      <c r="J178" s="1" t="s">
        <v>677</v>
      </c>
    </row>
    <row r="179" spans="1:10" ht="14" x14ac:dyDescent="0.15">
      <c r="A179" s="1"/>
      <c r="B179" s="1" t="s">
        <v>24</v>
      </c>
      <c r="C179" s="1">
        <v>1898</v>
      </c>
      <c r="D179" s="3">
        <v>37453</v>
      </c>
      <c r="E179" s="9" t="str">
        <f t="shared" si="9"/>
        <v>Jul</v>
      </c>
      <c r="F179" s="3"/>
      <c r="G179"/>
      <c r="H179" s="4">
        <f t="shared" si="8"/>
        <v>2002</v>
      </c>
      <c r="I179" s="1" t="s">
        <v>18</v>
      </c>
      <c r="J179" s="1" t="s">
        <v>70</v>
      </c>
    </row>
    <row r="180" spans="1:10" ht="14" x14ac:dyDescent="0.15">
      <c r="A180" s="1"/>
      <c r="B180" s="1" t="s">
        <v>504</v>
      </c>
      <c r="C180" s="1">
        <v>4348</v>
      </c>
      <c r="D180" s="3">
        <v>37454</v>
      </c>
      <c r="E180" s="9" t="str">
        <f t="shared" si="9"/>
        <v>Jul</v>
      </c>
      <c r="F180" s="3"/>
      <c r="G180"/>
      <c r="H180" s="4">
        <f t="shared" si="8"/>
        <v>2002</v>
      </c>
      <c r="I180" s="1" t="s">
        <v>1</v>
      </c>
      <c r="J180" s="1" t="s">
        <v>505</v>
      </c>
    </row>
    <row r="181" spans="1:10" ht="14" x14ac:dyDescent="0.15">
      <c r="A181" s="1"/>
      <c r="B181" s="1" t="s">
        <v>434</v>
      </c>
      <c r="C181" s="1">
        <v>17273</v>
      </c>
      <c r="D181" s="3">
        <v>37456</v>
      </c>
      <c r="E181" s="9" t="str">
        <f t="shared" si="9"/>
        <v>Jul</v>
      </c>
      <c r="F181" s="3"/>
      <c r="G181"/>
      <c r="H181" s="4">
        <f t="shared" si="8"/>
        <v>2002</v>
      </c>
      <c r="I181" s="1" t="s">
        <v>1</v>
      </c>
      <c r="J181" s="1" t="s">
        <v>435</v>
      </c>
    </row>
    <row r="182" spans="1:10" ht="14" x14ac:dyDescent="0.15">
      <c r="A182" s="1"/>
      <c r="B182" s="1" t="s">
        <v>50</v>
      </c>
      <c r="C182" s="1">
        <v>2599</v>
      </c>
      <c r="D182" s="3">
        <v>37466</v>
      </c>
      <c r="E182" s="9" t="str">
        <f t="shared" si="9"/>
        <v>Jul</v>
      </c>
      <c r="F182" s="3"/>
      <c r="G182"/>
      <c r="H182" s="4">
        <f t="shared" si="8"/>
        <v>2002</v>
      </c>
      <c r="I182" s="1" t="s">
        <v>1</v>
      </c>
      <c r="J182" s="1" t="s">
        <v>51</v>
      </c>
    </row>
    <row r="183" spans="1:10" ht="14" x14ac:dyDescent="0.15">
      <c r="A183" s="1"/>
      <c r="B183" s="1" t="s">
        <v>457</v>
      </c>
      <c r="C183" s="1">
        <v>4042</v>
      </c>
      <c r="D183" s="3">
        <v>37467</v>
      </c>
      <c r="E183" s="9" t="str">
        <f t="shared" si="9"/>
        <v>Jul</v>
      </c>
      <c r="F183" s="3"/>
      <c r="G183"/>
      <c r="H183" s="4">
        <f t="shared" si="8"/>
        <v>2002</v>
      </c>
      <c r="I183" s="1" t="s">
        <v>1</v>
      </c>
      <c r="J183" s="1" t="s">
        <v>458</v>
      </c>
    </row>
    <row r="184" spans="1:10" ht="14" x14ac:dyDescent="0.15">
      <c r="A184" s="1"/>
      <c r="B184" s="1" t="s">
        <v>24</v>
      </c>
      <c r="C184" s="1">
        <v>1236</v>
      </c>
      <c r="D184" s="3">
        <v>37468</v>
      </c>
      <c r="E184" s="9" t="str">
        <f t="shared" si="9"/>
        <v>Jul</v>
      </c>
      <c r="F184" s="3"/>
      <c r="G184"/>
      <c r="H184" s="4">
        <f t="shared" si="8"/>
        <v>2002</v>
      </c>
      <c r="I184" s="1" t="s">
        <v>1</v>
      </c>
      <c r="J184" s="1" t="s">
        <v>391</v>
      </c>
    </row>
    <row r="185" spans="1:10" ht="14" x14ac:dyDescent="0.15">
      <c r="A185" s="1"/>
      <c r="B185" s="1" t="s">
        <v>36</v>
      </c>
      <c r="C185" s="1">
        <v>1542</v>
      </c>
      <c r="D185" s="3">
        <v>37480</v>
      </c>
      <c r="E185" s="9" t="str">
        <f t="shared" si="9"/>
        <v>Aug</v>
      </c>
      <c r="F185" s="3"/>
      <c r="G185"/>
      <c r="H185" s="4">
        <f t="shared" si="8"/>
        <v>2002</v>
      </c>
      <c r="I185" s="1" t="s">
        <v>1</v>
      </c>
      <c r="J185" s="1" t="s">
        <v>37</v>
      </c>
    </row>
    <row r="186" spans="1:10" ht="42" x14ac:dyDescent="0.15">
      <c r="A186" s="1"/>
      <c r="B186" s="1" t="s">
        <v>605</v>
      </c>
      <c r="C186" s="1">
        <v>15478</v>
      </c>
      <c r="D186" s="3">
        <v>37480</v>
      </c>
      <c r="E186" s="9" t="str">
        <f t="shared" si="9"/>
        <v>Aug</v>
      </c>
      <c r="F186" s="3"/>
      <c r="G186"/>
      <c r="H186" s="4">
        <f t="shared" ref="H186:H246" si="10">YEAR(D186)</f>
        <v>2002</v>
      </c>
      <c r="I186" s="1" t="s">
        <v>1</v>
      </c>
      <c r="J186" s="1" t="s">
        <v>606</v>
      </c>
    </row>
    <row r="187" spans="1:10" ht="14" x14ac:dyDescent="0.15">
      <c r="A187" s="1"/>
      <c r="B187" s="1" t="s">
        <v>413</v>
      </c>
      <c r="C187" s="1">
        <v>1516</v>
      </c>
      <c r="D187" s="3">
        <v>37788</v>
      </c>
      <c r="E187" s="9" t="str">
        <f t="shared" ref="E187:E246" si="11">TEXT(D187, "mmm")</f>
        <v>Jun</v>
      </c>
      <c r="F187" s="3"/>
      <c r="G187"/>
      <c r="H187" s="4">
        <f t="shared" si="10"/>
        <v>2003</v>
      </c>
      <c r="I187" s="1" t="s">
        <v>1</v>
      </c>
      <c r="J187" s="1" t="s">
        <v>414</v>
      </c>
    </row>
    <row r="188" spans="1:10" ht="14" x14ac:dyDescent="0.15">
      <c r="A188" s="1"/>
      <c r="B188" s="1" t="s">
        <v>103</v>
      </c>
      <c r="C188" s="1">
        <v>1866</v>
      </c>
      <c r="D188" s="3">
        <v>37808</v>
      </c>
      <c r="E188" s="9" t="str">
        <f t="shared" si="11"/>
        <v>Jul</v>
      </c>
      <c r="F188" s="3"/>
      <c r="G188"/>
      <c r="H188" s="4">
        <f t="shared" si="10"/>
        <v>2003</v>
      </c>
      <c r="I188" s="1" t="s">
        <v>104</v>
      </c>
      <c r="J188" s="1" t="s">
        <v>105</v>
      </c>
    </row>
    <row r="189" spans="1:10" ht="14" x14ac:dyDescent="0.15">
      <c r="A189" s="1"/>
      <c r="B189" s="1" t="s">
        <v>392</v>
      </c>
      <c r="C189" s="1">
        <v>1322</v>
      </c>
      <c r="D189" s="3">
        <v>37813</v>
      </c>
      <c r="E189" s="9" t="str">
        <f t="shared" si="11"/>
        <v>Jul</v>
      </c>
      <c r="F189" s="3"/>
      <c r="G189"/>
      <c r="H189" s="4">
        <f t="shared" si="10"/>
        <v>2003</v>
      </c>
      <c r="I189" s="1" t="s">
        <v>1</v>
      </c>
      <c r="J189" s="1" t="s">
        <v>393</v>
      </c>
    </row>
    <row r="190" spans="1:10" ht="14" x14ac:dyDescent="0.15">
      <c r="A190" s="1"/>
      <c r="B190" s="1" t="s">
        <v>40</v>
      </c>
      <c r="C190" s="1">
        <v>2305</v>
      </c>
      <c r="D190" s="3">
        <v>37817</v>
      </c>
      <c r="E190" s="9" t="str">
        <f t="shared" si="11"/>
        <v>Jul</v>
      </c>
      <c r="F190" s="3"/>
      <c r="G190"/>
      <c r="H190" s="4">
        <f t="shared" si="10"/>
        <v>2003</v>
      </c>
      <c r="I190" s="1" t="s">
        <v>1</v>
      </c>
      <c r="J190" s="1" t="s">
        <v>41</v>
      </c>
    </row>
    <row r="191" spans="1:10" ht="14" x14ac:dyDescent="0.15">
      <c r="A191" s="1"/>
      <c r="B191" s="1" t="s">
        <v>173</v>
      </c>
      <c r="C191" s="1">
        <v>1848</v>
      </c>
      <c r="D191" s="3">
        <v>37821</v>
      </c>
      <c r="E191" s="9" t="str">
        <f t="shared" si="11"/>
        <v>Jul</v>
      </c>
      <c r="F191" s="3"/>
      <c r="G191"/>
      <c r="H191" s="4">
        <f t="shared" si="10"/>
        <v>2003</v>
      </c>
      <c r="I191" s="1" t="s">
        <v>1</v>
      </c>
      <c r="J191" s="1" t="s">
        <v>175</v>
      </c>
    </row>
    <row r="192" spans="1:10" ht="14" x14ac:dyDescent="0.15">
      <c r="A192" s="1"/>
      <c r="B192" s="1" t="s">
        <v>24</v>
      </c>
      <c r="C192" s="1">
        <v>1496</v>
      </c>
      <c r="D192" s="3">
        <v>37821</v>
      </c>
      <c r="E192" s="9" t="str">
        <f t="shared" si="11"/>
        <v>Jul</v>
      </c>
      <c r="F192" s="3"/>
      <c r="G192"/>
      <c r="H192" s="4">
        <f t="shared" si="10"/>
        <v>2003</v>
      </c>
      <c r="I192" s="1" t="s">
        <v>1</v>
      </c>
      <c r="J192" s="1" t="s">
        <v>185</v>
      </c>
    </row>
    <row r="193" spans="1:10" ht="14" x14ac:dyDescent="0.15">
      <c r="A193" s="1"/>
      <c r="B193" s="1" t="s">
        <v>278</v>
      </c>
      <c r="C193" s="1">
        <v>1140</v>
      </c>
      <c r="D193" s="3">
        <v>37824</v>
      </c>
      <c r="E193" s="9" t="str">
        <f t="shared" si="11"/>
        <v>Jul</v>
      </c>
      <c r="F193" s="3"/>
      <c r="G193"/>
      <c r="H193" s="4">
        <f t="shared" si="10"/>
        <v>2003</v>
      </c>
      <c r="I193" s="1" t="s">
        <v>1</v>
      </c>
      <c r="J193" s="1" t="s">
        <v>279</v>
      </c>
    </row>
    <row r="194" spans="1:10" ht="14" x14ac:dyDescent="0.15">
      <c r="A194" s="1"/>
      <c r="B194" s="1" t="s">
        <v>29</v>
      </c>
      <c r="C194" s="1">
        <v>2392</v>
      </c>
      <c r="D194" s="3">
        <v>37828</v>
      </c>
      <c r="E194" s="9" t="str">
        <f t="shared" si="11"/>
        <v>Jul</v>
      </c>
      <c r="F194" s="3"/>
      <c r="G194"/>
      <c r="H194" s="4">
        <f t="shared" si="10"/>
        <v>2003</v>
      </c>
      <c r="I194" s="1" t="s">
        <v>1</v>
      </c>
      <c r="J194" s="1" t="s">
        <v>30</v>
      </c>
    </row>
    <row r="195" spans="1:10" ht="14" x14ac:dyDescent="0.15">
      <c r="A195" s="1"/>
      <c r="B195" s="1" t="s">
        <v>24</v>
      </c>
      <c r="C195" s="1">
        <v>1014</v>
      </c>
      <c r="D195" s="3">
        <v>37865</v>
      </c>
      <c r="E195" s="9" t="str">
        <f t="shared" si="11"/>
        <v>Sep</v>
      </c>
      <c r="F195" s="3"/>
      <c r="G195"/>
      <c r="H195" s="4">
        <f t="shared" si="10"/>
        <v>2003</v>
      </c>
      <c r="I195" s="1" t="s">
        <v>18</v>
      </c>
      <c r="J195" s="1" t="s">
        <v>167</v>
      </c>
    </row>
    <row r="196" spans="1:10" ht="14" x14ac:dyDescent="0.15">
      <c r="A196" s="1"/>
      <c r="B196" s="1" t="s">
        <v>24</v>
      </c>
      <c r="C196" s="1">
        <v>2530</v>
      </c>
      <c r="D196" s="3">
        <v>37904</v>
      </c>
      <c r="E196" s="9" t="str">
        <f t="shared" si="11"/>
        <v>Oct</v>
      </c>
      <c r="F196" s="3"/>
      <c r="G196"/>
      <c r="H196" s="4">
        <f t="shared" si="10"/>
        <v>2003</v>
      </c>
      <c r="I196" s="1" t="s">
        <v>1</v>
      </c>
      <c r="J196" s="1" t="s">
        <v>289</v>
      </c>
    </row>
    <row r="197" spans="1:10" ht="14" x14ac:dyDescent="0.15">
      <c r="A197" s="1"/>
      <c r="B197" s="1" t="s">
        <v>381</v>
      </c>
      <c r="C197" s="1">
        <v>1118</v>
      </c>
      <c r="D197" s="3">
        <v>37923</v>
      </c>
      <c r="E197" s="9" t="str">
        <f t="shared" si="11"/>
        <v>Oct</v>
      </c>
      <c r="F197" s="3"/>
      <c r="G197"/>
      <c r="H197" s="4">
        <f t="shared" si="10"/>
        <v>2003</v>
      </c>
      <c r="I197" s="1" t="s">
        <v>1</v>
      </c>
      <c r="J197" s="1" t="s">
        <v>382</v>
      </c>
    </row>
    <row r="198" spans="1:10" ht="14" x14ac:dyDescent="0.15">
      <c r="A198" s="1"/>
      <c r="B198" s="1" t="s">
        <v>473</v>
      </c>
      <c r="C198" s="1">
        <v>3232</v>
      </c>
      <c r="D198" s="3">
        <v>37924</v>
      </c>
      <c r="E198" s="9" t="str">
        <f t="shared" si="11"/>
        <v>Oct</v>
      </c>
      <c r="F198" s="3"/>
      <c r="G198"/>
      <c r="H198" s="4">
        <f t="shared" si="10"/>
        <v>2003</v>
      </c>
      <c r="I198" s="1" t="s">
        <v>1</v>
      </c>
      <c r="J198" s="1" t="s">
        <v>474</v>
      </c>
    </row>
    <row r="199" spans="1:10" ht="14" x14ac:dyDescent="0.15">
      <c r="A199" s="1"/>
      <c r="B199" s="1" t="s">
        <v>688</v>
      </c>
      <c r="C199" s="1">
        <v>3164</v>
      </c>
      <c r="D199" s="3">
        <v>38013</v>
      </c>
      <c r="E199" s="9" t="str">
        <f t="shared" si="11"/>
        <v>Jan</v>
      </c>
      <c r="F199" s="3"/>
      <c r="G199"/>
      <c r="H199" s="4">
        <f t="shared" si="10"/>
        <v>2004</v>
      </c>
      <c r="I199" s="1" t="s">
        <v>1</v>
      </c>
      <c r="J199" s="1" t="s">
        <v>689</v>
      </c>
    </row>
    <row r="200" spans="1:10" ht="14" x14ac:dyDescent="0.15">
      <c r="A200" s="1"/>
      <c r="B200" s="1" t="s">
        <v>608</v>
      </c>
      <c r="C200" s="1">
        <v>9014</v>
      </c>
      <c r="D200" s="3">
        <v>38076</v>
      </c>
      <c r="E200" s="9" t="str">
        <f t="shared" si="11"/>
        <v>Mar</v>
      </c>
      <c r="F200" s="3"/>
      <c r="G200"/>
      <c r="H200" s="4">
        <f t="shared" si="10"/>
        <v>2004</v>
      </c>
      <c r="I200" s="1" t="s">
        <v>1</v>
      </c>
      <c r="J200" s="1" t="s">
        <v>609</v>
      </c>
    </row>
    <row r="201" spans="1:10" ht="14" x14ac:dyDescent="0.15">
      <c r="A201" s="1"/>
      <c r="B201" s="1" t="s">
        <v>432</v>
      </c>
      <c r="C201" s="1">
        <v>6963</v>
      </c>
      <c r="D201" s="3">
        <v>38144</v>
      </c>
      <c r="E201" s="9" t="str">
        <f t="shared" si="11"/>
        <v>Jun</v>
      </c>
      <c r="F201" s="3"/>
      <c r="G201"/>
      <c r="H201" s="4">
        <f t="shared" si="10"/>
        <v>2004</v>
      </c>
      <c r="I201" s="1" t="s">
        <v>104</v>
      </c>
      <c r="J201" s="1" t="s">
        <v>433</v>
      </c>
    </row>
    <row r="202" spans="1:10" ht="14" x14ac:dyDescent="0.15">
      <c r="A202" s="1"/>
      <c r="B202" s="1" t="s">
        <v>316</v>
      </c>
      <c r="C202" s="1">
        <v>2998</v>
      </c>
      <c r="D202" s="3">
        <v>38171</v>
      </c>
      <c r="E202" s="9" t="str">
        <f t="shared" si="11"/>
        <v>Jul</v>
      </c>
      <c r="F202" s="3"/>
      <c r="G202"/>
      <c r="H202" s="4">
        <f t="shared" si="10"/>
        <v>2004</v>
      </c>
      <c r="I202" s="1" t="s">
        <v>1</v>
      </c>
      <c r="J202" s="1" t="s">
        <v>317</v>
      </c>
    </row>
    <row r="203" spans="1:10" ht="14" x14ac:dyDescent="0.15">
      <c r="A203" s="1"/>
      <c r="B203" s="1" t="s">
        <v>226</v>
      </c>
      <c r="C203" s="1">
        <v>4429</v>
      </c>
      <c r="D203" s="3">
        <v>38198</v>
      </c>
      <c r="E203" s="9" t="str">
        <f t="shared" si="11"/>
        <v>Jul</v>
      </c>
      <c r="F203" s="3"/>
      <c r="G203"/>
      <c r="H203" s="4">
        <f t="shared" si="10"/>
        <v>2004</v>
      </c>
      <c r="I203" s="1" t="s">
        <v>1</v>
      </c>
      <c r="J203" s="1" t="s">
        <v>227</v>
      </c>
    </row>
    <row r="204" spans="1:10" ht="14" x14ac:dyDescent="0.15">
      <c r="A204" s="1"/>
      <c r="B204" s="1" t="s">
        <v>7</v>
      </c>
      <c r="C204" s="1">
        <v>1177</v>
      </c>
      <c r="D204" s="3">
        <v>38228</v>
      </c>
      <c r="E204" s="9" t="str">
        <f t="shared" si="11"/>
        <v>Aug</v>
      </c>
      <c r="F204" s="3"/>
      <c r="G204"/>
      <c r="H204" s="4">
        <f t="shared" si="10"/>
        <v>2004</v>
      </c>
      <c r="I204" s="1" t="s">
        <v>1</v>
      </c>
      <c r="J204" s="1" t="s">
        <v>8</v>
      </c>
    </row>
    <row r="205" spans="1:10" ht="14" x14ac:dyDescent="0.15">
      <c r="A205" s="1"/>
      <c r="B205" s="1" t="s">
        <v>34</v>
      </c>
      <c r="C205" s="1">
        <v>1083</v>
      </c>
      <c r="D205" s="3">
        <v>38525</v>
      </c>
      <c r="E205" s="9" t="str">
        <f t="shared" si="11"/>
        <v>Jun</v>
      </c>
      <c r="F205" s="3"/>
      <c r="G205"/>
      <c r="H205" s="4">
        <f t="shared" si="10"/>
        <v>2005</v>
      </c>
      <c r="I205" s="1" t="s">
        <v>1</v>
      </c>
      <c r="J205" s="1" t="s">
        <v>35</v>
      </c>
    </row>
    <row r="206" spans="1:10" ht="14" x14ac:dyDescent="0.15">
      <c r="A206" s="1"/>
      <c r="B206" s="1" t="s">
        <v>193</v>
      </c>
      <c r="C206" s="1">
        <v>11023</v>
      </c>
      <c r="D206" s="3">
        <v>38539</v>
      </c>
      <c r="E206" s="9" t="str">
        <f t="shared" si="11"/>
        <v>Jul</v>
      </c>
      <c r="F206" s="3"/>
      <c r="G206"/>
      <c r="H206" s="4">
        <f t="shared" si="10"/>
        <v>2005</v>
      </c>
      <c r="I206" s="1" t="s">
        <v>1</v>
      </c>
      <c r="J206" s="1" t="s">
        <v>194</v>
      </c>
    </row>
    <row r="207" spans="1:10" ht="14" x14ac:dyDescent="0.15">
      <c r="A207" s="1"/>
      <c r="B207" s="1" t="s">
        <v>443</v>
      </c>
      <c r="C207" s="1">
        <v>2894</v>
      </c>
      <c r="D207" s="3">
        <v>38540</v>
      </c>
      <c r="E207" s="9" t="str">
        <f t="shared" si="11"/>
        <v>Jul</v>
      </c>
      <c r="F207" s="3"/>
      <c r="G207"/>
      <c r="H207" s="4">
        <f t="shared" si="10"/>
        <v>2005</v>
      </c>
      <c r="I207" s="1" t="s">
        <v>1</v>
      </c>
      <c r="J207" s="1" t="s">
        <v>444</v>
      </c>
    </row>
    <row r="208" spans="1:10" ht="14" x14ac:dyDescent="0.15">
      <c r="A208" s="1"/>
      <c r="B208" s="1" t="s">
        <v>44</v>
      </c>
      <c r="C208" s="1">
        <v>2369</v>
      </c>
      <c r="D208" s="3">
        <v>38547</v>
      </c>
      <c r="E208" s="9" t="str">
        <f t="shared" si="11"/>
        <v>Jul</v>
      </c>
      <c r="F208" s="3"/>
      <c r="G208"/>
      <c r="H208" s="4">
        <f t="shared" si="10"/>
        <v>2005</v>
      </c>
      <c r="I208" s="1" t="s">
        <v>1</v>
      </c>
      <c r="J208" s="1" t="s">
        <v>45</v>
      </c>
    </row>
    <row r="209" spans="1:10" ht="14" x14ac:dyDescent="0.15">
      <c r="A209" s="1"/>
      <c r="B209" s="1" t="s">
        <v>13</v>
      </c>
      <c r="C209" s="1">
        <v>1122</v>
      </c>
      <c r="D209" s="3">
        <v>38558</v>
      </c>
      <c r="E209" s="9" t="str">
        <f t="shared" si="11"/>
        <v>Jul</v>
      </c>
      <c r="F209" s="3"/>
      <c r="G209"/>
      <c r="H209" s="4">
        <f t="shared" si="10"/>
        <v>2005</v>
      </c>
      <c r="I209" s="1" t="s">
        <v>1</v>
      </c>
      <c r="J209" s="1" t="s">
        <v>14</v>
      </c>
    </row>
    <row r="210" spans="1:10" ht="14" x14ac:dyDescent="0.15">
      <c r="A210" s="1"/>
      <c r="B210" s="1" t="s">
        <v>151</v>
      </c>
      <c r="C210" s="1">
        <v>1168</v>
      </c>
      <c r="D210" s="3">
        <v>38606</v>
      </c>
      <c r="E210" s="9" t="str">
        <f t="shared" si="11"/>
        <v>Sep</v>
      </c>
      <c r="F210" s="3"/>
      <c r="G210"/>
      <c r="H210" s="4">
        <f t="shared" si="10"/>
        <v>2005</v>
      </c>
      <c r="I210" s="1" t="s">
        <v>104</v>
      </c>
      <c r="J210" s="1" t="s">
        <v>152</v>
      </c>
    </row>
    <row r="211" spans="1:10" ht="14" x14ac:dyDescent="0.15">
      <c r="A211" s="1"/>
      <c r="B211" s="1" t="s">
        <v>77</v>
      </c>
      <c r="C211" s="1">
        <v>4370</v>
      </c>
      <c r="D211" s="3">
        <v>38724</v>
      </c>
      <c r="E211" s="9" t="str">
        <f t="shared" si="11"/>
        <v>Jan</v>
      </c>
      <c r="F211" s="3"/>
      <c r="G211"/>
      <c r="H211" s="4">
        <f t="shared" si="10"/>
        <v>2006</v>
      </c>
      <c r="I211" s="1" t="s">
        <v>1</v>
      </c>
      <c r="J211" s="1" t="s">
        <v>78</v>
      </c>
    </row>
    <row r="212" spans="1:10" ht="14" x14ac:dyDescent="0.15">
      <c r="A212" s="1"/>
      <c r="B212" s="1" t="s">
        <v>421</v>
      </c>
      <c r="C212" s="1">
        <v>1152</v>
      </c>
      <c r="D212" s="3">
        <v>38809</v>
      </c>
      <c r="E212" s="9" t="str">
        <f t="shared" si="11"/>
        <v>Apr</v>
      </c>
      <c r="F212" s="3"/>
      <c r="G212"/>
      <c r="H212" s="4">
        <f t="shared" si="10"/>
        <v>2006</v>
      </c>
      <c r="I212" s="1" t="s">
        <v>18</v>
      </c>
      <c r="J212" s="1" t="s">
        <v>422</v>
      </c>
    </row>
    <row r="213" spans="1:10" ht="14" x14ac:dyDescent="0.15">
      <c r="A213" s="1"/>
      <c r="B213" s="1" t="s">
        <v>580</v>
      </c>
      <c r="C213" s="1">
        <v>4027</v>
      </c>
      <c r="D213" s="3">
        <v>38881</v>
      </c>
      <c r="E213" s="9" t="str">
        <f t="shared" si="11"/>
        <v>Jun</v>
      </c>
      <c r="F213" s="3"/>
      <c r="G213"/>
      <c r="H213" s="4">
        <f t="shared" si="10"/>
        <v>2006</v>
      </c>
      <c r="I213" s="1" t="s">
        <v>1</v>
      </c>
      <c r="J213" s="1" t="s">
        <v>581</v>
      </c>
    </row>
    <row r="214" spans="1:10" ht="14" x14ac:dyDescent="0.15">
      <c r="A214" s="1"/>
      <c r="B214" s="1" t="s">
        <v>126</v>
      </c>
      <c r="C214" s="1">
        <v>13126</v>
      </c>
      <c r="D214" s="3">
        <v>38886</v>
      </c>
      <c r="E214" s="9" t="str">
        <f t="shared" si="11"/>
        <v>Jun</v>
      </c>
      <c r="F214" s="3"/>
      <c r="G214"/>
      <c r="H214" s="4">
        <f t="shared" si="10"/>
        <v>2006</v>
      </c>
      <c r="I214" s="1" t="s">
        <v>1</v>
      </c>
      <c r="J214" s="1" t="s">
        <v>127</v>
      </c>
    </row>
    <row r="215" spans="1:10" ht="14" x14ac:dyDescent="0.15">
      <c r="A215" s="1"/>
      <c r="B215" s="1" t="s">
        <v>222</v>
      </c>
      <c r="C215" s="1">
        <v>1586</v>
      </c>
      <c r="D215" s="3">
        <v>38888</v>
      </c>
      <c r="E215" s="9" t="str">
        <f t="shared" si="11"/>
        <v>Jun</v>
      </c>
      <c r="F215" s="3"/>
      <c r="G215"/>
      <c r="H215" s="4">
        <f t="shared" si="10"/>
        <v>2006</v>
      </c>
      <c r="I215" s="1" t="s">
        <v>1</v>
      </c>
      <c r="J215" s="1" t="s">
        <v>223</v>
      </c>
    </row>
    <row r="216" spans="1:10" ht="14" x14ac:dyDescent="0.15">
      <c r="A216" s="1"/>
      <c r="B216" s="1" t="s">
        <v>621</v>
      </c>
      <c r="C216" s="1">
        <v>3332</v>
      </c>
      <c r="D216" s="3">
        <v>38911</v>
      </c>
      <c r="E216" s="9" t="str">
        <f t="shared" si="11"/>
        <v>Jul</v>
      </c>
      <c r="F216" s="3"/>
      <c r="G216"/>
      <c r="H216" s="4">
        <f t="shared" si="10"/>
        <v>2006</v>
      </c>
      <c r="I216" s="1" t="s">
        <v>1</v>
      </c>
      <c r="J216" s="1" t="s">
        <v>638</v>
      </c>
    </row>
    <row r="217" spans="1:10" ht="14" x14ac:dyDescent="0.15">
      <c r="A217" s="1"/>
      <c r="B217" s="1" t="s">
        <v>570</v>
      </c>
      <c r="C217" s="1">
        <v>1033</v>
      </c>
      <c r="D217" s="3">
        <v>38913</v>
      </c>
      <c r="E217" s="9" t="str">
        <f t="shared" si="11"/>
        <v>Jul</v>
      </c>
      <c r="F217" s="3"/>
      <c r="G217"/>
      <c r="H217" s="4">
        <f t="shared" si="10"/>
        <v>2006</v>
      </c>
      <c r="I217" s="1" t="s">
        <v>1</v>
      </c>
      <c r="J217" s="1" t="s">
        <v>571</v>
      </c>
    </row>
    <row r="218" spans="1:10" ht="14" x14ac:dyDescent="0.15">
      <c r="A218" s="1"/>
      <c r="B218" s="1" t="s">
        <v>5</v>
      </c>
      <c r="C218" s="1">
        <v>1493</v>
      </c>
      <c r="D218" s="3">
        <v>38918</v>
      </c>
      <c r="E218" s="9" t="str">
        <f t="shared" si="11"/>
        <v>Jul</v>
      </c>
      <c r="F218" s="3"/>
      <c r="G218"/>
      <c r="H218" s="4">
        <f t="shared" si="10"/>
        <v>2006</v>
      </c>
      <c r="I218" s="1" t="s">
        <v>1</v>
      </c>
      <c r="J218" s="1" t="s">
        <v>323</v>
      </c>
    </row>
    <row r="219" spans="1:10" ht="14" x14ac:dyDescent="0.15">
      <c r="A219" s="1"/>
      <c r="B219" s="1" t="s">
        <v>548</v>
      </c>
      <c r="C219" s="1">
        <v>2141</v>
      </c>
      <c r="D219" s="3">
        <v>38951</v>
      </c>
      <c r="E219" s="9" t="str">
        <f t="shared" si="11"/>
        <v>Aug</v>
      </c>
      <c r="F219" s="3"/>
      <c r="G219"/>
      <c r="H219" s="4">
        <f t="shared" si="10"/>
        <v>2006</v>
      </c>
      <c r="I219" s="1" t="s">
        <v>1</v>
      </c>
      <c r="J219" s="1" t="s">
        <v>549</v>
      </c>
    </row>
    <row r="220" spans="1:10" ht="14" x14ac:dyDescent="0.15">
      <c r="A220" s="1"/>
      <c r="B220" s="1" t="s">
        <v>674</v>
      </c>
      <c r="C220" s="1">
        <v>4061</v>
      </c>
      <c r="D220" s="3">
        <v>39041</v>
      </c>
      <c r="E220" s="9" t="str">
        <f t="shared" si="11"/>
        <v>Nov</v>
      </c>
      <c r="F220" s="3"/>
      <c r="G220"/>
      <c r="H220" s="4">
        <f t="shared" si="10"/>
        <v>2006</v>
      </c>
      <c r="I220" s="1" t="s">
        <v>1</v>
      </c>
      <c r="J220" s="1" t="s">
        <v>675</v>
      </c>
    </row>
    <row r="221" spans="1:10" ht="14" x14ac:dyDescent="0.15">
      <c r="A221" s="1"/>
      <c r="B221" s="1" t="s">
        <v>389</v>
      </c>
      <c r="C221" s="1">
        <v>1269</v>
      </c>
      <c r="D221" s="3">
        <v>39251</v>
      </c>
      <c r="E221" s="9" t="str">
        <f t="shared" si="11"/>
        <v>Jun</v>
      </c>
      <c r="F221" s="3"/>
      <c r="G221"/>
      <c r="H221" s="4">
        <f t="shared" si="10"/>
        <v>2007</v>
      </c>
      <c r="I221" s="1" t="s">
        <v>1</v>
      </c>
      <c r="J221" s="1" t="s">
        <v>390</v>
      </c>
    </row>
    <row r="222" spans="1:10" ht="14" x14ac:dyDescent="0.15">
      <c r="A222" s="1"/>
      <c r="B222" s="1" t="s">
        <v>42</v>
      </c>
      <c r="C222" s="1">
        <v>1599</v>
      </c>
      <c r="D222" s="3">
        <v>39271</v>
      </c>
      <c r="E222" s="9" t="str">
        <f t="shared" si="11"/>
        <v>Jul</v>
      </c>
      <c r="F222" s="3"/>
      <c r="G222"/>
      <c r="H222" s="4">
        <f t="shared" si="10"/>
        <v>2007</v>
      </c>
      <c r="I222" s="1" t="s">
        <v>1</v>
      </c>
      <c r="J222" s="1" t="s">
        <v>43</v>
      </c>
    </row>
    <row r="223" spans="1:10" ht="14" x14ac:dyDescent="0.15">
      <c r="A223" s="1"/>
      <c r="B223" s="1" t="s">
        <v>649</v>
      </c>
      <c r="C223" s="1">
        <v>2613</v>
      </c>
      <c r="D223" s="3">
        <v>39307</v>
      </c>
      <c r="E223" s="9" t="str">
        <f t="shared" si="11"/>
        <v>Aug</v>
      </c>
      <c r="F223" s="3"/>
      <c r="G223"/>
      <c r="H223" s="4">
        <f t="shared" si="10"/>
        <v>2007</v>
      </c>
      <c r="I223" s="1" t="s">
        <v>1</v>
      </c>
      <c r="J223" s="1" t="s">
        <v>650</v>
      </c>
    </row>
    <row r="224" spans="1:10" ht="14" x14ac:dyDescent="0.15">
      <c r="A224" s="1"/>
      <c r="B224" s="1" t="s">
        <v>538</v>
      </c>
      <c r="C224" s="1">
        <v>3843</v>
      </c>
      <c r="D224" s="3">
        <v>39316</v>
      </c>
      <c r="E224" s="9" t="str">
        <f t="shared" si="11"/>
        <v>Aug</v>
      </c>
      <c r="F224" s="3"/>
      <c r="G224"/>
      <c r="H224" s="4">
        <f t="shared" si="10"/>
        <v>2007</v>
      </c>
      <c r="I224" s="1" t="s">
        <v>1</v>
      </c>
      <c r="J224" s="1" t="s">
        <v>539</v>
      </c>
    </row>
    <row r="225" spans="1:10" ht="14" x14ac:dyDescent="0.15">
      <c r="A225" s="1"/>
      <c r="B225" s="1" t="s">
        <v>24</v>
      </c>
      <c r="C225" s="1">
        <v>1352</v>
      </c>
      <c r="D225" s="3">
        <v>39354</v>
      </c>
      <c r="E225" s="9" t="str">
        <f t="shared" si="11"/>
        <v>Sep</v>
      </c>
      <c r="F225" s="3"/>
      <c r="G225"/>
      <c r="H225" s="4">
        <f t="shared" si="10"/>
        <v>2007</v>
      </c>
      <c r="I225" s="1" t="s">
        <v>1</v>
      </c>
      <c r="J225" s="1" t="s">
        <v>106</v>
      </c>
    </row>
    <row r="226" spans="1:10" ht="14" x14ac:dyDescent="0.15">
      <c r="A226" s="1"/>
      <c r="B226" s="1" t="s">
        <v>134</v>
      </c>
      <c r="C226" s="1">
        <v>1524</v>
      </c>
      <c r="D226" s="3">
        <v>39552</v>
      </c>
      <c r="E226" s="9" t="str">
        <f t="shared" si="11"/>
        <v>Apr</v>
      </c>
      <c r="F226" s="3"/>
      <c r="G226"/>
      <c r="H226" s="4">
        <f t="shared" si="10"/>
        <v>2008</v>
      </c>
      <c r="I226" s="1" t="s">
        <v>1</v>
      </c>
      <c r="J226" s="1" t="s">
        <v>135</v>
      </c>
    </row>
    <row r="227" spans="1:10" ht="28" x14ac:dyDescent="0.15">
      <c r="A227" s="1"/>
      <c r="B227" s="1" t="s">
        <v>204</v>
      </c>
      <c r="C227" s="1">
        <v>5339</v>
      </c>
      <c r="D227" s="3">
        <v>39553</v>
      </c>
      <c r="E227" s="9" t="str">
        <f t="shared" si="11"/>
        <v>Apr</v>
      </c>
      <c r="F227" s="3"/>
      <c r="G227"/>
      <c r="H227" s="4">
        <f t="shared" si="10"/>
        <v>2008</v>
      </c>
      <c r="I227" s="1" t="s">
        <v>1</v>
      </c>
      <c r="J227" s="1" t="s">
        <v>205</v>
      </c>
    </row>
    <row r="228" spans="1:10" ht="14" x14ac:dyDescent="0.15">
      <c r="A228" s="1"/>
      <c r="B228" s="1" t="s">
        <v>271</v>
      </c>
      <c r="C228" s="1">
        <v>8253</v>
      </c>
      <c r="D228" s="3">
        <v>39554</v>
      </c>
      <c r="E228" s="9" t="str">
        <f t="shared" si="11"/>
        <v>Apr</v>
      </c>
      <c r="F228" s="3"/>
      <c r="G228"/>
      <c r="H228" s="4">
        <f t="shared" si="10"/>
        <v>2008</v>
      </c>
      <c r="I228" s="1" t="s">
        <v>1</v>
      </c>
      <c r="J228" s="1" t="s">
        <v>272</v>
      </c>
    </row>
    <row r="229" spans="1:10" ht="14" x14ac:dyDescent="0.15">
      <c r="A229" s="1"/>
      <c r="B229" s="1" t="s">
        <v>115</v>
      </c>
      <c r="C229" s="1">
        <v>46612</v>
      </c>
      <c r="D229" s="3">
        <v>39606</v>
      </c>
      <c r="E229" s="9" t="str">
        <f t="shared" si="11"/>
        <v>Jun</v>
      </c>
      <c r="F229" s="3"/>
      <c r="G229"/>
      <c r="H229" s="4">
        <f t="shared" si="10"/>
        <v>2008</v>
      </c>
      <c r="I229" s="1" t="s">
        <v>1</v>
      </c>
      <c r="J229" s="1" t="s">
        <v>116</v>
      </c>
    </row>
    <row r="230" spans="1:10" ht="14" x14ac:dyDescent="0.15">
      <c r="A230" s="1"/>
      <c r="B230" s="1" t="s">
        <v>296</v>
      </c>
      <c r="C230" s="1">
        <v>1107</v>
      </c>
      <c r="D230" s="3">
        <v>39626</v>
      </c>
      <c r="E230" s="9" t="str">
        <f t="shared" si="11"/>
        <v>Jun</v>
      </c>
      <c r="F230" s="3"/>
      <c r="G230"/>
      <c r="H230" s="4">
        <f t="shared" si="10"/>
        <v>2008</v>
      </c>
      <c r="I230" s="1" t="s">
        <v>1</v>
      </c>
      <c r="J230" s="1" t="s">
        <v>297</v>
      </c>
    </row>
    <row r="231" spans="1:10" ht="14" x14ac:dyDescent="0.15">
      <c r="A231" s="1"/>
      <c r="B231" s="1" t="s">
        <v>24</v>
      </c>
      <c r="C231" s="1">
        <v>3529</v>
      </c>
      <c r="D231" s="3">
        <v>39632</v>
      </c>
      <c r="E231" s="9" t="str">
        <f t="shared" si="11"/>
        <v>Jul</v>
      </c>
      <c r="F231" s="3"/>
      <c r="G231"/>
      <c r="H231" s="4">
        <f t="shared" si="10"/>
        <v>2008</v>
      </c>
      <c r="I231" s="1" t="s">
        <v>18</v>
      </c>
      <c r="J231" s="1" t="s">
        <v>81</v>
      </c>
    </row>
    <row r="232" spans="1:10" ht="14" x14ac:dyDescent="0.15">
      <c r="A232" s="1"/>
      <c r="B232" s="1" t="s">
        <v>324</v>
      </c>
      <c r="C232" s="1">
        <v>1559</v>
      </c>
      <c r="D232" s="3">
        <v>39637</v>
      </c>
      <c r="E232" s="9" t="str">
        <f t="shared" si="11"/>
        <v>Jul</v>
      </c>
      <c r="F232" s="3"/>
      <c r="G232"/>
      <c r="H232" s="4">
        <f t="shared" si="10"/>
        <v>2008</v>
      </c>
      <c r="I232" s="1" t="s">
        <v>1</v>
      </c>
      <c r="J232" s="1" t="s">
        <v>325</v>
      </c>
    </row>
    <row r="233" spans="1:10" ht="14" x14ac:dyDescent="0.15">
      <c r="A233" s="1"/>
      <c r="B233" s="1" t="s">
        <v>599</v>
      </c>
      <c r="C233" s="1">
        <v>5775</v>
      </c>
      <c r="D233" s="3">
        <v>39684</v>
      </c>
      <c r="E233" s="9" t="str">
        <f t="shared" si="11"/>
        <v>Aug</v>
      </c>
      <c r="F233" s="3"/>
      <c r="G233"/>
      <c r="H233" s="4">
        <f t="shared" si="10"/>
        <v>2008</v>
      </c>
      <c r="I233" s="1" t="s">
        <v>1</v>
      </c>
      <c r="J233" s="1" t="s">
        <v>600</v>
      </c>
    </row>
    <row r="234" spans="1:10" ht="14" x14ac:dyDescent="0.15">
      <c r="A234" s="1"/>
      <c r="B234" s="1" t="s">
        <v>632</v>
      </c>
      <c r="C234" s="1">
        <v>26520</v>
      </c>
      <c r="D234" s="3">
        <v>39684</v>
      </c>
      <c r="E234" s="9" t="str">
        <f t="shared" si="11"/>
        <v>Aug</v>
      </c>
      <c r="F234" s="3"/>
      <c r="G234"/>
      <c r="H234" s="4">
        <f t="shared" si="10"/>
        <v>2008</v>
      </c>
      <c r="I234" s="1" t="s">
        <v>1</v>
      </c>
      <c r="J234" s="1" t="s">
        <v>633</v>
      </c>
    </row>
    <row r="235" spans="1:10" ht="14" x14ac:dyDescent="0.15">
      <c r="A235" s="1"/>
      <c r="B235" s="1" t="s">
        <v>463</v>
      </c>
      <c r="C235" s="1">
        <v>1043</v>
      </c>
      <c r="D235" s="3">
        <v>39685</v>
      </c>
      <c r="E235" s="9" t="str">
        <f t="shared" si="11"/>
        <v>Aug</v>
      </c>
      <c r="F235" s="3"/>
      <c r="G235"/>
      <c r="H235" s="4">
        <f t="shared" si="10"/>
        <v>2008</v>
      </c>
      <c r="I235" s="1" t="s">
        <v>1</v>
      </c>
      <c r="J235" s="1" t="s">
        <v>464</v>
      </c>
    </row>
    <row r="236" spans="1:10" ht="14" x14ac:dyDescent="0.15">
      <c r="A236" s="1"/>
      <c r="B236" s="1" t="s">
        <v>242</v>
      </c>
      <c r="C236" s="1">
        <v>1971</v>
      </c>
      <c r="D236" s="3">
        <v>39723</v>
      </c>
      <c r="E236" s="9" t="str">
        <f t="shared" si="11"/>
        <v>Oct</v>
      </c>
      <c r="F236" s="3"/>
      <c r="G236"/>
      <c r="H236" s="4">
        <f t="shared" si="10"/>
        <v>2008</v>
      </c>
      <c r="I236" s="1" t="s">
        <v>1</v>
      </c>
      <c r="J236" s="1" t="s">
        <v>243</v>
      </c>
    </row>
    <row r="237" spans="1:10" ht="14" x14ac:dyDescent="0.15">
      <c r="A237" s="1"/>
      <c r="B237" s="1" t="s">
        <v>459</v>
      </c>
      <c r="C237" s="1">
        <v>3160</v>
      </c>
      <c r="D237" s="3">
        <v>39820</v>
      </c>
      <c r="E237" s="9" t="str">
        <f t="shared" si="11"/>
        <v>Jan</v>
      </c>
      <c r="F237" s="3"/>
      <c r="G237"/>
      <c r="H237" s="4">
        <f t="shared" si="10"/>
        <v>2009</v>
      </c>
      <c r="I237" s="1" t="s">
        <v>1</v>
      </c>
      <c r="J237" s="1" t="s">
        <v>460</v>
      </c>
    </row>
    <row r="238" spans="1:10" ht="14" x14ac:dyDescent="0.15">
      <c r="A238" s="1"/>
      <c r="B238" s="1" t="s">
        <v>274</v>
      </c>
      <c r="C238" s="1">
        <v>5141</v>
      </c>
      <c r="D238" s="3">
        <v>39875</v>
      </c>
      <c r="E238" s="9" t="str">
        <f t="shared" si="11"/>
        <v>Mar</v>
      </c>
      <c r="F238" s="3"/>
      <c r="G238"/>
      <c r="H238" s="4">
        <f t="shared" si="10"/>
        <v>2009</v>
      </c>
      <c r="I238" s="1" t="s">
        <v>1</v>
      </c>
      <c r="J238" s="1" t="s">
        <v>275</v>
      </c>
    </row>
    <row r="239" spans="1:10" ht="14" x14ac:dyDescent="0.15">
      <c r="A239" s="1"/>
      <c r="B239" s="1" t="s">
        <v>282</v>
      </c>
      <c r="C239" s="1">
        <v>3235</v>
      </c>
      <c r="D239" s="3">
        <v>40005</v>
      </c>
      <c r="E239" s="9" t="str">
        <f t="shared" si="11"/>
        <v>Jul</v>
      </c>
      <c r="F239" s="3"/>
      <c r="G239"/>
      <c r="H239" s="4">
        <f t="shared" si="10"/>
        <v>2009</v>
      </c>
      <c r="I239" s="1" t="s">
        <v>1</v>
      </c>
      <c r="J239" s="1" t="s">
        <v>292</v>
      </c>
    </row>
    <row r="240" spans="1:10" ht="14" x14ac:dyDescent="0.15">
      <c r="A240" s="1"/>
      <c r="B240" s="1" t="s">
        <v>101</v>
      </c>
      <c r="C240" s="1">
        <v>1371</v>
      </c>
      <c r="D240" s="3">
        <v>40022</v>
      </c>
      <c r="E240" s="9" t="str">
        <f t="shared" si="11"/>
        <v>Jul</v>
      </c>
      <c r="F240" s="3"/>
      <c r="G240"/>
      <c r="H240" s="4">
        <f t="shared" si="10"/>
        <v>2009</v>
      </c>
      <c r="I240" s="1" t="s">
        <v>1</v>
      </c>
      <c r="J240" s="1" t="s">
        <v>438</v>
      </c>
    </row>
    <row r="241" spans="1:10" ht="14" x14ac:dyDescent="0.15">
      <c r="A241" s="1"/>
      <c r="B241" s="1" t="s">
        <v>132</v>
      </c>
      <c r="C241" s="1">
        <v>2549</v>
      </c>
      <c r="D241" s="3">
        <v>40027</v>
      </c>
      <c r="E241" s="9" t="str">
        <f t="shared" si="11"/>
        <v>Aug</v>
      </c>
      <c r="F241" s="3"/>
      <c r="G241"/>
      <c r="H241" s="4">
        <f t="shared" si="10"/>
        <v>2009</v>
      </c>
      <c r="I241" s="1" t="s">
        <v>1</v>
      </c>
      <c r="J241" s="1" t="s">
        <v>133</v>
      </c>
    </row>
    <row r="242" spans="1:10" ht="14" x14ac:dyDescent="0.15">
      <c r="A242" s="1"/>
      <c r="B242" s="1" t="s">
        <v>559</v>
      </c>
      <c r="C242" s="1">
        <v>2496</v>
      </c>
      <c r="D242" s="3">
        <v>40028</v>
      </c>
      <c r="E242" s="9" t="str">
        <f t="shared" si="11"/>
        <v>Aug</v>
      </c>
      <c r="F242" s="3"/>
      <c r="G242"/>
      <c r="H242" s="4">
        <f t="shared" si="10"/>
        <v>2009</v>
      </c>
      <c r="I242" s="1" t="s">
        <v>1</v>
      </c>
      <c r="J242" s="1" t="s">
        <v>560</v>
      </c>
    </row>
    <row r="243" spans="1:10" ht="14" x14ac:dyDescent="0.15">
      <c r="A243" s="1"/>
      <c r="B243" s="1" t="s">
        <v>143</v>
      </c>
      <c r="C243" s="1">
        <v>7798</v>
      </c>
      <c r="D243" s="3">
        <v>40032</v>
      </c>
      <c r="E243" s="9" t="str">
        <f t="shared" si="11"/>
        <v>Aug</v>
      </c>
      <c r="F243" s="3"/>
      <c r="G243"/>
      <c r="H243" s="4">
        <f t="shared" si="10"/>
        <v>2009</v>
      </c>
      <c r="I243" s="1" t="s">
        <v>1</v>
      </c>
      <c r="J243" s="1" t="s">
        <v>144</v>
      </c>
    </row>
    <row r="244" spans="1:10" ht="14" x14ac:dyDescent="0.15">
      <c r="A244" s="1"/>
      <c r="B244" s="1" t="s">
        <v>487</v>
      </c>
      <c r="C244" s="1">
        <v>3399</v>
      </c>
      <c r="D244" s="3">
        <v>40032</v>
      </c>
      <c r="E244" s="9" t="str">
        <f t="shared" si="11"/>
        <v>Aug</v>
      </c>
      <c r="F244" s="3"/>
      <c r="G244"/>
      <c r="H244" s="4">
        <f t="shared" si="10"/>
        <v>2009</v>
      </c>
      <c r="I244" s="1" t="s">
        <v>1</v>
      </c>
      <c r="J244" s="1" t="s">
        <v>488</v>
      </c>
    </row>
    <row r="245" spans="1:10" ht="28" x14ac:dyDescent="0.15">
      <c r="A245" s="1"/>
      <c r="B245" s="1" t="s">
        <v>220</v>
      </c>
      <c r="C245" s="1">
        <v>1002</v>
      </c>
      <c r="D245" s="3">
        <v>40054</v>
      </c>
      <c r="E245" s="9" t="str">
        <f t="shared" si="11"/>
        <v>Aug</v>
      </c>
      <c r="F245" s="3"/>
      <c r="G245"/>
      <c r="H245" s="4">
        <f t="shared" si="10"/>
        <v>2009</v>
      </c>
      <c r="I245" s="1" t="s">
        <v>1</v>
      </c>
      <c r="J245" s="1" t="s">
        <v>221</v>
      </c>
    </row>
    <row r="246" spans="1:10" ht="14" x14ac:dyDescent="0.15">
      <c r="A246" s="1"/>
      <c r="B246" s="1" t="s">
        <v>5</v>
      </c>
      <c r="C246" s="1">
        <v>1451</v>
      </c>
      <c r="D246" s="3">
        <v>40055</v>
      </c>
      <c r="E246" s="9" t="str">
        <f t="shared" si="11"/>
        <v>Aug</v>
      </c>
      <c r="F246" s="3"/>
      <c r="G246"/>
      <c r="H246" s="4">
        <f t="shared" si="10"/>
        <v>2009</v>
      </c>
      <c r="I246" s="1" t="s">
        <v>1</v>
      </c>
      <c r="J246" s="1" t="s">
        <v>643</v>
      </c>
    </row>
    <row r="247" spans="1:10" ht="14" x14ac:dyDescent="0.15">
      <c r="A247" s="1"/>
      <c r="B247" s="1" t="s">
        <v>190</v>
      </c>
      <c r="C247" s="1">
        <v>2496</v>
      </c>
      <c r="D247" s="3">
        <v>40320</v>
      </c>
      <c r="E247" s="9" t="str">
        <f t="shared" ref="E247:E306" si="12">TEXT(D247, "mmm")</f>
        <v>May</v>
      </c>
      <c r="F247" s="3"/>
      <c r="G247"/>
      <c r="H247" s="4">
        <f t="shared" ref="H247:H305" si="13">YEAR(D247)</f>
        <v>2010</v>
      </c>
      <c r="I247" s="1" t="s">
        <v>1</v>
      </c>
      <c r="J247" s="1" t="s">
        <v>191</v>
      </c>
    </row>
    <row r="248" spans="1:10" ht="14" x14ac:dyDescent="0.15">
      <c r="A248" s="1"/>
      <c r="B248" s="1" t="s">
        <v>665</v>
      </c>
      <c r="C248" s="1">
        <v>4393</v>
      </c>
      <c r="D248" s="3">
        <v>40321</v>
      </c>
      <c r="E248" s="9" t="str">
        <f t="shared" si="12"/>
        <v>May</v>
      </c>
      <c r="F248" s="3"/>
      <c r="G248"/>
      <c r="H248" s="4">
        <f t="shared" si="13"/>
        <v>2010</v>
      </c>
      <c r="I248" s="1" t="s">
        <v>1</v>
      </c>
      <c r="J248" s="1" t="s">
        <v>666</v>
      </c>
    </row>
    <row r="249" spans="1:10" ht="14" x14ac:dyDescent="0.15">
      <c r="A249" s="1"/>
      <c r="B249" s="1" t="s">
        <v>165</v>
      </c>
      <c r="C249" s="1">
        <v>4887</v>
      </c>
      <c r="D249" s="3">
        <v>40335</v>
      </c>
      <c r="E249" s="9" t="str">
        <f t="shared" si="12"/>
        <v>Jun</v>
      </c>
      <c r="F249" s="3"/>
      <c r="G249"/>
      <c r="H249" s="4">
        <f t="shared" si="13"/>
        <v>2010</v>
      </c>
      <c r="I249" s="1" t="s">
        <v>1</v>
      </c>
      <c r="J249" s="1" t="s">
        <v>166</v>
      </c>
    </row>
    <row r="250" spans="1:10" ht="14" x14ac:dyDescent="0.15">
      <c r="A250" s="1"/>
      <c r="B250" s="1" t="s">
        <v>282</v>
      </c>
      <c r="C250" s="1">
        <v>2104</v>
      </c>
      <c r="D250" s="3">
        <v>40371</v>
      </c>
      <c r="E250" s="9" t="str">
        <f t="shared" si="12"/>
        <v>Jul</v>
      </c>
      <c r="F250" s="3"/>
      <c r="G250"/>
      <c r="H250" s="4">
        <f t="shared" si="13"/>
        <v>2010</v>
      </c>
      <c r="I250" s="1" t="s">
        <v>1</v>
      </c>
      <c r="J250" s="1" t="s">
        <v>293</v>
      </c>
    </row>
    <row r="251" spans="1:10" ht="14" x14ac:dyDescent="0.15">
      <c r="A251" s="1"/>
      <c r="B251" s="1" t="s">
        <v>566</v>
      </c>
      <c r="C251" s="1">
        <v>1181</v>
      </c>
      <c r="D251" s="3">
        <v>40379</v>
      </c>
      <c r="E251" s="9" t="str">
        <f t="shared" si="12"/>
        <v>Jul</v>
      </c>
      <c r="F251" s="3"/>
      <c r="G251"/>
      <c r="H251" s="4">
        <f t="shared" si="13"/>
        <v>2010</v>
      </c>
      <c r="I251" s="1" t="s">
        <v>1</v>
      </c>
      <c r="J251" s="1" t="s">
        <v>567</v>
      </c>
    </row>
    <row r="252" spans="1:10" ht="14" x14ac:dyDescent="0.15">
      <c r="A252" s="1"/>
      <c r="B252" s="1" t="s">
        <v>597</v>
      </c>
      <c r="C252" s="1">
        <v>8094</v>
      </c>
      <c r="D252" s="3">
        <v>40408</v>
      </c>
      <c r="E252" s="9" t="str">
        <f t="shared" si="12"/>
        <v>Aug</v>
      </c>
      <c r="F252" s="3"/>
      <c r="G252"/>
      <c r="H252" s="4">
        <f t="shared" si="13"/>
        <v>2010</v>
      </c>
      <c r="I252" s="1" t="s">
        <v>1</v>
      </c>
      <c r="J252" s="1" t="s">
        <v>598</v>
      </c>
    </row>
    <row r="253" spans="1:10" ht="14" x14ac:dyDescent="0.15">
      <c r="A253" s="1"/>
      <c r="B253" s="1" t="s">
        <v>441</v>
      </c>
      <c r="C253" s="1">
        <v>5865</v>
      </c>
      <c r="D253" s="3">
        <v>40427</v>
      </c>
      <c r="E253" s="9" t="str">
        <f t="shared" si="12"/>
        <v>Sep</v>
      </c>
      <c r="F253" s="3"/>
      <c r="G253"/>
      <c r="H253" s="4">
        <f t="shared" si="13"/>
        <v>2010</v>
      </c>
      <c r="I253" s="1" t="s">
        <v>1</v>
      </c>
      <c r="J253" s="1" t="s">
        <v>442</v>
      </c>
    </row>
    <row r="254" spans="1:10" ht="14" x14ac:dyDescent="0.15">
      <c r="A254" s="1"/>
      <c r="B254" s="1" t="s">
        <v>163</v>
      </c>
      <c r="C254" s="1">
        <v>2385</v>
      </c>
      <c r="D254" s="3">
        <v>40593</v>
      </c>
      <c r="E254" s="9" t="str">
        <f t="shared" si="12"/>
        <v>Feb</v>
      </c>
      <c r="F254" s="3"/>
      <c r="G254"/>
      <c r="H254" s="4">
        <f t="shared" si="13"/>
        <v>2011</v>
      </c>
      <c r="I254" s="1" t="s">
        <v>1</v>
      </c>
      <c r="J254" s="1" t="s">
        <v>164</v>
      </c>
    </row>
    <row r="255" spans="1:10" ht="14" x14ac:dyDescent="0.15">
      <c r="A255" s="1"/>
      <c r="B255" s="1" t="s">
        <v>405</v>
      </c>
      <c r="C255" s="1">
        <v>1640</v>
      </c>
      <c r="D255" s="3">
        <v>40622</v>
      </c>
      <c r="E255" s="9" t="str">
        <f t="shared" si="12"/>
        <v>Mar</v>
      </c>
      <c r="F255" s="3"/>
      <c r="G255"/>
      <c r="H255" s="4">
        <f t="shared" si="13"/>
        <v>2011</v>
      </c>
      <c r="I255" s="1" t="s">
        <v>1</v>
      </c>
      <c r="J255" s="1" t="s">
        <v>406</v>
      </c>
    </row>
    <row r="256" spans="1:10" ht="14" x14ac:dyDescent="0.15">
      <c r="A256" s="1"/>
      <c r="B256" s="1" t="s">
        <v>24</v>
      </c>
      <c r="C256" s="1">
        <v>1562</v>
      </c>
      <c r="D256" s="3">
        <v>40624</v>
      </c>
      <c r="E256" s="9" t="str">
        <f t="shared" si="12"/>
        <v>Mar</v>
      </c>
      <c r="F256" s="3"/>
      <c r="G256"/>
      <c r="H256" s="4">
        <f t="shared" si="13"/>
        <v>2011</v>
      </c>
      <c r="I256" s="1" t="s">
        <v>1</v>
      </c>
      <c r="J256" s="1" t="s">
        <v>172</v>
      </c>
    </row>
    <row r="257" spans="1:10" ht="14" x14ac:dyDescent="0.15">
      <c r="A257" s="1"/>
      <c r="B257" s="1" t="s">
        <v>298</v>
      </c>
      <c r="C257" s="1">
        <v>5322</v>
      </c>
      <c r="D257" s="3">
        <v>40626</v>
      </c>
      <c r="E257" s="9" t="str">
        <f t="shared" si="12"/>
        <v>Mar</v>
      </c>
      <c r="F257" s="3"/>
      <c r="G257"/>
      <c r="H257" s="4">
        <f t="shared" si="13"/>
        <v>2011</v>
      </c>
      <c r="I257" s="1" t="s">
        <v>1</v>
      </c>
      <c r="J257" s="1" t="s">
        <v>299</v>
      </c>
    </row>
    <row r="258" spans="1:10" ht="14" x14ac:dyDescent="0.15">
      <c r="A258" s="1"/>
      <c r="B258" s="1" t="s">
        <v>362</v>
      </c>
      <c r="C258" s="1">
        <v>1167</v>
      </c>
      <c r="D258" s="3">
        <v>40626</v>
      </c>
      <c r="E258" s="9" t="str">
        <f t="shared" si="12"/>
        <v>Mar</v>
      </c>
      <c r="F258" s="3"/>
      <c r="G258"/>
      <c r="H258" s="4">
        <f t="shared" si="13"/>
        <v>2011</v>
      </c>
      <c r="I258" s="1" t="s">
        <v>1</v>
      </c>
      <c r="J258" s="1" t="s">
        <v>363</v>
      </c>
    </row>
    <row r="259" spans="1:10" ht="14" x14ac:dyDescent="0.15">
      <c r="A259" s="1"/>
      <c r="B259" s="1" t="s">
        <v>564</v>
      </c>
      <c r="C259" s="1">
        <v>2855</v>
      </c>
      <c r="D259" s="3">
        <v>40634</v>
      </c>
      <c r="E259" s="9" t="str">
        <f t="shared" si="12"/>
        <v>Apr</v>
      </c>
      <c r="F259" s="3"/>
      <c r="G259"/>
      <c r="H259" s="4">
        <f t="shared" si="13"/>
        <v>2011</v>
      </c>
      <c r="I259" s="1" t="s">
        <v>1</v>
      </c>
      <c r="J259" s="1" t="s">
        <v>565</v>
      </c>
    </row>
    <row r="260" spans="1:10" ht="14" x14ac:dyDescent="0.15">
      <c r="A260" s="1"/>
      <c r="B260" s="1" t="s">
        <v>176</v>
      </c>
      <c r="C260" s="1">
        <v>12310</v>
      </c>
      <c r="D260" s="3">
        <v>40640</v>
      </c>
      <c r="E260" s="9" t="str">
        <f t="shared" si="12"/>
        <v>Apr</v>
      </c>
      <c r="F260" s="3"/>
      <c r="G260"/>
      <c r="H260" s="4">
        <f t="shared" si="13"/>
        <v>2011</v>
      </c>
      <c r="I260" s="1" t="s">
        <v>1</v>
      </c>
      <c r="J260" s="1" t="s">
        <v>177</v>
      </c>
    </row>
    <row r="261" spans="1:10" ht="14" x14ac:dyDescent="0.15">
      <c r="A261" s="1"/>
      <c r="B261" s="1" t="s">
        <v>42</v>
      </c>
      <c r="C261" s="1">
        <v>6585</v>
      </c>
      <c r="D261" s="3">
        <v>40689</v>
      </c>
      <c r="E261" s="9" t="str">
        <f t="shared" si="12"/>
        <v>May</v>
      </c>
      <c r="F261" s="3"/>
      <c r="G261"/>
      <c r="H261" s="4">
        <f t="shared" si="13"/>
        <v>2011</v>
      </c>
      <c r="I261" s="1" t="s">
        <v>1</v>
      </c>
      <c r="J261" s="1" t="s">
        <v>671</v>
      </c>
    </row>
    <row r="262" spans="1:10" ht="14" x14ac:dyDescent="0.15">
      <c r="A262" s="1"/>
      <c r="B262" s="1" t="s">
        <v>52</v>
      </c>
      <c r="C262" s="1">
        <v>6233</v>
      </c>
      <c r="D262" s="3">
        <v>40693</v>
      </c>
      <c r="E262" s="9" t="str">
        <f t="shared" si="12"/>
        <v>May</v>
      </c>
      <c r="F262" s="3"/>
      <c r="G262"/>
      <c r="H262" s="4">
        <f t="shared" si="13"/>
        <v>2011</v>
      </c>
      <c r="I262" s="1" t="s">
        <v>1</v>
      </c>
      <c r="J262" s="1" t="s">
        <v>53</v>
      </c>
    </row>
    <row r="263" spans="1:10" ht="14" x14ac:dyDescent="0.15">
      <c r="A263" s="1"/>
      <c r="B263" s="1" t="s">
        <v>147</v>
      </c>
      <c r="C263" s="1">
        <v>6078</v>
      </c>
      <c r="D263" s="3">
        <v>40697</v>
      </c>
      <c r="E263" s="9" t="str">
        <f t="shared" si="12"/>
        <v>Jun</v>
      </c>
      <c r="F263" s="3"/>
      <c r="G263"/>
      <c r="H263" s="4">
        <f t="shared" si="13"/>
        <v>2011</v>
      </c>
      <c r="I263" s="1" t="s">
        <v>1</v>
      </c>
      <c r="J263" s="1" t="s">
        <v>148</v>
      </c>
    </row>
    <row r="264" spans="1:10" ht="28" x14ac:dyDescent="0.15">
      <c r="A264" s="1"/>
      <c r="B264" s="1" t="s">
        <v>117</v>
      </c>
      <c r="C264" s="1">
        <v>36863</v>
      </c>
      <c r="D264" s="3">
        <v>40699</v>
      </c>
      <c r="E264" s="9" t="str">
        <f t="shared" si="12"/>
        <v>Jun</v>
      </c>
      <c r="F264" s="3"/>
      <c r="G264"/>
      <c r="H264" s="4">
        <f t="shared" si="13"/>
        <v>2011</v>
      </c>
      <c r="I264" s="1" t="s">
        <v>1</v>
      </c>
      <c r="J264" s="1" t="s">
        <v>118</v>
      </c>
    </row>
    <row r="265" spans="1:10" ht="14" x14ac:dyDescent="0.15">
      <c r="A265" s="1"/>
      <c r="B265" s="1" t="s">
        <v>96</v>
      </c>
      <c r="C265" s="1">
        <v>14158</v>
      </c>
      <c r="D265" s="3">
        <v>40701</v>
      </c>
      <c r="E265" s="9" t="str">
        <f t="shared" si="12"/>
        <v>Jun</v>
      </c>
      <c r="F265" s="3"/>
      <c r="G265"/>
      <c r="H265" s="4">
        <f t="shared" si="13"/>
        <v>2011</v>
      </c>
      <c r="I265" s="1" t="s">
        <v>1</v>
      </c>
      <c r="J265" s="1" t="s">
        <v>97</v>
      </c>
    </row>
    <row r="266" spans="1:10" ht="14" x14ac:dyDescent="0.15">
      <c r="A266" s="1"/>
      <c r="B266" s="1" t="s">
        <v>123</v>
      </c>
      <c r="C266" s="1">
        <v>9393</v>
      </c>
      <c r="D266" s="3">
        <v>40701</v>
      </c>
      <c r="E266" s="9" t="str">
        <f t="shared" si="12"/>
        <v>Jun</v>
      </c>
      <c r="F266" s="3"/>
      <c r="G266"/>
      <c r="H266" s="4">
        <f t="shared" si="13"/>
        <v>2011</v>
      </c>
      <c r="I266" s="1" t="s">
        <v>1</v>
      </c>
      <c r="J266" s="1" t="s">
        <v>124</v>
      </c>
    </row>
    <row r="267" spans="1:10" ht="14" x14ac:dyDescent="0.15">
      <c r="A267" s="1"/>
      <c r="B267" s="1" t="s">
        <v>206</v>
      </c>
      <c r="C267" s="1">
        <v>4705</v>
      </c>
      <c r="D267" s="3">
        <v>40706</v>
      </c>
      <c r="E267" s="9" t="str">
        <f t="shared" si="12"/>
        <v>Jun</v>
      </c>
      <c r="F267" s="3"/>
      <c r="G267"/>
      <c r="H267" s="4">
        <f t="shared" si="13"/>
        <v>2011</v>
      </c>
      <c r="I267" s="1" t="s">
        <v>1</v>
      </c>
      <c r="J267" s="1" t="s">
        <v>207</v>
      </c>
    </row>
    <row r="268" spans="1:10" ht="14" x14ac:dyDescent="0.15">
      <c r="A268" s="1"/>
      <c r="B268" s="1" t="s">
        <v>661</v>
      </c>
      <c r="C268" s="1">
        <v>28893</v>
      </c>
      <c r="D268" s="3">
        <v>40706</v>
      </c>
      <c r="E268" s="9" t="str">
        <f t="shared" si="12"/>
        <v>Jun</v>
      </c>
      <c r="F268" s="3"/>
      <c r="G268"/>
      <c r="H268" s="4">
        <f t="shared" si="13"/>
        <v>2011</v>
      </c>
      <c r="I268" s="1" t="s">
        <v>1</v>
      </c>
      <c r="J268" s="1" t="s">
        <v>662</v>
      </c>
    </row>
    <row r="269" spans="1:10" ht="14" x14ac:dyDescent="0.15">
      <c r="A269" s="1"/>
      <c r="B269" s="1" t="s">
        <v>249</v>
      </c>
      <c r="C269" s="1">
        <v>2423</v>
      </c>
      <c r="D269" s="3">
        <v>40723</v>
      </c>
      <c r="E269" s="9" t="str">
        <f t="shared" si="12"/>
        <v>Jun</v>
      </c>
      <c r="F269" s="3"/>
      <c r="G269"/>
      <c r="H269" s="4">
        <f t="shared" si="13"/>
        <v>2011</v>
      </c>
      <c r="I269" s="1" t="s">
        <v>1</v>
      </c>
      <c r="J269" s="1" t="s">
        <v>250</v>
      </c>
    </row>
    <row r="270" spans="1:10" ht="14" x14ac:dyDescent="0.15">
      <c r="A270" s="1"/>
      <c r="B270" s="1" t="s">
        <v>141</v>
      </c>
      <c r="C270" s="1">
        <v>1029</v>
      </c>
      <c r="D270" s="3">
        <v>40747</v>
      </c>
      <c r="E270" s="9" t="str">
        <f t="shared" si="12"/>
        <v>Jul</v>
      </c>
      <c r="F270" s="3"/>
      <c r="G270"/>
      <c r="H270" s="4">
        <f t="shared" si="13"/>
        <v>2011</v>
      </c>
      <c r="I270" s="1" t="s">
        <v>1</v>
      </c>
      <c r="J270" s="1" t="s">
        <v>142</v>
      </c>
    </row>
    <row r="271" spans="1:10" ht="14" x14ac:dyDescent="0.15">
      <c r="A271" s="1"/>
      <c r="B271" s="1" t="s">
        <v>208</v>
      </c>
      <c r="C271" s="1">
        <v>1038</v>
      </c>
      <c r="D271" s="3">
        <v>40758</v>
      </c>
      <c r="E271" s="9" t="str">
        <f t="shared" si="12"/>
        <v>Aug</v>
      </c>
      <c r="F271" s="3"/>
      <c r="G271"/>
      <c r="H271" s="4">
        <f t="shared" si="13"/>
        <v>2011</v>
      </c>
      <c r="I271" s="1" t="s">
        <v>1</v>
      </c>
      <c r="J271" s="1" t="s">
        <v>209</v>
      </c>
    </row>
    <row r="272" spans="1:10" ht="14" x14ac:dyDescent="0.15">
      <c r="A272" s="1"/>
      <c r="B272" s="1" t="s">
        <v>346</v>
      </c>
      <c r="C272" s="1">
        <v>1734</v>
      </c>
      <c r="D272" s="3">
        <v>40762</v>
      </c>
      <c r="E272" s="9" t="str">
        <f t="shared" si="12"/>
        <v>Aug</v>
      </c>
      <c r="F272" s="3"/>
      <c r="G272"/>
      <c r="H272" s="4">
        <f t="shared" si="13"/>
        <v>2011</v>
      </c>
      <c r="I272" s="1" t="s">
        <v>1</v>
      </c>
      <c r="J272" s="1" t="s">
        <v>347</v>
      </c>
    </row>
    <row r="273" spans="1:10" ht="28" x14ac:dyDescent="0.15">
      <c r="A273" s="1"/>
      <c r="B273" s="1" t="s">
        <v>373</v>
      </c>
      <c r="C273" s="1">
        <v>3436</v>
      </c>
      <c r="D273" s="3">
        <v>40994</v>
      </c>
      <c r="E273" s="9" t="str">
        <f t="shared" si="12"/>
        <v>Mar</v>
      </c>
      <c r="F273" s="3"/>
      <c r="G273"/>
      <c r="H273" s="4">
        <f t="shared" si="13"/>
        <v>2012</v>
      </c>
      <c r="I273" s="1" t="s">
        <v>1</v>
      </c>
      <c r="J273" s="1" t="s">
        <v>374</v>
      </c>
    </row>
    <row r="274" spans="1:10" ht="14" x14ac:dyDescent="0.15">
      <c r="A274" s="1"/>
      <c r="B274" s="1" t="s">
        <v>82</v>
      </c>
      <c r="C274" s="1">
        <v>26240</v>
      </c>
      <c r="D274" s="3">
        <v>41042</v>
      </c>
      <c r="E274" s="9" t="str">
        <f t="shared" si="12"/>
        <v>May</v>
      </c>
      <c r="F274" s="3"/>
      <c r="G274"/>
      <c r="H274" s="4">
        <f t="shared" si="13"/>
        <v>2012</v>
      </c>
      <c r="I274" s="1" t="s">
        <v>1</v>
      </c>
      <c r="J274" s="1" t="s">
        <v>83</v>
      </c>
    </row>
    <row r="275" spans="1:10" ht="14" x14ac:dyDescent="0.15">
      <c r="A275" s="1"/>
      <c r="B275" s="1" t="s">
        <v>228</v>
      </c>
      <c r="C275" s="1">
        <v>5905</v>
      </c>
      <c r="D275" s="3">
        <v>41054</v>
      </c>
      <c r="E275" s="9" t="str">
        <f t="shared" si="12"/>
        <v>May</v>
      </c>
      <c r="F275" s="3"/>
      <c r="G275"/>
      <c r="H275" s="4">
        <f t="shared" si="13"/>
        <v>2012</v>
      </c>
      <c r="I275" s="1" t="s">
        <v>1</v>
      </c>
      <c r="J275" s="1" t="s">
        <v>229</v>
      </c>
    </row>
    <row r="276" spans="1:10" ht="14" x14ac:dyDescent="0.15">
      <c r="A276" s="1"/>
      <c r="B276" s="1" t="s">
        <v>628</v>
      </c>
      <c r="C276" s="1">
        <v>1356</v>
      </c>
      <c r="D276" s="3">
        <v>41064</v>
      </c>
      <c r="E276" s="9" t="str">
        <f t="shared" si="12"/>
        <v>Jun</v>
      </c>
      <c r="F276" s="3"/>
      <c r="G276"/>
      <c r="H276" s="4">
        <f t="shared" si="13"/>
        <v>2012</v>
      </c>
      <c r="I276" s="1" t="s">
        <v>1</v>
      </c>
      <c r="J276" s="1" t="s">
        <v>629</v>
      </c>
    </row>
    <row r="277" spans="1:10" ht="14" x14ac:dyDescent="0.15">
      <c r="A277" s="1"/>
      <c r="B277" s="1" t="s">
        <v>573</v>
      </c>
      <c r="C277" s="1">
        <v>90769</v>
      </c>
      <c r="D277" s="3">
        <v>41069</v>
      </c>
      <c r="E277" s="9" t="str">
        <f t="shared" si="12"/>
        <v>Jun</v>
      </c>
      <c r="F277" s="3"/>
      <c r="G277"/>
      <c r="H277" s="4">
        <f t="shared" si="13"/>
        <v>2012</v>
      </c>
      <c r="I277" s="1" t="s">
        <v>1</v>
      </c>
      <c r="J277" s="1" t="s">
        <v>574</v>
      </c>
    </row>
    <row r="278" spans="1:10" ht="14" x14ac:dyDescent="0.15">
      <c r="A278" s="1"/>
      <c r="B278" s="1" t="s">
        <v>314</v>
      </c>
      <c r="C278" s="1">
        <v>1665</v>
      </c>
      <c r="D278" s="3">
        <v>41077</v>
      </c>
      <c r="E278" s="9" t="str">
        <f t="shared" si="12"/>
        <v>Jun</v>
      </c>
      <c r="F278" s="3"/>
      <c r="G278"/>
      <c r="H278" s="4">
        <f t="shared" si="13"/>
        <v>2012</v>
      </c>
      <c r="I278" s="1" t="s">
        <v>1</v>
      </c>
      <c r="J278" s="1" t="s">
        <v>315</v>
      </c>
    </row>
    <row r="279" spans="1:10" ht="14" x14ac:dyDescent="0.15">
      <c r="A279" s="1"/>
      <c r="B279" s="1" t="s">
        <v>63</v>
      </c>
      <c r="C279" s="1">
        <v>10898</v>
      </c>
      <c r="D279" s="3">
        <v>41082</v>
      </c>
      <c r="E279" s="9" t="str">
        <f t="shared" si="12"/>
        <v>Jun</v>
      </c>
      <c r="F279" s="3"/>
      <c r="G279"/>
      <c r="H279" s="4">
        <f t="shared" si="13"/>
        <v>2012</v>
      </c>
      <c r="I279" s="1" t="s">
        <v>1</v>
      </c>
      <c r="J279" s="1" t="s">
        <v>64</v>
      </c>
    </row>
    <row r="280" spans="1:10" ht="14" x14ac:dyDescent="0.15">
      <c r="A280" s="1"/>
      <c r="B280" s="1" t="s">
        <v>312</v>
      </c>
      <c r="C280" s="1">
        <v>20112</v>
      </c>
      <c r="D280" s="3">
        <v>41083</v>
      </c>
      <c r="E280" s="9" t="str">
        <f t="shared" si="12"/>
        <v>Jun</v>
      </c>
      <c r="F280" s="3"/>
      <c r="G280"/>
      <c r="H280" s="4">
        <f t="shared" si="13"/>
        <v>2012</v>
      </c>
      <c r="I280" s="1" t="s">
        <v>1</v>
      </c>
      <c r="J280" s="1" t="s">
        <v>313</v>
      </c>
    </row>
    <row r="281" spans="1:10" ht="14" x14ac:dyDescent="0.15">
      <c r="A281" s="1"/>
      <c r="B281" s="1" t="s">
        <v>397</v>
      </c>
      <c r="C281" s="1">
        <v>17958</v>
      </c>
      <c r="D281" s="3">
        <v>41085</v>
      </c>
      <c r="E281" s="9" t="str">
        <f t="shared" si="12"/>
        <v>Jun</v>
      </c>
      <c r="F281" s="3"/>
      <c r="G281"/>
      <c r="H281" s="4">
        <f t="shared" si="13"/>
        <v>2012</v>
      </c>
      <c r="I281" s="1" t="s">
        <v>1</v>
      </c>
      <c r="J281" s="1" t="s">
        <v>398</v>
      </c>
    </row>
    <row r="282" spans="1:10" ht="14" x14ac:dyDescent="0.15">
      <c r="A282" s="1"/>
      <c r="B282" s="1" t="s">
        <v>342</v>
      </c>
      <c r="C282" s="1">
        <v>13862</v>
      </c>
      <c r="D282" s="3">
        <v>41087</v>
      </c>
      <c r="E282" s="9" t="str">
        <f t="shared" si="12"/>
        <v>Jun</v>
      </c>
      <c r="F282" s="3"/>
      <c r="G282"/>
      <c r="H282" s="4">
        <f t="shared" si="13"/>
        <v>2012</v>
      </c>
      <c r="I282" s="1" t="s">
        <v>1</v>
      </c>
      <c r="J282" s="1" t="s">
        <v>343</v>
      </c>
    </row>
    <row r="283" spans="1:10" ht="14" x14ac:dyDescent="0.15">
      <c r="A283" s="1"/>
      <c r="B283" s="1" t="s">
        <v>531</v>
      </c>
      <c r="C283" s="1">
        <v>1148</v>
      </c>
      <c r="D283" s="3">
        <v>41100</v>
      </c>
      <c r="E283" s="9" t="str">
        <f t="shared" si="12"/>
        <v>Jul</v>
      </c>
      <c r="F283" s="3"/>
      <c r="G283"/>
      <c r="H283" s="4">
        <f t="shared" si="13"/>
        <v>2012</v>
      </c>
      <c r="I283" s="1" t="s">
        <v>1</v>
      </c>
      <c r="J283" s="1" t="s">
        <v>532</v>
      </c>
    </row>
    <row r="284" spans="1:10" ht="14" x14ac:dyDescent="0.15">
      <c r="A284" s="1"/>
      <c r="B284" s="1" t="s">
        <v>502</v>
      </c>
      <c r="C284" s="1">
        <v>6748</v>
      </c>
      <c r="D284" s="3">
        <v>41124</v>
      </c>
      <c r="E284" s="9" t="str">
        <f t="shared" si="12"/>
        <v>Aug</v>
      </c>
      <c r="F284" s="3"/>
      <c r="G284"/>
      <c r="H284" s="4">
        <f t="shared" si="13"/>
        <v>2012</v>
      </c>
      <c r="I284" s="1" t="s">
        <v>1</v>
      </c>
      <c r="J284" s="1" t="s">
        <v>503</v>
      </c>
    </row>
    <row r="285" spans="1:10" ht="14" x14ac:dyDescent="0.15">
      <c r="A285" s="1"/>
      <c r="B285" s="1" t="s">
        <v>525</v>
      </c>
      <c r="C285" s="1">
        <v>2549</v>
      </c>
      <c r="D285" s="3">
        <v>41191</v>
      </c>
      <c r="E285" s="9" t="str">
        <f t="shared" si="12"/>
        <v>Oct</v>
      </c>
      <c r="F285" s="3"/>
      <c r="G285"/>
      <c r="H285" s="4">
        <f t="shared" si="13"/>
        <v>2012</v>
      </c>
      <c r="I285" s="1" t="s">
        <v>1</v>
      </c>
      <c r="J285" s="1" t="s">
        <v>526</v>
      </c>
    </row>
    <row r="286" spans="1:10" ht="14" x14ac:dyDescent="0.15">
      <c r="A286" s="1"/>
      <c r="B286" s="1" t="s">
        <v>84</v>
      </c>
      <c r="C286" s="1">
        <v>2764</v>
      </c>
      <c r="D286" s="3">
        <v>41194</v>
      </c>
      <c r="E286" s="9" t="str">
        <f t="shared" si="12"/>
        <v>Oct</v>
      </c>
      <c r="F286" s="3"/>
      <c r="G286"/>
      <c r="H286" s="4">
        <f t="shared" si="13"/>
        <v>2012</v>
      </c>
      <c r="I286" s="1" t="s">
        <v>1</v>
      </c>
      <c r="J286" s="1" t="s">
        <v>85</v>
      </c>
    </row>
    <row r="287" spans="1:10" ht="14" x14ac:dyDescent="0.15">
      <c r="A287" s="1"/>
      <c r="B287" s="1" t="s">
        <v>200</v>
      </c>
      <c r="C287" s="1">
        <v>2293</v>
      </c>
      <c r="D287" s="3">
        <v>41205</v>
      </c>
      <c r="E287" s="9" t="str">
        <f t="shared" si="12"/>
        <v>Oct</v>
      </c>
      <c r="F287" s="3"/>
      <c r="G287"/>
      <c r="H287" s="4">
        <f t="shared" si="13"/>
        <v>2012</v>
      </c>
      <c r="I287" s="1" t="s">
        <v>1</v>
      </c>
      <c r="J287" s="1" t="s">
        <v>201</v>
      </c>
    </row>
    <row r="288" spans="1:10" ht="14" x14ac:dyDescent="0.15">
      <c r="A288" s="1"/>
      <c r="B288" s="1" t="s">
        <v>568</v>
      </c>
      <c r="C288" s="1">
        <v>1319</v>
      </c>
      <c r="D288" s="3">
        <v>41348</v>
      </c>
      <c r="E288" s="9" t="str">
        <f t="shared" si="12"/>
        <v>Mar</v>
      </c>
      <c r="F288" s="3"/>
      <c r="G288"/>
      <c r="H288" s="4">
        <f t="shared" si="13"/>
        <v>2013</v>
      </c>
      <c r="I288" s="1" t="s">
        <v>1</v>
      </c>
      <c r="J288" s="1" t="s">
        <v>569</v>
      </c>
    </row>
    <row r="289" spans="1:10" ht="28" x14ac:dyDescent="0.15">
      <c r="A289" s="1"/>
      <c r="B289" s="1" t="s">
        <v>92</v>
      </c>
      <c r="C289" s="1">
        <v>18775</v>
      </c>
      <c r="D289" s="3">
        <v>41430</v>
      </c>
      <c r="E289" s="9" t="str">
        <f t="shared" si="12"/>
        <v>Jun</v>
      </c>
      <c r="F289" s="3"/>
      <c r="G289"/>
      <c r="H289" s="4">
        <f t="shared" si="13"/>
        <v>2013</v>
      </c>
      <c r="I289" s="1" t="s">
        <v>1</v>
      </c>
      <c r="J289" s="1" t="s">
        <v>93</v>
      </c>
    </row>
    <row r="290" spans="1:10" ht="42" x14ac:dyDescent="0.15">
      <c r="A290" s="1"/>
      <c r="B290" s="1" t="s">
        <v>119</v>
      </c>
      <c r="C290" s="1">
        <v>34441</v>
      </c>
      <c r="D290" s="3">
        <v>41430</v>
      </c>
      <c r="E290" s="9" t="str">
        <f t="shared" si="12"/>
        <v>Jun</v>
      </c>
      <c r="F290" s="3"/>
      <c r="G290"/>
      <c r="H290" s="4">
        <f t="shared" si="13"/>
        <v>2013</v>
      </c>
      <c r="I290" s="1" t="s">
        <v>1</v>
      </c>
      <c r="J290" s="1" t="s">
        <v>120</v>
      </c>
    </row>
    <row r="291" spans="1:10" ht="14" x14ac:dyDescent="0.15">
      <c r="A291" s="1"/>
      <c r="B291" s="1" t="s">
        <v>145</v>
      </c>
      <c r="C291" s="1">
        <v>46991</v>
      </c>
      <c r="D291" s="3">
        <v>41430</v>
      </c>
      <c r="E291" s="9" t="str">
        <f t="shared" si="12"/>
        <v>Jun</v>
      </c>
      <c r="F291" s="3"/>
      <c r="G291"/>
      <c r="H291" s="4">
        <f t="shared" si="13"/>
        <v>2013</v>
      </c>
      <c r="I291" s="1" t="s">
        <v>1</v>
      </c>
      <c r="J291" s="1" t="s">
        <v>146</v>
      </c>
    </row>
    <row r="292" spans="1:10" ht="14" x14ac:dyDescent="0.15">
      <c r="A292" s="1"/>
      <c r="B292" s="1" t="s">
        <v>234</v>
      </c>
      <c r="C292" s="1">
        <v>3290</v>
      </c>
      <c r="D292" s="3">
        <v>41436</v>
      </c>
      <c r="E292" s="9" t="str">
        <f t="shared" si="12"/>
        <v>Jun</v>
      </c>
      <c r="F292" s="3"/>
      <c r="G292"/>
      <c r="H292" s="4">
        <f t="shared" si="13"/>
        <v>2013</v>
      </c>
      <c r="I292" s="1" t="s">
        <v>1</v>
      </c>
      <c r="J292" s="1" t="s">
        <v>235</v>
      </c>
    </row>
    <row r="293" spans="1:10" ht="14" x14ac:dyDescent="0.15">
      <c r="A293" s="1"/>
      <c r="B293" s="1" t="s">
        <v>328</v>
      </c>
      <c r="C293" s="1">
        <v>11885</v>
      </c>
      <c r="D293" s="3">
        <v>41436</v>
      </c>
      <c r="E293" s="9" t="str">
        <f t="shared" si="12"/>
        <v>Jun</v>
      </c>
      <c r="F293" s="3"/>
      <c r="G293"/>
      <c r="H293" s="4">
        <f t="shared" si="13"/>
        <v>2013</v>
      </c>
      <c r="I293" s="1" t="s">
        <v>1</v>
      </c>
      <c r="J293" s="1" t="s">
        <v>329</v>
      </c>
    </row>
    <row r="294" spans="1:10" ht="14" x14ac:dyDescent="0.15">
      <c r="A294" s="1"/>
      <c r="B294" s="1" t="s">
        <v>89</v>
      </c>
      <c r="C294" s="1">
        <v>10082</v>
      </c>
      <c r="D294" s="3">
        <v>41444</v>
      </c>
      <c r="E294" s="9" t="str">
        <f t="shared" si="12"/>
        <v>Jun</v>
      </c>
      <c r="F294" s="3"/>
      <c r="G294"/>
      <c r="H294" s="4">
        <f t="shared" si="13"/>
        <v>2013</v>
      </c>
      <c r="I294" s="1" t="s">
        <v>1</v>
      </c>
      <c r="J294" s="1" t="s">
        <v>90</v>
      </c>
    </row>
    <row r="295" spans="1:10" ht="14" x14ac:dyDescent="0.15">
      <c r="A295" s="1"/>
      <c r="B295" s="1" t="s">
        <v>403</v>
      </c>
      <c r="C295" s="1">
        <v>1153</v>
      </c>
      <c r="D295" s="3">
        <v>41444</v>
      </c>
      <c r="E295" s="9" t="str">
        <f t="shared" si="12"/>
        <v>Jun</v>
      </c>
      <c r="F295" s="3"/>
      <c r="G295"/>
      <c r="H295" s="4">
        <f t="shared" si="13"/>
        <v>2013</v>
      </c>
      <c r="I295" s="1" t="s">
        <v>1</v>
      </c>
      <c r="J295" s="1" t="s">
        <v>404</v>
      </c>
    </row>
    <row r="296" spans="1:10" ht="14" x14ac:dyDescent="0.15">
      <c r="A296" s="1"/>
      <c r="B296" s="1" t="s">
        <v>500</v>
      </c>
      <c r="C296" s="1">
        <v>1894</v>
      </c>
      <c r="D296" s="3">
        <v>41476</v>
      </c>
      <c r="E296" s="9" t="str">
        <f t="shared" si="12"/>
        <v>Jul</v>
      </c>
      <c r="F296" s="3"/>
      <c r="G296"/>
      <c r="H296" s="4">
        <f t="shared" si="13"/>
        <v>2013</v>
      </c>
      <c r="I296" s="1" t="s">
        <v>1</v>
      </c>
      <c r="J296" s="1" t="s">
        <v>501</v>
      </c>
    </row>
    <row r="297" spans="1:10" ht="14" x14ac:dyDescent="0.15">
      <c r="A297" s="1"/>
      <c r="B297" s="1" t="s">
        <v>557</v>
      </c>
      <c r="C297" s="1">
        <v>1035</v>
      </c>
      <c r="D297" s="3">
        <v>41503</v>
      </c>
      <c r="E297" s="9" t="str">
        <f t="shared" si="12"/>
        <v>Aug</v>
      </c>
      <c r="F297" s="3"/>
      <c r="G297"/>
      <c r="H297" s="4">
        <f t="shared" si="13"/>
        <v>2013</v>
      </c>
      <c r="I297" s="1" t="s">
        <v>1</v>
      </c>
      <c r="J297" s="1" t="s">
        <v>558</v>
      </c>
    </row>
    <row r="298" spans="1:10" ht="14" x14ac:dyDescent="0.15">
      <c r="A298" s="1"/>
      <c r="B298" s="1" t="s">
        <v>597</v>
      </c>
      <c r="C298" s="1">
        <v>20338</v>
      </c>
      <c r="D298" s="3">
        <v>41843</v>
      </c>
      <c r="E298" s="9" t="str">
        <f t="shared" si="12"/>
        <v>Jul</v>
      </c>
      <c r="F298" s="3"/>
      <c r="G298"/>
      <c r="H298" s="4">
        <f t="shared" si="13"/>
        <v>2014</v>
      </c>
      <c r="I298" s="1" t="s">
        <v>1</v>
      </c>
      <c r="J298" s="1" t="s">
        <v>607</v>
      </c>
    </row>
    <row r="299" spans="1:10" ht="14" x14ac:dyDescent="0.15">
      <c r="A299" s="1"/>
      <c r="B299" s="1" t="s">
        <v>254</v>
      </c>
      <c r="C299" s="1">
        <v>19918</v>
      </c>
      <c r="D299" s="3">
        <v>42397</v>
      </c>
      <c r="E299" s="9" t="str">
        <f t="shared" si="12"/>
        <v>Jan</v>
      </c>
      <c r="F299" s="3"/>
      <c r="G299"/>
      <c r="H299" s="4">
        <f t="shared" si="13"/>
        <v>2016</v>
      </c>
      <c r="I299" s="1" t="s">
        <v>1</v>
      </c>
      <c r="J299" s="1" t="s">
        <v>255</v>
      </c>
    </row>
    <row r="300" spans="1:10" ht="14" x14ac:dyDescent="0.15">
      <c r="A300" s="1"/>
      <c r="B300" s="1" t="s">
        <v>655</v>
      </c>
      <c r="C300" s="1">
        <v>1867</v>
      </c>
      <c r="D300" s="3">
        <v>42418</v>
      </c>
      <c r="E300" s="9" t="str">
        <f t="shared" si="12"/>
        <v>Feb</v>
      </c>
      <c r="F300" s="3"/>
      <c r="G300"/>
      <c r="H300" s="4">
        <f t="shared" si="13"/>
        <v>2016</v>
      </c>
      <c r="I300" s="1" t="s">
        <v>1</v>
      </c>
      <c r="J300" s="1" t="s">
        <v>656</v>
      </c>
    </row>
    <row r="301" spans="1:10" ht="14" x14ac:dyDescent="0.15">
      <c r="A301" s="1"/>
      <c r="B301" s="1" t="s">
        <v>302</v>
      </c>
      <c r="C301" s="1">
        <v>2451</v>
      </c>
      <c r="D301" s="3">
        <v>42419</v>
      </c>
      <c r="E301" s="9" t="str">
        <f t="shared" si="12"/>
        <v>Feb</v>
      </c>
      <c r="F301" s="3"/>
      <c r="G301"/>
      <c r="H301" s="4">
        <f t="shared" si="13"/>
        <v>2016</v>
      </c>
      <c r="I301" s="1" t="s">
        <v>1</v>
      </c>
      <c r="J301" s="1" t="s">
        <v>303</v>
      </c>
    </row>
    <row r="302" spans="1:10" ht="14" x14ac:dyDescent="0.15">
      <c r="A302" s="1"/>
      <c r="B302" s="1" t="s">
        <v>265</v>
      </c>
      <c r="C302" s="1">
        <v>1873</v>
      </c>
      <c r="D302" s="3">
        <v>42420</v>
      </c>
      <c r="E302" s="9" t="str">
        <f t="shared" si="12"/>
        <v>Feb</v>
      </c>
      <c r="F302" s="3"/>
      <c r="G302"/>
      <c r="H302" s="4">
        <f t="shared" si="13"/>
        <v>2016</v>
      </c>
      <c r="I302" s="1" t="s">
        <v>1</v>
      </c>
      <c r="J302" s="1" t="s">
        <v>266</v>
      </c>
    </row>
    <row r="303" spans="1:10" ht="14" x14ac:dyDescent="0.15">
      <c r="A303" s="1"/>
      <c r="B303" s="1" t="s">
        <v>75</v>
      </c>
      <c r="C303" s="1">
        <v>1732</v>
      </c>
      <c r="D303" s="3">
        <v>42446</v>
      </c>
      <c r="E303" s="9" t="str">
        <f t="shared" si="12"/>
        <v>Mar</v>
      </c>
      <c r="F303" s="3"/>
      <c r="G303"/>
      <c r="H303" s="4">
        <f t="shared" si="13"/>
        <v>2016</v>
      </c>
      <c r="I303" s="1" t="s">
        <v>1</v>
      </c>
      <c r="J303" s="1" t="s">
        <v>76</v>
      </c>
    </row>
    <row r="304" spans="1:10" ht="14" x14ac:dyDescent="0.15">
      <c r="A304" s="1"/>
      <c r="B304" s="1" t="s">
        <v>260</v>
      </c>
      <c r="C304" s="1">
        <v>1578</v>
      </c>
      <c r="D304" s="3">
        <v>42535</v>
      </c>
      <c r="E304" s="9" t="str">
        <f t="shared" si="12"/>
        <v>Jun</v>
      </c>
      <c r="F304" s="3"/>
      <c r="G304"/>
      <c r="H304" s="4">
        <f t="shared" si="13"/>
        <v>2016</v>
      </c>
      <c r="I304" s="1" t="s">
        <v>1</v>
      </c>
      <c r="J304" s="1" t="s">
        <v>261</v>
      </c>
    </row>
    <row r="305" spans="1:10" ht="14" x14ac:dyDescent="0.15">
      <c r="A305" s="1"/>
      <c r="B305" s="1" t="s">
        <v>94</v>
      </c>
      <c r="C305" s="1">
        <v>1367</v>
      </c>
      <c r="D305" s="3">
        <v>42536</v>
      </c>
      <c r="E305" s="9" t="str">
        <f t="shared" si="12"/>
        <v>Jun</v>
      </c>
      <c r="F305" s="3"/>
      <c r="G305"/>
      <c r="H305" s="4">
        <f t="shared" si="13"/>
        <v>2016</v>
      </c>
      <c r="I305" s="1" t="s">
        <v>1</v>
      </c>
      <c r="J305" s="1" t="s">
        <v>95</v>
      </c>
    </row>
    <row r="306" spans="1:10" ht="14" x14ac:dyDescent="0.15">
      <c r="A306" s="1"/>
      <c r="B306" s="1" t="s">
        <v>657</v>
      </c>
      <c r="C306" s="1">
        <v>44221</v>
      </c>
      <c r="D306" s="3">
        <v>42540</v>
      </c>
      <c r="E306" s="9" t="str">
        <f t="shared" si="12"/>
        <v>Jun</v>
      </c>
      <c r="F306" s="3"/>
      <c r="G306"/>
      <c r="H306" s="4">
        <f t="shared" ref="H306:H362" si="14">YEAR(D306)</f>
        <v>2016</v>
      </c>
      <c r="I306" s="1" t="s">
        <v>1</v>
      </c>
      <c r="J306" s="1" t="s">
        <v>658</v>
      </c>
    </row>
    <row r="307" spans="1:10" ht="14" x14ac:dyDescent="0.15">
      <c r="A307" s="1"/>
      <c r="B307" s="1" t="s">
        <v>136</v>
      </c>
      <c r="C307" s="1">
        <v>1732</v>
      </c>
      <c r="D307" s="3">
        <v>42542</v>
      </c>
      <c r="E307" s="9" t="str">
        <f t="shared" ref="E307:E363" si="15">TEXT(D307, "mmm")</f>
        <v>Jun</v>
      </c>
      <c r="F307" s="3"/>
      <c r="G307"/>
      <c r="H307" s="4">
        <f t="shared" si="14"/>
        <v>2016</v>
      </c>
      <c r="I307" s="1" t="s">
        <v>1</v>
      </c>
      <c r="J307" s="1" t="s">
        <v>137</v>
      </c>
    </row>
    <row r="308" spans="1:10" ht="14" x14ac:dyDescent="0.15">
      <c r="A308" s="1"/>
      <c r="B308" s="1" t="s">
        <v>465</v>
      </c>
      <c r="C308" s="1">
        <v>1063</v>
      </c>
      <c r="D308" s="3">
        <v>42550</v>
      </c>
      <c r="E308" s="9" t="str">
        <f t="shared" si="15"/>
        <v>Jun</v>
      </c>
      <c r="F308" s="3"/>
      <c r="G308"/>
      <c r="H308" s="4">
        <f t="shared" si="14"/>
        <v>2016</v>
      </c>
      <c r="I308" s="1" t="s">
        <v>1</v>
      </c>
      <c r="J308" s="1" t="s">
        <v>466</v>
      </c>
    </row>
    <row r="309" spans="1:10" ht="14" x14ac:dyDescent="0.15">
      <c r="A309" s="1"/>
      <c r="B309" s="1" t="s">
        <v>211</v>
      </c>
      <c r="C309" s="1">
        <v>17977</v>
      </c>
      <c r="D309" s="3">
        <v>42559</v>
      </c>
      <c r="E309" s="9" t="str">
        <f t="shared" si="15"/>
        <v>Jul</v>
      </c>
      <c r="F309" s="3"/>
      <c r="G309"/>
      <c r="H309" s="4">
        <f t="shared" si="14"/>
        <v>2016</v>
      </c>
      <c r="I309" s="1" t="s">
        <v>1</v>
      </c>
      <c r="J309" s="1" t="s">
        <v>212</v>
      </c>
    </row>
    <row r="310" spans="1:10" ht="14" x14ac:dyDescent="0.15">
      <c r="A310" s="1"/>
      <c r="B310" s="1" t="s">
        <v>419</v>
      </c>
      <c r="C310" s="1">
        <v>5141</v>
      </c>
      <c r="D310" s="3">
        <v>42590</v>
      </c>
      <c r="E310" s="9" t="str">
        <f t="shared" si="15"/>
        <v>Aug</v>
      </c>
      <c r="F310" s="3"/>
      <c r="G310"/>
      <c r="H310" s="4">
        <f t="shared" si="14"/>
        <v>2016</v>
      </c>
      <c r="I310" s="1" t="s">
        <v>1</v>
      </c>
      <c r="J310" s="1" t="s">
        <v>420</v>
      </c>
    </row>
    <row r="311" spans="1:10" ht="14" x14ac:dyDescent="0.15">
      <c r="A311" s="1"/>
      <c r="B311" s="1" t="s">
        <v>188</v>
      </c>
      <c r="C311" s="1">
        <v>5769</v>
      </c>
      <c r="D311" s="3">
        <v>42646</v>
      </c>
      <c r="E311" s="9" t="str">
        <f t="shared" si="15"/>
        <v>Oct</v>
      </c>
      <c r="F311" s="3"/>
      <c r="G311"/>
      <c r="H311" s="4">
        <f t="shared" si="14"/>
        <v>2016</v>
      </c>
      <c r="I311" s="1" t="s">
        <v>1</v>
      </c>
      <c r="J311" s="1" t="s">
        <v>189</v>
      </c>
    </row>
    <row r="312" spans="1:10" ht="14" x14ac:dyDescent="0.15">
      <c r="A312" s="1"/>
      <c r="B312" s="1" t="s">
        <v>195</v>
      </c>
      <c r="C312" s="1">
        <v>19023</v>
      </c>
      <c r="D312" s="3">
        <v>42660</v>
      </c>
      <c r="E312" s="9" t="str">
        <f t="shared" si="15"/>
        <v>Oct</v>
      </c>
      <c r="F312" s="3"/>
      <c r="G312"/>
      <c r="H312" s="4">
        <f t="shared" si="14"/>
        <v>2016</v>
      </c>
      <c r="I312" s="1" t="s">
        <v>1</v>
      </c>
      <c r="J312" s="1" t="s">
        <v>196</v>
      </c>
    </row>
    <row r="313" spans="1:10" ht="14" x14ac:dyDescent="0.15">
      <c r="A313" s="1"/>
      <c r="B313" s="1" t="s">
        <v>280</v>
      </c>
      <c r="C313" s="1">
        <v>5113</v>
      </c>
      <c r="D313" s="3">
        <v>42793</v>
      </c>
      <c r="E313" s="9" t="str">
        <f t="shared" si="15"/>
        <v>Feb</v>
      </c>
      <c r="F313" s="3"/>
      <c r="G313"/>
      <c r="H313" s="4">
        <f t="shared" si="14"/>
        <v>2017</v>
      </c>
      <c r="I313" s="1" t="s">
        <v>1</v>
      </c>
      <c r="J313" s="1" t="s">
        <v>281</v>
      </c>
    </row>
    <row r="314" spans="1:10" ht="14" x14ac:dyDescent="0.15">
      <c r="A314" s="1"/>
      <c r="B314" s="1" t="s">
        <v>646</v>
      </c>
      <c r="C314" s="1">
        <v>2200</v>
      </c>
      <c r="D314" s="3">
        <v>42798</v>
      </c>
      <c r="E314" s="9" t="str">
        <f t="shared" si="15"/>
        <v>Mar</v>
      </c>
      <c r="F314" s="3"/>
      <c r="G314"/>
      <c r="H314" s="4">
        <f t="shared" si="14"/>
        <v>2017</v>
      </c>
      <c r="I314" s="1" t="s">
        <v>1</v>
      </c>
      <c r="J314" s="1" t="s">
        <v>647</v>
      </c>
    </row>
    <row r="315" spans="1:10" ht="14" x14ac:dyDescent="0.15">
      <c r="A315" s="1"/>
      <c r="B315" s="1" t="s">
        <v>619</v>
      </c>
      <c r="C315" s="1">
        <v>30076</v>
      </c>
      <c r="D315" s="3">
        <v>42800</v>
      </c>
      <c r="E315" s="9" t="str">
        <f t="shared" si="15"/>
        <v>Mar</v>
      </c>
      <c r="F315" s="3"/>
      <c r="G315"/>
      <c r="H315" s="4">
        <f t="shared" si="14"/>
        <v>2017</v>
      </c>
      <c r="I315" s="1" t="s">
        <v>1</v>
      </c>
      <c r="J315" s="1" t="s">
        <v>620</v>
      </c>
    </row>
    <row r="316" spans="1:10" ht="14" x14ac:dyDescent="0.15">
      <c r="A316" s="1"/>
      <c r="B316" s="1" t="s">
        <v>478</v>
      </c>
      <c r="C316" s="1">
        <v>17821</v>
      </c>
      <c r="D316" s="3">
        <v>42897</v>
      </c>
      <c r="E316" s="9" t="str">
        <f t="shared" si="15"/>
        <v>Jun</v>
      </c>
      <c r="F316" s="3"/>
      <c r="G316"/>
      <c r="H316" s="4">
        <f t="shared" si="14"/>
        <v>2017</v>
      </c>
      <c r="I316" s="1" t="s">
        <v>1</v>
      </c>
      <c r="J316" s="1" t="s">
        <v>479</v>
      </c>
    </row>
    <row r="317" spans="1:10" ht="14" x14ac:dyDescent="0.15">
      <c r="A317" s="1"/>
      <c r="B317" s="1" t="s">
        <v>626</v>
      </c>
      <c r="C317" s="1">
        <v>11985</v>
      </c>
      <c r="D317" s="3">
        <v>42913</v>
      </c>
      <c r="E317" s="9" t="str">
        <f t="shared" si="15"/>
        <v>Jun</v>
      </c>
      <c r="F317" s="3"/>
      <c r="G317"/>
      <c r="H317" s="4">
        <f t="shared" si="14"/>
        <v>2017</v>
      </c>
      <c r="I317" s="1" t="s">
        <v>1</v>
      </c>
      <c r="J317" s="1" t="s">
        <v>627</v>
      </c>
    </row>
    <row r="318" spans="1:10" ht="14" x14ac:dyDescent="0.15">
      <c r="A318" s="1"/>
      <c r="B318" s="1" t="s">
        <v>38</v>
      </c>
      <c r="C318" s="1">
        <v>5954</v>
      </c>
      <c r="D318" s="3">
        <v>42949</v>
      </c>
      <c r="E318" s="9" t="str">
        <f t="shared" si="15"/>
        <v>Aug</v>
      </c>
      <c r="F318" s="3"/>
      <c r="G318"/>
      <c r="H318" s="4">
        <f t="shared" si="14"/>
        <v>2017</v>
      </c>
      <c r="I318" s="1" t="s">
        <v>1</v>
      </c>
      <c r="J318" s="1" t="s">
        <v>39</v>
      </c>
    </row>
    <row r="319" spans="1:10" ht="14" x14ac:dyDescent="0.15">
      <c r="A319" s="1"/>
      <c r="B319" s="1" t="s">
        <v>653</v>
      </c>
      <c r="C319" s="1">
        <v>2868</v>
      </c>
      <c r="D319" s="3">
        <v>42966</v>
      </c>
      <c r="E319" s="9" t="str">
        <f t="shared" si="15"/>
        <v>Aug</v>
      </c>
      <c r="F319" s="3"/>
      <c r="G319"/>
      <c r="H319" s="4">
        <f t="shared" si="14"/>
        <v>2017</v>
      </c>
      <c r="I319" s="1" t="s">
        <v>1</v>
      </c>
      <c r="J319" s="1" t="s">
        <v>654</v>
      </c>
    </row>
    <row r="320" spans="1:10" ht="14" x14ac:dyDescent="0.15">
      <c r="A320" s="1"/>
      <c r="B320" s="1" t="s">
        <v>576</v>
      </c>
      <c r="C320" s="1">
        <v>4019</v>
      </c>
      <c r="D320" s="3">
        <v>42982</v>
      </c>
      <c r="E320" s="9" t="str">
        <f t="shared" si="15"/>
        <v>Sep</v>
      </c>
      <c r="F320" s="3"/>
      <c r="G320"/>
      <c r="H320" s="4">
        <f t="shared" si="14"/>
        <v>2017</v>
      </c>
      <c r="I320" s="1" t="s">
        <v>1</v>
      </c>
      <c r="J320" s="1" t="s">
        <v>577</v>
      </c>
    </row>
    <row r="321" spans="1:10" ht="14" x14ac:dyDescent="0.15">
      <c r="A321" s="1"/>
      <c r="B321" s="1" t="s">
        <v>121</v>
      </c>
      <c r="C321" s="1">
        <v>1410</v>
      </c>
      <c r="D321" s="3">
        <v>42983</v>
      </c>
      <c r="E321" s="9" t="str">
        <f t="shared" si="15"/>
        <v>Sep</v>
      </c>
      <c r="F321" s="3"/>
      <c r="G321"/>
      <c r="H321" s="4">
        <f t="shared" si="14"/>
        <v>2017</v>
      </c>
      <c r="I321" s="1" t="s">
        <v>1</v>
      </c>
      <c r="J321" s="1" t="s">
        <v>122</v>
      </c>
    </row>
    <row r="322" spans="1:10" ht="14" x14ac:dyDescent="0.15">
      <c r="A322" s="1"/>
      <c r="B322" s="1" t="s">
        <v>517</v>
      </c>
      <c r="C322" s="1">
        <v>4694</v>
      </c>
      <c r="D322" s="3">
        <v>42987</v>
      </c>
      <c r="E322" s="9" t="str">
        <f t="shared" si="15"/>
        <v>Sep</v>
      </c>
      <c r="F322" s="3"/>
      <c r="G322"/>
      <c r="H322" s="4">
        <f t="shared" si="14"/>
        <v>2017</v>
      </c>
      <c r="I322" s="1" t="s">
        <v>1</v>
      </c>
      <c r="J322" s="1" t="s">
        <v>518</v>
      </c>
    </row>
    <row r="323" spans="1:10" ht="14" x14ac:dyDescent="0.15">
      <c r="A323" s="1"/>
      <c r="B323" s="1" t="s">
        <v>512</v>
      </c>
      <c r="C323" s="1">
        <v>7822</v>
      </c>
      <c r="D323" s="3">
        <v>42999</v>
      </c>
      <c r="E323" s="9" t="str">
        <f t="shared" si="15"/>
        <v>Sep</v>
      </c>
      <c r="F323" s="3"/>
      <c r="G323"/>
      <c r="H323" s="4">
        <f t="shared" si="14"/>
        <v>2017</v>
      </c>
      <c r="I323" s="1" t="s">
        <v>1</v>
      </c>
      <c r="J323" s="1" t="s">
        <v>513</v>
      </c>
    </row>
    <row r="324" spans="1:10" ht="14" x14ac:dyDescent="0.15">
      <c r="A324" s="1"/>
      <c r="B324" s="1" t="s">
        <v>113</v>
      </c>
      <c r="C324" s="1">
        <v>3299</v>
      </c>
      <c r="D324" s="3">
        <v>43077</v>
      </c>
      <c r="E324" s="9" t="str">
        <f t="shared" si="15"/>
        <v>Dec</v>
      </c>
      <c r="F324" s="3"/>
      <c r="G324"/>
      <c r="H324" s="4">
        <f t="shared" si="14"/>
        <v>2017</v>
      </c>
      <c r="I324" s="1" t="s">
        <v>1</v>
      </c>
      <c r="J324" s="1" t="s">
        <v>114</v>
      </c>
    </row>
    <row r="325" spans="1:10" ht="14" x14ac:dyDescent="0.15">
      <c r="A325" s="1"/>
      <c r="B325" s="1" t="s">
        <v>240</v>
      </c>
      <c r="C325" s="1">
        <v>5182</v>
      </c>
      <c r="D325" s="3">
        <v>43155</v>
      </c>
      <c r="E325" s="9" t="str">
        <f t="shared" si="15"/>
        <v>Feb</v>
      </c>
      <c r="F325" s="3"/>
      <c r="G325"/>
      <c r="H325" s="4">
        <f t="shared" si="14"/>
        <v>2018</v>
      </c>
      <c r="I325" s="1" t="s">
        <v>1</v>
      </c>
      <c r="J325" s="1" t="s">
        <v>241</v>
      </c>
    </row>
    <row r="326" spans="1:10" ht="14" x14ac:dyDescent="0.15">
      <c r="A326" s="1"/>
      <c r="B326" s="1" t="s">
        <v>155</v>
      </c>
      <c r="C326" s="1">
        <v>10393</v>
      </c>
      <c r="D326" s="3">
        <v>43163</v>
      </c>
      <c r="E326" s="9" t="str">
        <f t="shared" si="15"/>
        <v>Mar</v>
      </c>
      <c r="F326" s="3"/>
      <c r="G326"/>
      <c r="H326" s="4">
        <f t="shared" si="14"/>
        <v>2018</v>
      </c>
      <c r="I326" s="1" t="s">
        <v>1</v>
      </c>
      <c r="J326" s="1" t="s">
        <v>156</v>
      </c>
    </row>
    <row r="327" spans="1:10" ht="14" x14ac:dyDescent="0.15">
      <c r="A327" s="1"/>
      <c r="B327" s="1" t="s">
        <v>663</v>
      </c>
      <c r="C327" s="1">
        <v>28533</v>
      </c>
      <c r="D327" s="3">
        <v>43167</v>
      </c>
      <c r="E327" s="9" t="str">
        <f t="shared" si="15"/>
        <v>Mar</v>
      </c>
      <c r="F327" s="3"/>
      <c r="G327"/>
      <c r="H327" s="4">
        <f t="shared" si="14"/>
        <v>2018</v>
      </c>
      <c r="I327" s="1" t="s">
        <v>1</v>
      </c>
      <c r="J327" s="1" t="s">
        <v>664</v>
      </c>
    </row>
    <row r="328" spans="1:10" ht="14" x14ac:dyDescent="0.15">
      <c r="A328" s="1"/>
      <c r="B328" s="1" t="s">
        <v>247</v>
      </c>
      <c r="C328" s="1">
        <v>4773</v>
      </c>
      <c r="D328" s="3">
        <v>43175</v>
      </c>
      <c r="E328" s="9" t="str">
        <f t="shared" si="15"/>
        <v>Mar</v>
      </c>
      <c r="F328" s="3"/>
      <c r="G328"/>
      <c r="H328" s="4">
        <f t="shared" si="14"/>
        <v>2018</v>
      </c>
      <c r="I328" s="1" t="s">
        <v>1</v>
      </c>
      <c r="J328" s="1" t="s">
        <v>248</v>
      </c>
    </row>
    <row r="329" spans="1:10" ht="14" x14ac:dyDescent="0.15">
      <c r="A329" s="1"/>
      <c r="B329" s="1" t="s">
        <v>527</v>
      </c>
      <c r="C329" s="1">
        <v>1866</v>
      </c>
      <c r="D329" s="3">
        <v>43194</v>
      </c>
      <c r="E329" s="9" t="str">
        <f t="shared" si="15"/>
        <v>Apr</v>
      </c>
      <c r="F329" s="3"/>
      <c r="G329"/>
      <c r="H329" s="4">
        <f t="shared" si="14"/>
        <v>2018</v>
      </c>
      <c r="I329" s="1" t="s">
        <v>1</v>
      </c>
      <c r="J329" s="1" t="s">
        <v>528</v>
      </c>
    </row>
    <row r="330" spans="1:10" ht="14" x14ac:dyDescent="0.15">
      <c r="A330" s="1"/>
      <c r="B330" s="1" t="s">
        <v>290</v>
      </c>
      <c r="C330" s="1">
        <v>2888</v>
      </c>
      <c r="D330" s="3">
        <v>43198</v>
      </c>
      <c r="E330" s="9" t="str">
        <f t="shared" si="15"/>
        <v>Apr</v>
      </c>
      <c r="F330" s="3"/>
      <c r="G330"/>
      <c r="H330" s="4">
        <f t="shared" si="14"/>
        <v>2018</v>
      </c>
      <c r="I330" s="1" t="s">
        <v>1</v>
      </c>
      <c r="J330" s="1" t="s">
        <v>291</v>
      </c>
    </row>
    <row r="331" spans="1:10" ht="14" x14ac:dyDescent="0.15">
      <c r="A331" s="1"/>
      <c r="B331" s="1" t="s">
        <v>46</v>
      </c>
      <c r="C331" s="1">
        <v>5173</v>
      </c>
      <c r="D331" s="3">
        <v>43207</v>
      </c>
      <c r="E331" s="9" t="str">
        <f t="shared" si="15"/>
        <v>Apr</v>
      </c>
      <c r="F331" s="3"/>
      <c r="G331"/>
      <c r="H331" s="4">
        <f t="shared" si="14"/>
        <v>2018</v>
      </c>
      <c r="I331" s="1" t="s">
        <v>1</v>
      </c>
      <c r="J331" s="1" t="s">
        <v>47</v>
      </c>
    </row>
    <row r="332" spans="1:10" ht="14" x14ac:dyDescent="0.15">
      <c r="A332" s="1"/>
      <c r="B332" s="1" t="s">
        <v>79</v>
      </c>
      <c r="C332" s="1">
        <v>49146</v>
      </c>
      <c r="D332" s="3">
        <v>43207</v>
      </c>
      <c r="E332" s="9" t="str">
        <f t="shared" si="15"/>
        <v>Apr</v>
      </c>
      <c r="F332" s="3"/>
      <c r="G332"/>
      <c r="H332" s="4">
        <f t="shared" si="14"/>
        <v>2018</v>
      </c>
      <c r="I332" s="1" t="s">
        <v>1</v>
      </c>
      <c r="J332" s="1" t="s">
        <v>80</v>
      </c>
    </row>
    <row r="333" spans="1:10" ht="14" x14ac:dyDescent="0.15">
      <c r="A333" s="1"/>
      <c r="B333" s="1" t="s">
        <v>251</v>
      </c>
      <c r="C333" s="1">
        <v>5109</v>
      </c>
      <c r="D333" s="3">
        <v>43207</v>
      </c>
      <c r="E333" s="9" t="str">
        <f t="shared" si="15"/>
        <v>Apr</v>
      </c>
      <c r="F333" s="3"/>
      <c r="G333"/>
      <c r="H333" s="4">
        <f t="shared" si="14"/>
        <v>2018</v>
      </c>
      <c r="I333" s="1" t="s">
        <v>1</v>
      </c>
      <c r="J333" s="1" t="s">
        <v>252</v>
      </c>
    </row>
    <row r="334" spans="1:10" ht="14" x14ac:dyDescent="0.15">
      <c r="A334" s="1"/>
      <c r="B334" s="1" t="s">
        <v>307</v>
      </c>
      <c r="C334" s="1">
        <v>7480</v>
      </c>
      <c r="D334" s="3">
        <v>43207</v>
      </c>
      <c r="E334" s="9" t="str">
        <f t="shared" si="15"/>
        <v>Apr</v>
      </c>
      <c r="F334" s="3"/>
      <c r="G334"/>
      <c r="H334" s="4">
        <f t="shared" si="14"/>
        <v>2018</v>
      </c>
      <c r="I334" s="1" t="s">
        <v>1</v>
      </c>
      <c r="J334" s="1" t="s">
        <v>308</v>
      </c>
    </row>
    <row r="335" spans="1:10" ht="14" x14ac:dyDescent="0.15">
      <c r="A335" s="1"/>
      <c r="B335" s="1" t="s">
        <v>169</v>
      </c>
      <c r="C335" s="1">
        <v>1351</v>
      </c>
      <c r="D335" s="3">
        <v>43246</v>
      </c>
      <c r="E335" s="9" t="str">
        <f t="shared" si="15"/>
        <v>May</v>
      </c>
      <c r="F335" s="3"/>
      <c r="G335"/>
      <c r="H335" s="4">
        <f t="shared" si="14"/>
        <v>2018</v>
      </c>
      <c r="I335" s="1" t="s">
        <v>1</v>
      </c>
      <c r="J335" s="1" t="s">
        <v>170</v>
      </c>
    </row>
    <row r="336" spans="1:10" ht="14" x14ac:dyDescent="0.15">
      <c r="A336" s="1"/>
      <c r="B336" s="1" t="s">
        <v>238</v>
      </c>
      <c r="C336" s="1">
        <v>2288</v>
      </c>
      <c r="D336" s="3">
        <v>43247</v>
      </c>
      <c r="E336" s="9" t="str">
        <f t="shared" si="15"/>
        <v>May</v>
      </c>
      <c r="F336" s="3"/>
      <c r="G336"/>
      <c r="H336" s="4">
        <f t="shared" si="14"/>
        <v>2018</v>
      </c>
      <c r="I336" s="1" t="s">
        <v>1</v>
      </c>
      <c r="J336" s="1" t="s">
        <v>239</v>
      </c>
    </row>
    <row r="337" spans="1:10" ht="14" x14ac:dyDescent="0.15">
      <c r="A337" s="1"/>
      <c r="B337" s="1">
        <v>416</v>
      </c>
      <c r="C337" s="1">
        <v>55123</v>
      </c>
      <c r="D337" s="3">
        <v>43252</v>
      </c>
      <c r="E337" s="9" t="str">
        <f t="shared" si="15"/>
        <v>Jun</v>
      </c>
      <c r="F337" s="3"/>
      <c r="G337"/>
      <c r="H337" s="4">
        <f t="shared" si="14"/>
        <v>2018</v>
      </c>
      <c r="I337" s="1" t="s">
        <v>1</v>
      </c>
      <c r="J337" s="1" t="s">
        <v>91</v>
      </c>
    </row>
    <row r="338" spans="1:10" ht="14" x14ac:dyDescent="0.15">
      <c r="A338" s="1"/>
      <c r="B338" s="1" t="s">
        <v>667</v>
      </c>
      <c r="C338" s="1">
        <v>1355</v>
      </c>
      <c r="D338" s="3">
        <v>43258</v>
      </c>
      <c r="E338" s="9" t="str">
        <f t="shared" si="15"/>
        <v>Jun</v>
      </c>
      <c r="F338" s="3"/>
      <c r="G338"/>
      <c r="H338" s="4">
        <f t="shared" si="14"/>
        <v>2018</v>
      </c>
      <c r="I338" s="1" t="s">
        <v>1</v>
      </c>
      <c r="J338" s="1" t="s">
        <v>668</v>
      </c>
    </row>
    <row r="339" spans="1:10" ht="14" x14ac:dyDescent="0.15">
      <c r="A339" s="1"/>
      <c r="B339" s="1" t="s">
        <v>107</v>
      </c>
      <c r="C339" s="1">
        <v>5242</v>
      </c>
      <c r="D339" s="3">
        <v>43259</v>
      </c>
      <c r="E339" s="9" t="str">
        <f t="shared" si="15"/>
        <v>Jun</v>
      </c>
      <c r="F339" s="3"/>
      <c r="G339"/>
      <c r="H339" s="4">
        <f t="shared" si="14"/>
        <v>2018</v>
      </c>
      <c r="I339" s="1" t="s">
        <v>1</v>
      </c>
      <c r="J339" s="1" t="s">
        <v>108</v>
      </c>
    </row>
    <row r="340" spans="1:10" ht="14" x14ac:dyDescent="0.15">
      <c r="A340" s="1"/>
      <c r="B340" s="1" t="s">
        <v>101</v>
      </c>
      <c r="C340" s="1">
        <v>107108</v>
      </c>
      <c r="D340" s="3">
        <v>43278</v>
      </c>
      <c r="E340" s="9" t="str">
        <f t="shared" si="15"/>
        <v>Jun</v>
      </c>
      <c r="F340" s="3"/>
      <c r="G340"/>
      <c r="H340" s="4">
        <f t="shared" si="14"/>
        <v>2018</v>
      </c>
      <c r="I340" s="1" t="s">
        <v>1</v>
      </c>
      <c r="J340" s="1" t="s">
        <v>102</v>
      </c>
    </row>
    <row r="341" spans="1:10" ht="14" x14ac:dyDescent="0.15">
      <c r="A341" s="1"/>
      <c r="B341" s="1" t="s">
        <v>332</v>
      </c>
      <c r="C341" s="1">
        <v>13169</v>
      </c>
      <c r="D341" s="3">
        <v>43279</v>
      </c>
      <c r="E341" s="9" t="str">
        <f t="shared" si="15"/>
        <v>Jun</v>
      </c>
      <c r="F341" s="3"/>
      <c r="G341"/>
      <c r="H341" s="4">
        <f t="shared" si="14"/>
        <v>2018</v>
      </c>
      <c r="I341" s="1" t="s">
        <v>1</v>
      </c>
      <c r="J341" s="1" t="s">
        <v>333</v>
      </c>
    </row>
    <row r="342" spans="1:10" ht="14" x14ac:dyDescent="0.15">
      <c r="A342" s="1"/>
      <c r="B342" s="1" t="s">
        <v>415</v>
      </c>
      <c r="C342" s="1">
        <v>1216</v>
      </c>
      <c r="D342" s="3">
        <v>43279</v>
      </c>
      <c r="E342" s="9" t="str">
        <f t="shared" si="15"/>
        <v>Jun</v>
      </c>
      <c r="F342" s="3"/>
      <c r="G342"/>
      <c r="H342" s="4">
        <f t="shared" si="14"/>
        <v>2018</v>
      </c>
      <c r="I342" s="1" t="s">
        <v>1</v>
      </c>
      <c r="J342" s="1" t="s">
        <v>416</v>
      </c>
    </row>
    <row r="343" spans="1:10" ht="14" x14ac:dyDescent="0.15">
      <c r="A343" s="1"/>
      <c r="B343" s="1" t="s">
        <v>304</v>
      </c>
      <c r="C343" s="1">
        <v>1414</v>
      </c>
      <c r="D343" s="3">
        <v>43280</v>
      </c>
      <c r="E343" s="9" t="str">
        <f t="shared" si="15"/>
        <v>Jun</v>
      </c>
      <c r="F343" s="3"/>
      <c r="G343"/>
      <c r="H343" s="4">
        <f t="shared" si="14"/>
        <v>2018</v>
      </c>
      <c r="I343" s="1" t="s">
        <v>1</v>
      </c>
      <c r="J343" s="1" t="s">
        <v>305</v>
      </c>
    </row>
    <row r="344" spans="1:10" ht="14" x14ac:dyDescent="0.15">
      <c r="A344" s="1"/>
      <c r="B344" s="1" t="s">
        <v>621</v>
      </c>
      <c r="C344" s="1">
        <v>20540</v>
      </c>
      <c r="D344" s="3">
        <v>43280</v>
      </c>
      <c r="E344" s="9" t="str">
        <f t="shared" si="15"/>
        <v>Jun</v>
      </c>
      <c r="F344" s="3"/>
      <c r="G344"/>
      <c r="H344" s="4">
        <f t="shared" si="14"/>
        <v>2018</v>
      </c>
      <c r="I344" s="1" t="s">
        <v>1</v>
      </c>
      <c r="J344" s="1" t="s">
        <v>622</v>
      </c>
    </row>
    <row r="345" spans="1:10" ht="14" x14ac:dyDescent="0.15">
      <c r="A345" s="1"/>
      <c r="B345" s="1" t="s">
        <v>356</v>
      </c>
      <c r="C345" s="1">
        <v>12506</v>
      </c>
      <c r="D345" s="3">
        <v>43284</v>
      </c>
      <c r="E345" s="9" t="str">
        <f t="shared" si="15"/>
        <v>Jul</v>
      </c>
      <c r="F345" s="3"/>
      <c r="G345"/>
      <c r="H345" s="4">
        <f t="shared" si="14"/>
        <v>2018</v>
      </c>
      <c r="I345" s="1" t="s">
        <v>1</v>
      </c>
      <c r="J345" s="1" t="s">
        <v>357</v>
      </c>
    </row>
    <row r="346" spans="1:10" ht="14" x14ac:dyDescent="0.15">
      <c r="A346" s="1"/>
      <c r="B346" s="1" t="s">
        <v>550</v>
      </c>
      <c r="C346" s="1">
        <v>1819</v>
      </c>
      <c r="D346" s="3">
        <v>43287</v>
      </c>
      <c r="E346" s="9" t="str">
        <f t="shared" si="15"/>
        <v>Jul</v>
      </c>
      <c r="F346" s="3"/>
      <c r="G346"/>
      <c r="H346" s="4">
        <f t="shared" si="14"/>
        <v>2018</v>
      </c>
      <c r="I346" s="1" t="s">
        <v>1</v>
      </c>
      <c r="J346" s="1" t="s">
        <v>551</v>
      </c>
    </row>
    <row r="347" spans="1:10" ht="14" x14ac:dyDescent="0.15">
      <c r="A347" s="1"/>
      <c r="B347" s="1" t="s">
        <v>399</v>
      </c>
      <c r="C347" s="1">
        <v>1035</v>
      </c>
      <c r="D347" s="3">
        <v>43288</v>
      </c>
      <c r="E347" s="9" t="str">
        <f t="shared" si="15"/>
        <v>Jul</v>
      </c>
      <c r="F347" s="3"/>
      <c r="G347"/>
      <c r="H347" s="4">
        <f t="shared" si="14"/>
        <v>2018</v>
      </c>
      <c r="I347" s="1" t="s">
        <v>1</v>
      </c>
      <c r="J347" s="1" t="s">
        <v>400</v>
      </c>
    </row>
    <row r="348" spans="1:10" ht="14" x14ac:dyDescent="0.15">
      <c r="A348" s="1"/>
      <c r="B348" s="1" t="s">
        <v>491</v>
      </c>
      <c r="C348" s="1">
        <v>20725</v>
      </c>
      <c r="D348" s="3">
        <v>43300</v>
      </c>
      <c r="E348" s="9" t="str">
        <f t="shared" si="15"/>
        <v>Jul</v>
      </c>
      <c r="F348" s="3"/>
      <c r="G348"/>
      <c r="H348" s="4">
        <f t="shared" si="14"/>
        <v>2018</v>
      </c>
      <c r="I348" s="1" t="s">
        <v>1</v>
      </c>
      <c r="J348" s="1" t="s">
        <v>492</v>
      </c>
    </row>
    <row r="349" spans="1:10" ht="14" x14ac:dyDescent="0.15">
      <c r="A349" s="1"/>
      <c r="B349" s="1" t="s">
        <v>483</v>
      </c>
      <c r="C349" s="1">
        <v>6376</v>
      </c>
      <c r="D349" s="3">
        <v>43301</v>
      </c>
      <c r="E349" s="9" t="str">
        <f t="shared" si="15"/>
        <v>Jul</v>
      </c>
      <c r="F349" s="3"/>
      <c r="G349"/>
      <c r="H349" s="4">
        <f t="shared" si="14"/>
        <v>2018</v>
      </c>
      <c r="I349" s="1" t="s">
        <v>1</v>
      </c>
      <c r="J349" s="1" t="s">
        <v>484</v>
      </c>
    </row>
    <row r="350" spans="1:10" ht="14" x14ac:dyDescent="0.15">
      <c r="A350" s="1"/>
      <c r="B350" s="1" t="s">
        <v>139</v>
      </c>
      <c r="C350" s="1">
        <v>19746</v>
      </c>
      <c r="D350" s="3">
        <v>43303</v>
      </c>
      <c r="E350" s="9" t="str">
        <f t="shared" si="15"/>
        <v>Jul</v>
      </c>
      <c r="F350" s="3"/>
      <c r="G350"/>
      <c r="H350" s="4">
        <f t="shared" si="14"/>
        <v>2018</v>
      </c>
      <c r="I350" s="1" t="s">
        <v>1</v>
      </c>
      <c r="J350" s="1" t="s">
        <v>140</v>
      </c>
    </row>
    <row r="351" spans="1:10" ht="14" x14ac:dyDescent="0.15">
      <c r="A351" s="1"/>
      <c r="B351" s="1" t="s">
        <v>158</v>
      </c>
      <c r="C351" s="1">
        <v>1048</v>
      </c>
      <c r="D351" s="3">
        <v>43303</v>
      </c>
      <c r="E351" s="9" t="str">
        <f t="shared" si="15"/>
        <v>Jul</v>
      </c>
      <c r="F351" s="3"/>
      <c r="G351"/>
      <c r="H351" s="4">
        <f t="shared" si="14"/>
        <v>2018</v>
      </c>
      <c r="I351" s="1" t="s">
        <v>1</v>
      </c>
      <c r="J351" s="1" t="s">
        <v>159</v>
      </c>
    </row>
    <row r="352" spans="1:10" ht="14" x14ac:dyDescent="0.15">
      <c r="A352" s="1"/>
      <c r="B352" s="1" t="s">
        <v>366</v>
      </c>
      <c r="C352" s="1">
        <v>2690</v>
      </c>
      <c r="D352" s="3">
        <v>43309</v>
      </c>
      <c r="E352" s="9" t="str">
        <f t="shared" si="15"/>
        <v>Jul</v>
      </c>
      <c r="F352" s="3"/>
      <c r="G352"/>
      <c r="H352" s="4">
        <f t="shared" si="14"/>
        <v>2018</v>
      </c>
      <c r="I352" s="1" t="s">
        <v>1</v>
      </c>
      <c r="J352" s="1" t="s">
        <v>367</v>
      </c>
    </row>
    <row r="353" spans="1:10" ht="14" x14ac:dyDescent="0.15">
      <c r="A353" s="1"/>
      <c r="B353" s="1" t="s">
        <v>236</v>
      </c>
      <c r="C353" s="1">
        <v>37178</v>
      </c>
      <c r="D353" s="3">
        <v>43310</v>
      </c>
      <c r="E353" s="9" t="str">
        <f t="shared" si="15"/>
        <v>Jul</v>
      </c>
      <c r="F353" s="3"/>
      <c r="G353"/>
      <c r="H353" s="4">
        <f t="shared" si="14"/>
        <v>2018</v>
      </c>
      <c r="I353" s="1" t="s">
        <v>1</v>
      </c>
      <c r="J353" s="1" t="s">
        <v>237</v>
      </c>
    </row>
    <row r="354" spans="1:10" ht="14" x14ac:dyDescent="0.15">
      <c r="A354" s="1"/>
      <c r="B354" s="1" t="s">
        <v>394</v>
      </c>
      <c r="C354" s="1">
        <v>5701</v>
      </c>
      <c r="D354" s="3">
        <v>43310</v>
      </c>
      <c r="E354" s="9" t="str">
        <f t="shared" si="15"/>
        <v>Jul</v>
      </c>
      <c r="F354" s="3"/>
      <c r="G354"/>
      <c r="H354" s="4">
        <f t="shared" si="14"/>
        <v>2018</v>
      </c>
      <c r="I354" s="1" t="s">
        <v>1</v>
      </c>
      <c r="J354" s="1" t="s">
        <v>395</v>
      </c>
    </row>
    <row r="355" spans="1:10" ht="14" x14ac:dyDescent="0.15">
      <c r="A355" s="1"/>
      <c r="B355" s="1" t="s">
        <v>425</v>
      </c>
      <c r="C355" s="1">
        <v>5765</v>
      </c>
      <c r="D355" s="3">
        <v>43310</v>
      </c>
      <c r="E355" s="9" t="str">
        <f t="shared" si="15"/>
        <v>Jul</v>
      </c>
      <c r="F355" s="3"/>
      <c r="G355"/>
      <c r="H355" s="4">
        <f t="shared" si="14"/>
        <v>2018</v>
      </c>
      <c r="I355" s="1" t="s">
        <v>1</v>
      </c>
      <c r="J355" s="1" t="s">
        <v>426</v>
      </c>
    </row>
    <row r="356" spans="1:10" ht="14" x14ac:dyDescent="0.15">
      <c r="A356" s="1"/>
      <c r="B356" s="1" t="s">
        <v>686</v>
      </c>
      <c r="C356" s="1">
        <v>3797</v>
      </c>
      <c r="D356" s="3">
        <v>43346</v>
      </c>
      <c r="E356" s="9" t="str">
        <f t="shared" si="15"/>
        <v>Sep</v>
      </c>
      <c r="F356" s="3"/>
      <c r="G356"/>
      <c r="H356" s="4">
        <f t="shared" si="14"/>
        <v>2018</v>
      </c>
      <c r="I356" s="1" t="s">
        <v>1</v>
      </c>
      <c r="J356" s="1" t="s">
        <v>687</v>
      </c>
    </row>
    <row r="357" spans="1:10" ht="14" x14ac:dyDescent="0.15">
      <c r="A357" s="1"/>
      <c r="B357" s="1" t="s">
        <v>590</v>
      </c>
      <c r="C357" s="1">
        <v>8656</v>
      </c>
      <c r="D357" s="3">
        <v>43356</v>
      </c>
      <c r="E357" s="9" t="str">
        <f t="shared" si="15"/>
        <v>Sep</v>
      </c>
      <c r="F357" s="3"/>
      <c r="G357"/>
      <c r="H357" s="4">
        <f t="shared" si="14"/>
        <v>2018</v>
      </c>
      <c r="I357" s="1" t="s">
        <v>1</v>
      </c>
      <c r="J357" s="1" t="s">
        <v>591</v>
      </c>
    </row>
    <row r="358" spans="1:10" ht="14" x14ac:dyDescent="0.15">
      <c r="A358" s="1"/>
      <c r="B358" s="1" t="s">
        <v>659</v>
      </c>
      <c r="C358" s="1">
        <v>28858</v>
      </c>
      <c r="D358" s="3">
        <v>43358</v>
      </c>
      <c r="E358" s="9" t="str">
        <f t="shared" si="15"/>
        <v>Sep</v>
      </c>
      <c r="F358" s="3"/>
      <c r="G358"/>
      <c r="H358" s="4">
        <f t="shared" si="14"/>
        <v>2018</v>
      </c>
      <c r="I358" s="1" t="s">
        <v>1</v>
      </c>
      <c r="J358" s="1" t="s">
        <v>660</v>
      </c>
    </row>
    <row r="359" spans="1:10" ht="14" x14ac:dyDescent="0.15">
      <c r="A359" s="1"/>
      <c r="B359" s="1" t="s">
        <v>0</v>
      </c>
      <c r="C359" s="1">
        <v>3883</v>
      </c>
      <c r="D359" s="3">
        <v>43509</v>
      </c>
      <c r="E359" s="9" t="str">
        <f t="shared" si="15"/>
        <v>Feb</v>
      </c>
      <c r="F359" s="3"/>
      <c r="G359"/>
      <c r="H359" s="4">
        <f t="shared" si="14"/>
        <v>2019</v>
      </c>
      <c r="I359" s="1" t="s">
        <v>1</v>
      </c>
      <c r="J359" s="1" t="s">
        <v>2</v>
      </c>
    </row>
    <row r="360" spans="1:10" ht="14" x14ac:dyDescent="0.15">
      <c r="A360" s="1"/>
      <c r="B360" s="1" t="s">
        <v>602</v>
      </c>
      <c r="C360" s="1">
        <v>1146</v>
      </c>
      <c r="D360" s="3">
        <v>43543</v>
      </c>
      <c r="E360" s="9" t="str">
        <f t="shared" si="15"/>
        <v>Mar</v>
      </c>
      <c r="F360" s="3"/>
      <c r="G360"/>
      <c r="H360" s="4">
        <f t="shared" si="14"/>
        <v>2019</v>
      </c>
      <c r="I360" s="1" t="s">
        <v>1</v>
      </c>
      <c r="J360" s="1" t="s">
        <v>603</v>
      </c>
    </row>
    <row r="361" spans="1:10" ht="14" x14ac:dyDescent="0.15">
      <c r="A361" s="1"/>
      <c r="B361" s="1" t="s">
        <v>183</v>
      </c>
      <c r="C361" s="1">
        <v>1689</v>
      </c>
      <c r="D361" s="3">
        <v>43559</v>
      </c>
      <c r="E361" s="9" t="str">
        <f t="shared" si="15"/>
        <v>Apr</v>
      </c>
      <c r="F361" s="3"/>
      <c r="G361"/>
      <c r="H361" s="4">
        <f t="shared" si="14"/>
        <v>2019</v>
      </c>
      <c r="I361" s="1" t="s">
        <v>1</v>
      </c>
      <c r="J361" s="1" t="s">
        <v>184</v>
      </c>
    </row>
    <row r="362" spans="1:10" ht="14" x14ac:dyDescent="0.15">
      <c r="A362" s="1"/>
      <c r="B362" s="1" t="s">
        <v>153</v>
      </c>
      <c r="C362" s="1">
        <v>7388</v>
      </c>
      <c r="D362" s="3">
        <v>43636</v>
      </c>
      <c r="E362" s="9" t="str">
        <f t="shared" si="15"/>
        <v>Jun</v>
      </c>
      <c r="F362" s="3"/>
      <c r="G362"/>
      <c r="H362" s="4">
        <f t="shared" si="14"/>
        <v>2019</v>
      </c>
      <c r="I362" s="1" t="s">
        <v>1</v>
      </c>
      <c r="J362" s="1" t="s">
        <v>154</v>
      </c>
    </row>
    <row r="363" spans="1:10" ht="28" x14ac:dyDescent="0.15">
      <c r="A363" s="1"/>
      <c r="B363" s="1" t="s">
        <v>26</v>
      </c>
      <c r="C363" s="1">
        <v>2004</v>
      </c>
      <c r="D363" s="3">
        <v>43664</v>
      </c>
      <c r="E363" s="9" t="str">
        <f t="shared" si="15"/>
        <v>Jul</v>
      </c>
      <c r="F363" s="3"/>
      <c r="G363"/>
      <c r="H363" s="4">
        <f t="shared" ref="H363:H387" si="16">YEAR(D363)</f>
        <v>2019</v>
      </c>
      <c r="I363" s="1" t="s">
        <v>1</v>
      </c>
      <c r="J363" s="1" t="s">
        <v>27</v>
      </c>
    </row>
    <row r="364" spans="1:10" ht="14" x14ac:dyDescent="0.15">
      <c r="A364" s="1"/>
      <c r="B364" s="1" t="s">
        <v>354</v>
      </c>
      <c r="C364" s="1">
        <v>1247</v>
      </c>
      <c r="D364" s="3">
        <v>43674</v>
      </c>
      <c r="E364" s="9" t="str">
        <f t="shared" ref="E364:E388" si="17">TEXT(D364, "mmm")</f>
        <v>Jul</v>
      </c>
      <c r="F364" s="3"/>
      <c r="G364"/>
      <c r="H364" s="4">
        <f t="shared" si="16"/>
        <v>2019</v>
      </c>
      <c r="I364" s="1" t="s">
        <v>1</v>
      </c>
      <c r="J364" s="1" t="s">
        <v>355</v>
      </c>
    </row>
    <row r="365" spans="1:10" ht="14" x14ac:dyDescent="0.15">
      <c r="A365" s="1"/>
      <c r="B365" s="1" t="s">
        <v>401</v>
      </c>
      <c r="C365" s="1">
        <v>3208</v>
      </c>
      <c r="D365" s="3">
        <v>43713</v>
      </c>
      <c r="E365" s="9" t="str">
        <f t="shared" si="17"/>
        <v>Sep</v>
      </c>
      <c r="F365" s="3"/>
      <c r="G365"/>
      <c r="H365" s="4">
        <f t="shared" si="16"/>
        <v>2019</v>
      </c>
      <c r="I365" s="1" t="s">
        <v>1</v>
      </c>
      <c r="J365" s="1" t="s">
        <v>402</v>
      </c>
    </row>
    <row r="366" spans="1:10" ht="14" x14ac:dyDescent="0.15">
      <c r="A366" s="1"/>
      <c r="B366" s="1" t="s">
        <v>224</v>
      </c>
      <c r="C366" s="1">
        <v>9875</v>
      </c>
      <c r="D366" s="3">
        <v>43716</v>
      </c>
      <c r="E366" s="9" t="str">
        <f t="shared" si="17"/>
        <v>Sep</v>
      </c>
      <c r="F366" s="3"/>
      <c r="G366"/>
      <c r="H366" s="4">
        <f t="shared" si="16"/>
        <v>2019</v>
      </c>
      <c r="I366" s="1" t="s">
        <v>1</v>
      </c>
      <c r="J366" s="1" t="s">
        <v>225</v>
      </c>
    </row>
    <row r="367" spans="1:10" ht="14" x14ac:dyDescent="0.15">
      <c r="A367" s="1"/>
      <c r="B367" s="1" t="s">
        <v>22</v>
      </c>
      <c r="C367" s="1">
        <v>2264</v>
      </c>
      <c r="D367" s="3">
        <v>43765</v>
      </c>
      <c r="E367" s="9" t="str">
        <f t="shared" si="17"/>
        <v>Oct</v>
      </c>
      <c r="F367" s="3"/>
      <c r="G367"/>
      <c r="H367" s="4">
        <f t="shared" si="16"/>
        <v>2019</v>
      </c>
      <c r="I367" s="1" t="s">
        <v>1</v>
      </c>
      <c r="J367" s="1" t="s">
        <v>23</v>
      </c>
    </row>
    <row r="368" spans="1:10" ht="14" x14ac:dyDescent="0.15">
      <c r="A368" s="1"/>
      <c r="B368" s="1" t="s">
        <v>181</v>
      </c>
      <c r="C368" s="1">
        <v>1437</v>
      </c>
      <c r="D368" s="3">
        <v>43932</v>
      </c>
      <c r="E368" s="9" t="str">
        <f t="shared" si="17"/>
        <v>Apr</v>
      </c>
      <c r="F368" s="3"/>
      <c r="G368"/>
      <c r="H368" s="4">
        <f t="shared" si="16"/>
        <v>2020</v>
      </c>
      <c r="I368" s="1" t="s">
        <v>1</v>
      </c>
      <c r="J368" s="1" t="s">
        <v>182</v>
      </c>
    </row>
    <row r="369" spans="1:10" ht="14" x14ac:dyDescent="0.15">
      <c r="A369" s="1"/>
      <c r="B369" s="1">
        <v>74.5</v>
      </c>
      <c r="C369" s="1">
        <v>1838</v>
      </c>
      <c r="D369" s="3">
        <v>43967</v>
      </c>
      <c r="E369" s="9" t="str">
        <f t="shared" si="17"/>
        <v>May</v>
      </c>
      <c r="F369" s="3"/>
      <c r="G369"/>
      <c r="H369" s="4">
        <f t="shared" si="16"/>
        <v>2020</v>
      </c>
      <c r="I369" s="1" t="s">
        <v>1</v>
      </c>
      <c r="J369" s="1" t="s">
        <v>109</v>
      </c>
    </row>
    <row r="370" spans="1:10" ht="14" x14ac:dyDescent="0.15">
      <c r="A370" s="1"/>
      <c r="B370" s="1" t="s">
        <v>71</v>
      </c>
      <c r="C370" s="1">
        <v>1669</v>
      </c>
      <c r="D370" s="3">
        <v>43969</v>
      </c>
      <c r="E370" s="9" t="str">
        <f t="shared" si="17"/>
        <v>May</v>
      </c>
      <c r="F370" s="3"/>
      <c r="G370"/>
      <c r="H370" s="4">
        <f t="shared" si="16"/>
        <v>2020</v>
      </c>
      <c r="I370" s="1" t="s">
        <v>1</v>
      </c>
      <c r="J370" s="1" t="s">
        <v>72</v>
      </c>
    </row>
    <row r="371" spans="1:10" ht="14" x14ac:dyDescent="0.15">
      <c r="A371" s="1"/>
      <c r="B371" s="1" t="s">
        <v>73</v>
      </c>
      <c r="C371" s="1">
        <v>11823</v>
      </c>
      <c r="D371" s="3">
        <v>43971</v>
      </c>
      <c r="E371" s="9" t="str">
        <f t="shared" si="17"/>
        <v>May</v>
      </c>
      <c r="F371" s="3"/>
      <c r="G371"/>
      <c r="H371" s="4">
        <f t="shared" si="16"/>
        <v>2020</v>
      </c>
      <c r="I371" s="1" t="s">
        <v>1</v>
      </c>
      <c r="J371" s="1" t="s">
        <v>74</v>
      </c>
    </row>
    <row r="372" spans="1:10" ht="14" x14ac:dyDescent="0.15">
      <c r="A372" s="1"/>
      <c r="B372" s="1" t="s">
        <v>330</v>
      </c>
      <c r="C372" s="1">
        <v>1032</v>
      </c>
      <c r="D372" s="3">
        <v>43987</v>
      </c>
      <c r="E372" s="9" t="str">
        <f t="shared" si="17"/>
        <v>Jun</v>
      </c>
      <c r="F372" s="3"/>
      <c r="G372"/>
      <c r="H372" s="4">
        <f t="shared" si="16"/>
        <v>2020</v>
      </c>
      <c r="I372" s="1" t="s">
        <v>1</v>
      </c>
      <c r="J372" s="1" t="s">
        <v>331</v>
      </c>
    </row>
    <row r="373" spans="1:10" ht="14" x14ac:dyDescent="0.15">
      <c r="A373" s="1"/>
      <c r="B373" s="1" t="s">
        <v>11</v>
      </c>
      <c r="C373" s="1">
        <v>3414</v>
      </c>
      <c r="D373" s="3">
        <v>43989</v>
      </c>
      <c r="E373" s="9" t="str">
        <f t="shared" si="17"/>
        <v>Jun</v>
      </c>
      <c r="F373" s="3"/>
      <c r="G373"/>
      <c r="H373" s="4">
        <f t="shared" si="16"/>
        <v>2020</v>
      </c>
      <c r="I373" s="1" t="s">
        <v>1</v>
      </c>
      <c r="J373" s="1" t="s">
        <v>12</v>
      </c>
    </row>
    <row r="374" spans="1:10" ht="14" x14ac:dyDescent="0.15">
      <c r="A374" s="1"/>
      <c r="B374" s="1" t="s">
        <v>65</v>
      </c>
      <c r="C374" s="1">
        <v>3031</v>
      </c>
      <c r="D374" s="3">
        <v>43996</v>
      </c>
      <c r="E374" s="9" t="str">
        <f t="shared" si="17"/>
        <v>Jun</v>
      </c>
      <c r="F374" s="3"/>
      <c r="G374"/>
      <c r="H374" s="4">
        <f t="shared" si="16"/>
        <v>2020</v>
      </c>
      <c r="I374" s="1" t="s">
        <v>1</v>
      </c>
      <c r="J374" s="1" t="s">
        <v>66</v>
      </c>
    </row>
    <row r="375" spans="1:10" ht="14" x14ac:dyDescent="0.15">
      <c r="A375" s="1"/>
      <c r="B375" s="1" t="s">
        <v>231</v>
      </c>
      <c r="C375" s="1">
        <v>1371</v>
      </c>
      <c r="D375" s="3">
        <v>43997</v>
      </c>
      <c r="E375" s="9" t="str">
        <f t="shared" si="17"/>
        <v>Jun</v>
      </c>
      <c r="F375" s="3"/>
      <c r="G375"/>
      <c r="H375" s="4">
        <f t="shared" si="16"/>
        <v>2020</v>
      </c>
      <c r="I375" s="1" t="s">
        <v>1</v>
      </c>
      <c r="J375" s="1" t="s">
        <v>232</v>
      </c>
    </row>
    <row r="376" spans="1:10" ht="14" x14ac:dyDescent="0.15">
      <c r="A376" s="1"/>
      <c r="B376" s="1" t="s">
        <v>496</v>
      </c>
      <c r="C376" s="1">
        <v>1814</v>
      </c>
      <c r="D376" s="3">
        <v>44019</v>
      </c>
      <c r="E376" s="9" t="str">
        <f t="shared" si="17"/>
        <v>Jul</v>
      </c>
      <c r="F376" s="3"/>
      <c r="G376"/>
      <c r="H376" s="4">
        <f t="shared" si="16"/>
        <v>2020</v>
      </c>
      <c r="I376" s="1" t="s">
        <v>1</v>
      </c>
      <c r="J376" s="1" t="s">
        <v>497</v>
      </c>
    </row>
    <row r="377" spans="1:10" ht="14" x14ac:dyDescent="0.15">
      <c r="A377" s="1"/>
      <c r="B377" s="1" t="s">
        <v>407</v>
      </c>
      <c r="C377" s="1">
        <v>3399</v>
      </c>
      <c r="D377" s="3">
        <v>44025</v>
      </c>
      <c r="E377" s="9" t="str">
        <f t="shared" si="17"/>
        <v>Jul</v>
      </c>
      <c r="F377" s="3"/>
      <c r="G377"/>
      <c r="H377" s="4">
        <f t="shared" si="16"/>
        <v>2020</v>
      </c>
      <c r="I377" s="1" t="s">
        <v>1</v>
      </c>
      <c r="J377" s="1" t="s">
        <v>408</v>
      </c>
    </row>
    <row r="378" spans="1:10" ht="14" x14ac:dyDescent="0.15">
      <c r="A378" s="1"/>
      <c r="B378" s="1" t="s">
        <v>476</v>
      </c>
      <c r="C378" s="1">
        <v>2204</v>
      </c>
      <c r="D378" s="3">
        <v>44031</v>
      </c>
      <c r="E378" s="9" t="str">
        <f t="shared" si="17"/>
        <v>Jul</v>
      </c>
      <c r="F378" s="3"/>
      <c r="G378"/>
      <c r="H378" s="4">
        <f t="shared" si="16"/>
        <v>2020</v>
      </c>
      <c r="I378" s="1" t="s">
        <v>1</v>
      </c>
      <c r="J378" s="1" t="s">
        <v>477</v>
      </c>
    </row>
    <row r="379" spans="1:10" ht="14" x14ac:dyDescent="0.15">
      <c r="A379" s="1"/>
      <c r="B379" s="1" t="s">
        <v>350</v>
      </c>
      <c r="C379" s="1">
        <v>138141</v>
      </c>
      <c r="D379" s="3">
        <v>44043</v>
      </c>
      <c r="E379" s="9" t="str">
        <f t="shared" si="17"/>
        <v>Jul</v>
      </c>
      <c r="F379" s="3"/>
      <c r="G379"/>
      <c r="H379" s="4">
        <f t="shared" si="16"/>
        <v>2020</v>
      </c>
      <c r="I379" s="1" t="s">
        <v>1</v>
      </c>
      <c r="J379" s="1" t="s">
        <v>351</v>
      </c>
    </row>
    <row r="380" spans="1:10" ht="14" x14ac:dyDescent="0.15">
      <c r="A380" s="1"/>
      <c r="B380" s="1" t="s">
        <v>385</v>
      </c>
      <c r="C380" s="1">
        <v>30705</v>
      </c>
      <c r="D380" s="3">
        <v>44053</v>
      </c>
      <c r="E380" s="9" t="str">
        <f t="shared" si="17"/>
        <v>Aug</v>
      </c>
      <c r="F380" s="3"/>
      <c r="G380"/>
      <c r="H380" s="4">
        <f t="shared" si="16"/>
        <v>2020</v>
      </c>
      <c r="I380" s="1" t="s">
        <v>1</v>
      </c>
      <c r="J380" s="1" t="s">
        <v>386</v>
      </c>
    </row>
    <row r="381" spans="1:10" ht="14" x14ac:dyDescent="0.15">
      <c r="A381" s="1"/>
      <c r="B381" s="1" t="s">
        <v>578</v>
      </c>
      <c r="C381" s="1">
        <v>208910</v>
      </c>
      <c r="D381" s="3">
        <v>44056</v>
      </c>
      <c r="E381" s="9" t="str">
        <f t="shared" si="17"/>
        <v>Aug</v>
      </c>
      <c r="F381" s="3"/>
      <c r="G381"/>
      <c r="H381" s="4">
        <f t="shared" si="16"/>
        <v>2020</v>
      </c>
      <c r="I381" s="1" t="s">
        <v>1</v>
      </c>
      <c r="J381" s="1" t="s">
        <v>579</v>
      </c>
    </row>
    <row r="382" spans="1:10" ht="14" x14ac:dyDescent="0.15">
      <c r="A382" s="1"/>
      <c r="B382" s="1" t="s">
        <v>417</v>
      </c>
      <c r="C382" s="1">
        <v>14679</v>
      </c>
      <c r="D382" s="3">
        <v>44057</v>
      </c>
      <c r="E382" s="9" t="str">
        <f t="shared" si="17"/>
        <v>Aug</v>
      </c>
      <c r="F382" s="3"/>
      <c r="G382"/>
      <c r="H382" s="4">
        <f t="shared" si="16"/>
        <v>2020</v>
      </c>
      <c r="I382" s="1" t="s">
        <v>1</v>
      </c>
      <c r="J382" s="1" t="s">
        <v>418</v>
      </c>
    </row>
    <row r="383" spans="1:10" ht="14" x14ac:dyDescent="0.15">
      <c r="A383" s="1"/>
      <c r="B383" s="1" t="s">
        <v>423</v>
      </c>
      <c r="C383" s="1">
        <v>1582</v>
      </c>
      <c r="D383" s="3">
        <v>44063</v>
      </c>
      <c r="E383" s="9" t="str">
        <f t="shared" si="17"/>
        <v>Aug</v>
      </c>
      <c r="F383" s="3"/>
      <c r="G383"/>
      <c r="H383" s="4">
        <f t="shared" si="16"/>
        <v>2020</v>
      </c>
      <c r="I383" s="1" t="s">
        <v>1</v>
      </c>
      <c r="J383" s="1" t="s">
        <v>424</v>
      </c>
    </row>
    <row r="384" spans="1:10" ht="14" x14ac:dyDescent="0.15">
      <c r="A384" s="1"/>
      <c r="B384" s="1" t="s">
        <v>9</v>
      </c>
      <c r="C384" s="1">
        <v>1745</v>
      </c>
      <c r="D384" s="3">
        <v>44065</v>
      </c>
      <c r="E384" s="9" t="str">
        <f t="shared" si="17"/>
        <v>Aug</v>
      </c>
      <c r="F384" s="3"/>
      <c r="G384"/>
      <c r="H384" s="4">
        <f t="shared" si="16"/>
        <v>2020</v>
      </c>
      <c r="I384" s="1" t="s">
        <v>1</v>
      </c>
      <c r="J384" s="1" t="s">
        <v>10</v>
      </c>
    </row>
    <row r="385" spans="1:10" ht="14" x14ac:dyDescent="0.15">
      <c r="A385" s="1"/>
      <c r="B385" s="1" t="s">
        <v>587</v>
      </c>
      <c r="C385" s="1">
        <v>20886</v>
      </c>
      <c r="D385" s="3">
        <v>44080</v>
      </c>
      <c r="E385" s="9" t="str">
        <f t="shared" si="17"/>
        <v>Sep</v>
      </c>
      <c r="F385" s="3"/>
      <c r="G385"/>
      <c r="H385" s="4">
        <f t="shared" si="16"/>
        <v>2020</v>
      </c>
      <c r="I385" s="1" t="s">
        <v>1</v>
      </c>
      <c r="J385" s="1" t="s">
        <v>588</v>
      </c>
    </row>
    <row r="386" spans="1:10" ht="14" x14ac:dyDescent="0.15">
      <c r="A386" s="1"/>
      <c r="B386" s="1" t="s">
        <v>692</v>
      </c>
      <c r="C386" s="1">
        <v>179894</v>
      </c>
      <c r="D386" s="3">
        <v>44091</v>
      </c>
      <c r="E386" s="9" t="str">
        <f t="shared" si="17"/>
        <v>Sep</v>
      </c>
      <c r="F386" s="3"/>
      <c r="G386"/>
      <c r="H386" s="4">
        <f t="shared" si="16"/>
        <v>2020</v>
      </c>
      <c r="I386" s="1" t="s">
        <v>1</v>
      </c>
      <c r="J386" s="1" t="s">
        <v>693</v>
      </c>
    </row>
    <row r="387" spans="1:10" ht="28" x14ac:dyDescent="0.15">
      <c r="A387" s="1"/>
      <c r="B387" s="1" t="s">
        <v>485</v>
      </c>
      <c r="C387" s="1">
        <v>188924</v>
      </c>
      <c r="D387" s="3">
        <v>44118</v>
      </c>
      <c r="E387" s="9" t="str">
        <f t="shared" si="17"/>
        <v>Oct</v>
      </c>
      <c r="F387" s="3"/>
      <c r="G387"/>
      <c r="H387" s="4">
        <f t="shared" si="16"/>
        <v>2020</v>
      </c>
      <c r="I387" s="1" t="s">
        <v>1</v>
      </c>
      <c r="J387" s="1" t="s">
        <v>486</v>
      </c>
    </row>
    <row r="388" spans="1:10" ht="14" x14ac:dyDescent="0.15">
      <c r="A388" s="1"/>
      <c r="B388" s="1" t="s">
        <v>480</v>
      </c>
      <c r="C388" s="1">
        <v>9836</v>
      </c>
      <c r="D388" s="3">
        <v>44121</v>
      </c>
      <c r="E388" s="9" t="str">
        <f t="shared" si="17"/>
        <v>Oct</v>
      </c>
      <c r="F388" s="3"/>
      <c r="G388"/>
      <c r="H388" s="4">
        <f>YEAR(D388)</f>
        <v>2020</v>
      </c>
      <c r="I388" s="1" t="s">
        <v>1</v>
      </c>
      <c r="J388" s="1" t="s">
        <v>481</v>
      </c>
    </row>
    <row r="389" spans="1:10" ht="35.5" customHeight="1" x14ac:dyDescent="0.15">
      <c r="E389"/>
      <c r="F389"/>
      <c r="G389"/>
    </row>
    <row r="390" spans="1:10" x14ac:dyDescent="0.15">
      <c r="C390" s="6" t="s">
        <v>722</v>
      </c>
      <c r="D390" s="7" t="s">
        <v>721</v>
      </c>
      <c r="E390" s="20">
        <f>COUNTIF($E$254:$E$388, "Jan")</f>
        <v>1</v>
      </c>
      <c r="F390" s="20"/>
      <c r="G390" s="20">
        <v>0</v>
      </c>
      <c r="H390" s="5">
        <v>3</v>
      </c>
      <c r="I390">
        <v>1</v>
      </c>
    </row>
    <row r="391" spans="1:10" x14ac:dyDescent="0.15">
      <c r="D391" s="7" t="s">
        <v>723</v>
      </c>
      <c r="E391" s="20">
        <f>COUNTIF($E$254:$E$388, "Feb")</f>
        <v>7</v>
      </c>
      <c r="F391" s="20"/>
      <c r="G391" s="20">
        <v>3</v>
      </c>
      <c r="H391" s="5">
        <v>0</v>
      </c>
      <c r="I391">
        <v>7</v>
      </c>
    </row>
    <row r="392" spans="1:10" x14ac:dyDescent="0.15">
      <c r="D392" s="7" t="s">
        <v>724</v>
      </c>
      <c r="E392" s="20">
        <f>COUNTIF($E$254:$E$388, "Mar")</f>
        <v>13</v>
      </c>
      <c r="F392" s="20"/>
      <c r="G392" s="20">
        <v>9</v>
      </c>
      <c r="H392" s="5">
        <v>6</v>
      </c>
      <c r="I392">
        <v>13</v>
      </c>
    </row>
    <row r="393" spans="1:10" x14ac:dyDescent="0.15">
      <c r="D393" s="7" t="s">
        <v>725</v>
      </c>
      <c r="E393" s="20">
        <f>COUNTIF($E$254:$E$388, "Apr")</f>
        <v>10</v>
      </c>
      <c r="F393" s="20"/>
      <c r="G393" s="20">
        <v>6</v>
      </c>
      <c r="H393" s="5">
        <v>6</v>
      </c>
      <c r="I393">
        <v>10</v>
      </c>
    </row>
    <row r="394" spans="1:10" x14ac:dyDescent="0.15">
      <c r="D394" s="7" t="s">
        <v>726</v>
      </c>
      <c r="E394" s="20">
        <f>COUNTIF($E$254:$E$388, "May")</f>
        <v>9</v>
      </c>
      <c r="F394" s="20"/>
      <c r="G394" s="20">
        <v>5</v>
      </c>
      <c r="H394" s="5">
        <v>9</v>
      </c>
      <c r="I394">
        <v>9</v>
      </c>
    </row>
    <row r="395" spans="1:10" x14ac:dyDescent="0.15">
      <c r="D395" s="7" t="s">
        <v>727</v>
      </c>
      <c r="E395" s="20">
        <f>COUNTIF($E$254:$E$388, "Jun")</f>
        <v>41</v>
      </c>
      <c r="F395" s="20"/>
      <c r="G395" s="20">
        <v>15</v>
      </c>
      <c r="H395" s="5">
        <v>34</v>
      </c>
      <c r="I395">
        <v>41</v>
      </c>
    </row>
    <row r="396" spans="1:10" x14ac:dyDescent="0.15">
      <c r="D396" s="7" t="s">
        <v>728</v>
      </c>
      <c r="E396" s="20">
        <f>COUNTIF($E$254:$E$388, "Jul")</f>
        <v>22</v>
      </c>
      <c r="F396" s="20"/>
      <c r="G396" s="20">
        <v>52</v>
      </c>
      <c r="H396" s="5">
        <v>40</v>
      </c>
      <c r="I396">
        <v>22</v>
      </c>
    </row>
    <row r="397" spans="1:10" x14ac:dyDescent="0.15">
      <c r="D397" s="7" t="s">
        <v>729</v>
      </c>
      <c r="E397" s="20">
        <f>COUNTIF($E$254:$E$388, "Aug")</f>
        <v>12</v>
      </c>
      <c r="F397" s="20"/>
      <c r="G397" s="20">
        <v>15</v>
      </c>
      <c r="H397" s="5">
        <v>18</v>
      </c>
      <c r="I397">
        <v>12</v>
      </c>
    </row>
    <row r="398" spans="1:10" x14ac:dyDescent="0.15">
      <c r="D398" s="7" t="s">
        <v>730</v>
      </c>
      <c r="E398" s="20">
        <f>COUNTIF($E$254:$E$388, "Sep")</f>
        <v>11</v>
      </c>
      <c r="F398" s="20">
        <v>95</v>
      </c>
      <c r="G398" s="20">
        <v>11</v>
      </c>
      <c r="H398" s="5">
        <v>5</v>
      </c>
      <c r="I398">
        <v>11</v>
      </c>
    </row>
    <row r="399" spans="1:10" x14ac:dyDescent="0.15">
      <c r="D399" s="7" t="s">
        <v>731</v>
      </c>
      <c r="E399" s="20">
        <f>COUNTIF($E$254:$E$388, "Oct")</f>
        <v>8</v>
      </c>
      <c r="F399" s="20"/>
      <c r="G399" s="20">
        <v>7</v>
      </c>
      <c r="H399" s="5">
        <v>4</v>
      </c>
      <c r="I399">
        <v>8</v>
      </c>
    </row>
    <row r="400" spans="1:10" x14ac:dyDescent="0.15">
      <c r="D400" s="7" t="s">
        <v>732</v>
      </c>
      <c r="E400" s="20">
        <f>COUNTIF($E$254:$E$388, "Nov")</f>
        <v>0</v>
      </c>
      <c r="F400" s="20"/>
      <c r="G400" s="20">
        <v>1</v>
      </c>
      <c r="H400" s="5">
        <v>2</v>
      </c>
      <c r="I400">
        <v>0</v>
      </c>
    </row>
    <row r="401" spans="3:9" x14ac:dyDescent="0.15">
      <c r="D401" s="7" t="s">
        <v>733</v>
      </c>
      <c r="E401" s="20">
        <f>COUNTIF($E$254:$E$388, "Dec")</f>
        <v>1</v>
      </c>
      <c r="F401" s="20">
        <v>135</v>
      </c>
      <c r="G401" s="20">
        <v>0</v>
      </c>
      <c r="H401" s="5">
        <v>0</v>
      </c>
      <c r="I401">
        <v>1</v>
      </c>
    </row>
    <row r="402" spans="3:9" x14ac:dyDescent="0.15">
      <c r="F402" s="21">
        <f>F398/F401*100</f>
        <v>70.370370370370367</v>
      </c>
    </row>
    <row r="403" spans="3:9" x14ac:dyDescent="0.15">
      <c r="C403" s="6" t="s">
        <v>734</v>
      </c>
      <c r="D403" s="7" t="s">
        <v>721</v>
      </c>
      <c r="E403" s="20">
        <f>COUNTIF($E$127:$E$253, "Jan")</f>
        <v>3</v>
      </c>
      <c r="F403" s="20">
        <v>56</v>
      </c>
    </row>
    <row r="404" spans="3:9" x14ac:dyDescent="0.15">
      <c r="D404" s="7" t="s">
        <v>723</v>
      </c>
      <c r="E404" s="20">
        <f>COUNTIF($E$127:$E$253, "Feb")</f>
        <v>0</v>
      </c>
      <c r="F404" s="20"/>
    </row>
    <row r="405" spans="3:9" x14ac:dyDescent="0.15">
      <c r="D405" s="7" t="s">
        <v>724</v>
      </c>
      <c r="E405" s="20">
        <f>COUNTIF($E$127:$E$253, "Mar")</f>
        <v>6</v>
      </c>
      <c r="F405" s="20"/>
    </row>
    <row r="406" spans="3:9" x14ac:dyDescent="0.15">
      <c r="D406" s="7" t="s">
        <v>725</v>
      </c>
      <c r="E406" s="20">
        <f>COUNTIF($E$127:$E$253, "Apr")</f>
        <v>6</v>
      </c>
      <c r="F406" s="20"/>
    </row>
    <row r="407" spans="3:9" x14ac:dyDescent="0.15">
      <c r="D407" s="7" t="s">
        <v>726</v>
      </c>
      <c r="E407" s="20">
        <f>COUNTIF($E$127:$E$253, "May")</f>
        <v>9</v>
      </c>
      <c r="F407" s="20"/>
    </row>
    <row r="408" spans="3:9" x14ac:dyDescent="0.15">
      <c r="D408" s="7" t="s">
        <v>727</v>
      </c>
      <c r="E408" s="20">
        <f>COUNTIF($E$127:$E$253, "Jun")</f>
        <v>34</v>
      </c>
      <c r="F408" s="20"/>
    </row>
    <row r="409" spans="3:9" x14ac:dyDescent="0.15">
      <c r="D409" s="7" t="s">
        <v>728</v>
      </c>
      <c r="E409" s="20">
        <f>COUNTIF($E$127:$E$253, "Jul")</f>
        <v>40</v>
      </c>
      <c r="F409" s="20"/>
    </row>
    <row r="410" spans="3:9" x14ac:dyDescent="0.15">
      <c r="D410" s="7" t="s">
        <v>729</v>
      </c>
      <c r="E410" s="20">
        <f>COUNTIF($E$127:$E$253, "Aug")</f>
        <v>18</v>
      </c>
      <c r="F410" s="20"/>
    </row>
    <row r="411" spans="3:9" x14ac:dyDescent="0.15">
      <c r="D411" s="7" t="s">
        <v>730</v>
      </c>
      <c r="E411" s="20">
        <f>COUNTIF($E$127:$E$253, "Sep")</f>
        <v>5</v>
      </c>
      <c r="F411" s="20">
        <v>106</v>
      </c>
    </row>
    <row r="412" spans="3:9" x14ac:dyDescent="0.15">
      <c r="D412" s="7" t="s">
        <v>731</v>
      </c>
      <c r="E412" s="20">
        <f>COUNTIF($E$127:$E$253, "Oct")</f>
        <v>4</v>
      </c>
      <c r="F412" s="20"/>
    </row>
    <row r="413" spans="3:9" x14ac:dyDescent="0.15">
      <c r="D413" s="7" t="s">
        <v>732</v>
      </c>
      <c r="E413" s="20">
        <f>COUNTIF($E$127:$E$253, "Nov")</f>
        <v>2</v>
      </c>
      <c r="F413" s="20"/>
    </row>
    <row r="414" spans="3:9" x14ac:dyDescent="0.15">
      <c r="D414" s="7" t="s">
        <v>733</v>
      </c>
      <c r="E414" s="20">
        <f>COUNTIF($E$127:$E$253, "Dec")</f>
        <v>0</v>
      </c>
      <c r="F414" s="20">
        <v>127</v>
      </c>
    </row>
    <row r="415" spans="3:9" x14ac:dyDescent="0.15">
      <c r="F415" s="21">
        <f>F411/F414*100</f>
        <v>83.464566929133852</v>
      </c>
    </row>
    <row r="416" spans="3:9" x14ac:dyDescent="0.15">
      <c r="C416" s="6" t="s">
        <v>735</v>
      </c>
      <c r="D416" s="7" t="s">
        <v>721</v>
      </c>
      <c r="E416" s="20">
        <f>COUNTIF($E$3:$E$126, "Jan")</f>
        <v>0</v>
      </c>
      <c r="F416" s="20">
        <v>72</v>
      </c>
    </row>
    <row r="417" spans="4:6" x14ac:dyDescent="0.15">
      <c r="D417" s="7" t="s">
        <v>723</v>
      </c>
      <c r="E417" s="20">
        <f>COUNTIF($E$3:$E$126, "Feb")</f>
        <v>3</v>
      </c>
      <c r="F417" s="20"/>
    </row>
    <row r="418" spans="4:6" x14ac:dyDescent="0.15">
      <c r="D418" s="7" t="s">
        <v>724</v>
      </c>
      <c r="E418" s="20">
        <f>COUNTIF($E$3:$E$126, "Mar")</f>
        <v>9</v>
      </c>
      <c r="F418" s="20"/>
    </row>
    <row r="419" spans="4:6" x14ac:dyDescent="0.15">
      <c r="D419" s="7" t="s">
        <v>725</v>
      </c>
      <c r="E419" s="20">
        <f>COUNTIF($E$3:$E$126, "Apr")</f>
        <v>6</v>
      </c>
      <c r="F419" s="20"/>
    </row>
    <row r="420" spans="4:6" x14ac:dyDescent="0.15">
      <c r="D420" s="7" t="s">
        <v>726</v>
      </c>
      <c r="E420" s="20">
        <f>COUNTIF($E$3:$E$126, "May")</f>
        <v>5</v>
      </c>
      <c r="F420" s="20"/>
    </row>
    <row r="421" spans="4:6" x14ac:dyDescent="0.15">
      <c r="D421" s="7" t="s">
        <v>727</v>
      </c>
      <c r="E421" s="20">
        <f>COUNTIF($E$3:$E$126, "Jun")</f>
        <v>15</v>
      </c>
      <c r="F421" s="20"/>
    </row>
    <row r="422" spans="4:6" x14ac:dyDescent="0.15">
      <c r="D422" s="7" t="s">
        <v>728</v>
      </c>
      <c r="E422" s="20">
        <f>COUNTIF($E$3:$E$126, "Jul")</f>
        <v>52</v>
      </c>
      <c r="F422" s="20"/>
    </row>
    <row r="423" spans="4:6" x14ac:dyDescent="0.15">
      <c r="D423" s="7" t="s">
        <v>729</v>
      </c>
      <c r="E423" s="20">
        <f>COUNTIF($E$3:$E$126, "Aug")</f>
        <v>15</v>
      </c>
      <c r="F423" s="20"/>
    </row>
    <row r="424" spans="4:6" x14ac:dyDescent="0.15">
      <c r="D424" s="7" t="s">
        <v>730</v>
      </c>
      <c r="E424" s="20">
        <f>COUNTIF($E$3:$E$126, "Sep")</f>
        <v>11</v>
      </c>
      <c r="F424" s="20">
        <v>98</v>
      </c>
    </row>
    <row r="425" spans="4:6" x14ac:dyDescent="0.15">
      <c r="D425" s="7" t="s">
        <v>731</v>
      </c>
      <c r="E425" s="20">
        <f>COUNTIF($E$3:$E$126, "Oct")</f>
        <v>7</v>
      </c>
      <c r="F425" s="20"/>
    </row>
    <row r="426" spans="4:6" x14ac:dyDescent="0.15">
      <c r="D426" s="7" t="s">
        <v>732</v>
      </c>
      <c r="E426" s="20">
        <f>COUNTIF($E$3:$E$126, "Nov")</f>
        <v>1</v>
      </c>
      <c r="F426" s="20">
        <v>66</v>
      </c>
    </row>
    <row r="427" spans="4:6" x14ac:dyDescent="0.15">
      <c r="D427" s="7" t="s">
        <v>733</v>
      </c>
      <c r="E427" s="20">
        <f>COUNTIF($E$3:$E$126, "Dec")</f>
        <v>0</v>
      </c>
      <c r="F427" s="20">
        <v>124</v>
      </c>
    </row>
    <row r="428" spans="4:6" x14ac:dyDescent="0.15">
      <c r="F428" s="21">
        <f>F424/F427*100</f>
        <v>79.032258064516128</v>
      </c>
    </row>
  </sheetData>
  <sortState xmlns:xlrd2="http://schemas.microsoft.com/office/spreadsheetml/2017/richdata2" ref="B3:J390">
    <sortCondition ref="D3:D390"/>
  </sortState>
  <phoneticPr fontId="1" type="noConversion"/>
  <pageMargins left="0.75" right="0.75" top="1" bottom="1" header="0.5" footer="0.5"/>
  <pageSetup orientation="portrait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2D57C-ADAF-42D9-8A36-DD970BB8C07E}">
  <dimension ref="A1:Z414"/>
  <sheetViews>
    <sheetView topLeftCell="B17" zoomScale="132" zoomScaleNormal="132" workbookViewId="0">
      <selection activeCell="O16" sqref="O16"/>
    </sheetView>
  </sheetViews>
  <sheetFormatPr baseColWidth="10" defaultColWidth="8.83203125" defaultRowHeight="13" x14ac:dyDescent="0.15"/>
  <cols>
    <col min="2" max="2" width="18.33203125" customWidth="1"/>
    <col min="4" max="4" width="20.1640625" style="2" customWidth="1"/>
    <col min="5" max="5" width="9.5" style="5" customWidth="1"/>
    <col min="6" max="6" width="15.33203125" customWidth="1"/>
    <col min="7" max="7" width="24.83203125" customWidth="1"/>
    <col min="10" max="10" width="12.33203125" customWidth="1"/>
    <col min="11" max="11" width="12" customWidth="1"/>
    <col min="12" max="17" width="14" customWidth="1"/>
    <col min="18" max="18" width="12.83203125" customWidth="1"/>
    <col min="19" max="19" width="12.83203125" style="16" customWidth="1"/>
    <col min="20" max="20" width="12.83203125" customWidth="1"/>
    <col min="23" max="24" width="8.6640625" style="14"/>
  </cols>
  <sheetData>
    <row r="1" spans="1:24" x14ac:dyDescent="0.15">
      <c r="B1" s="9" t="s">
        <v>712</v>
      </c>
      <c r="I1" s="10" t="s">
        <v>710</v>
      </c>
      <c r="J1" s="10"/>
      <c r="K1" s="10"/>
      <c r="M1" s="6"/>
      <c r="R1" s="6"/>
      <c r="U1" s="6"/>
    </row>
    <row r="2" spans="1:24" x14ac:dyDescent="0.15">
      <c r="B2" s="6" t="s">
        <v>694</v>
      </c>
      <c r="C2" s="6" t="s">
        <v>695</v>
      </c>
      <c r="D2" s="7" t="s">
        <v>696</v>
      </c>
      <c r="E2" s="8" t="s">
        <v>697</v>
      </c>
      <c r="F2" s="6" t="s">
        <v>698</v>
      </c>
      <c r="G2" s="6" t="s">
        <v>699</v>
      </c>
      <c r="I2" s="9" t="s">
        <v>697</v>
      </c>
      <c r="J2" s="9" t="s">
        <v>703</v>
      </c>
      <c r="K2" s="9" t="s">
        <v>700</v>
      </c>
      <c r="L2" s="9"/>
      <c r="M2" s="12"/>
      <c r="N2" s="17"/>
      <c r="O2" s="12"/>
      <c r="P2" s="17"/>
      <c r="Q2" s="17"/>
      <c r="R2" s="12"/>
      <c r="S2" s="17"/>
      <c r="T2" s="9"/>
      <c r="U2" s="9"/>
      <c r="W2" s="15"/>
      <c r="X2" s="15"/>
    </row>
    <row r="3" spans="1:24" ht="14" x14ac:dyDescent="0.15">
      <c r="B3" s="1" t="s">
        <v>578</v>
      </c>
      <c r="C3" s="1">
        <v>208910</v>
      </c>
      <c r="D3" s="3">
        <v>44056</v>
      </c>
      <c r="E3" s="4">
        <f t="shared" ref="E3:E34" si="0">YEAR(D3)</f>
        <v>2020</v>
      </c>
      <c r="F3" s="1" t="s">
        <v>1</v>
      </c>
      <c r="G3" s="1" t="s">
        <v>579</v>
      </c>
      <c r="I3">
        <v>1984</v>
      </c>
      <c r="J3">
        <f>COUNTIF(E$3:E$413,I3)</f>
        <v>0</v>
      </c>
      <c r="K3">
        <f>SUMIFS(C$3:C$413,E$3:E$413,I3)</f>
        <v>0</v>
      </c>
    </row>
    <row r="4" spans="1:24" ht="28" x14ac:dyDescent="0.15">
      <c r="A4" s="1"/>
      <c r="B4" s="1" t="s">
        <v>485</v>
      </c>
      <c r="C4" s="1">
        <v>188924</v>
      </c>
      <c r="D4" s="3">
        <v>44118</v>
      </c>
      <c r="E4" s="4">
        <f t="shared" si="0"/>
        <v>2020</v>
      </c>
      <c r="F4" s="1" t="s">
        <v>1</v>
      </c>
      <c r="G4" s="1" t="s">
        <v>486</v>
      </c>
      <c r="I4">
        <v>1985</v>
      </c>
      <c r="J4">
        <f t="shared" ref="J4:J39" si="1">COUNTIF(E$3:E$413,I4)</f>
        <v>0</v>
      </c>
      <c r="K4">
        <f t="shared" ref="K4:K39" si="2">SUMIFS(C$3:C$413,E$3:E$413,I4)</f>
        <v>0</v>
      </c>
    </row>
    <row r="5" spans="1:24" ht="14" x14ac:dyDescent="0.15">
      <c r="A5" s="1"/>
      <c r="B5" s="1" t="s">
        <v>692</v>
      </c>
      <c r="C5" s="1">
        <v>179894</v>
      </c>
      <c r="D5" s="3">
        <v>44091</v>
      </c>
      <c r="E5" s="4">
        <f t="shared" si="0"/>
        <v>2020</v>
      </c>
      <c r="F5" s="1" t="s">
        <v>1</v>
      </c>
      <c r="G5" s="1" t="s">
        <v>693</v>
      </c>
      <c r="I5">
        <v>1986</v>
      </c>
      <c r="J5">
        <f t="shared" si="1"/>
        <v>1</v>
      </c>
      <c r="K5">
        <f t="shared" si="2"/>
        <v>25771</v>
      </c>
    </row>
    <row r="6" spans="1:24" ht="14" x14ac:dyDescent="0.15">
      <c r="A6" s="1"/>
      <c r="B6" s="1" t="s">
        <v>350</v>
      </c>
      <c r="C6" s="1">
        <v>138141</v>
      </c>
      <c r="D6" s="3">
        <v>44043</v>
      </c>
      <c r="E6" s="4">
        <f t="shared" si="0"/>
        <v>2020</v>
      </c>
      <c r="F6" s="1" t="s">
        <v>1</v>
      </c>
      <c r="G6" s="1" t="s">
        <v>351</v>
      </c>
      <c r="I6">
        <v>1987</v>
      </c>
      <c r="J6">
        <f t="shared" si="1"/>
        <v>0</v>
      </c>
      <c r="K6">
        <f t="shared" si="2"/>
        <v>0</v>
      </c>
    </row>
    <row r="7" spans="1:24" ht="14" x14ac:dyDescent="0.15">
      <c r="A7" s="1"/>
      <c r="B7" s="1" t="s">
        <v>340</v>
      </c>
      <c r="C7" s="1">
        <v>129417</v>
      </c>
      <c r="D7" s="3">
        <v>37415</v>
      </c>
      <c r="E7" s="4">
        <f t="shared" si="0"/>
        <v>2002</v>
      </c>
      <c r="F7" s="1" t="s">
        <v>1</v>
      </c>
      <c r="G7" s="1" t="s">
        <v>341</v>
      </c>
      <c r="I7">
        <v>1988</v>
      </c>
      <c r="J7">
        <f t="shared" si="1"/>
        <v>1</v>
      </c>
      <c r="K7">
        <f t="shared" si="2"/>
        <v>16253</v>
      </c>
    </row>
    <row r="8" spans="1:24" ht="14" x14ac:dyDescent="0.15">
      <c r="A8" s="1"/>
      <c r="B8" s="1" t="s">
        <v>101</v>
      </c>
      <c r="C8" s="1">
        <v>107108</v>
      </c>
      <c r="D8" s="3">
        <v>43278</v>
      </c>
      <c r="E8" s="4">
        <f t="shared" si="0"/>
        <v>2018</v>
      </c>
      <c r="F8" s="1" t="s">
        <v>1</v>
      </c>
      <c r="G8" s="1" t="s">
        <v>102</v>
      </c>
      <c r="I8">
        <v>1989</v>
      </c>
      <c r="J8">
        <f t="shared" si="1"/>
        <v>0</v>
      </c>
      <c r="K8">
        <f t="shared" si="2"/>
        <v>0</v>
      </c>
      <c r="R8" s="11"/>
      <c r="S8" s="18"/>
      <c r="T8" s="10"/>
    </row>
    <row r="9" spans="1:24" ht="14" x14ac:dyDescent="0.15">
      <c r="A9" s="1"/>
      <c r="B9" s="1" t="s">
        <v>573</v>
      </c>
      <c r="C9" s="1">
        <v>90769</v>
      </c>
      <c r="D9" s="3">
        <v>41069</v>
      </c>
      <c r="E9" s="4">
        <f t="shared" si="0"/>
        <v>2012</v>
      </c>
      <c r="F9" s="1" t="s">
        <v>1</v>
      </c>
      <c r="G9" s="1" t="s">
        <v>574</v>
      </c>
      <c r="I9">
        <v>1990</v>
      </c>
      <c r="J9">
        <f t="shared" si="1"/>
        <v>0</v>
      </c>
      <c r="K9">
        <f t="shared" si="2"/>
        <v>0</v>
      </c>
      <c r="R9" s="11"/>
      <c r="S9" s="18"/>
      <c r="T9" s="10"/>
    </row>
    <row r="10" spans="1:24" ht="14" x14ac:dyDescent="0.15">
      <c r="A10" s="1"/>
      <c r="B10" s="1" t="s">
        <v>87</v>
      </c>
      <c r="C10" s="1">
        <v>68919</v>
      </c>
      <c r="D10" s="3">
        <v>37416</v>
      </c>
      <c r="E10" s="4">
        <f t="shared" si="0"/>
        <v>2002</v>
      </c>
      <c r="F10" s="1" t="s">
        <v>1</v>
      </c>
      <c r="G10" s="1" t="s">
        <v>88</v>
      </c>
      <c r="I10">
        <v>1991</v>
      </c>
      <c r="J10">
        <f t="shared" si="1"/>
        <v>0</v>
      </c>
      <c r="K10">
        <f t="shared" si="2"/>
        <v>0</v>
      </c>
      <c r="R10" s="11"/>
      <c r="S10" s="18"/>
      <c r="T10" s="10"/>
    </row>
    <row r="11" spans="1:24" ht="14" x14ac:dyDescent="0.15">
      <c r="A11" s="1"/>
      <c r="B11" s="1">
        <v>416</v>
      </c>
      <c r="C11" s="1">
        <v>55123</v>
      </c>
      <c r="D11" s="3">
        <v>43252</v>
      </c>
      <c r="E11" s="4">
        <f t="shared" si="0"/>
        <v>2018</v>
      </c>
      <c r="F11" s="1" t="s">
        <v>1</v>
      </c>
      <c r="G11" s="1" t="s">
        <v>91</v>
      </c>
      <c r="I11">
        <v>1992</v>
      </c>
      <c r="J11">
        <f t="shared" si="1"/>
        <v>0</v>
      </c>
      <c r="K11">
        <f t="shared" si="2"/>
        <v>0</v>
      </c>
      <c r="R11" s="11"/>
      <c r="S11" s="18"/>
      <c r="T11" s="10"/>
    </row>
    <row r="12" spans="1:24" ht="14" x14ac:dyDescent="0.15">
      <c r="A12" s="1"/>
      <c r="B12" s="1" t="s">
        <v>79</v>
      </c>
      <c r="C12" s="1">
        <v>49146</v>
      </c>
      <c r="D12" s="3">
        <v>43207</v>
      </c>
      <c r="E12" s="4">
        <f t="shared" si="0"/>
        <v>2018</v>
      </c>
      <c r="F12" s="1" t="s">
        <v>1</v>
      </c>
      <c r="G12" s="1" t="s">
        <v>80</v>
      </c>
      <c r="I12">
        <v>1993</v>
      </c>
      <c r="J12">
        <f t="shared" si="1"/>
        <v>1</v>
      </c>
      <c r="K12">
        <f t="shared" si="2"/>
        <v>20857</v>
      </c>
      <c r="R12" s="11"/>
      <c r="S12" s="18"/>
      <c r="T12" s="10"/>
    </row>
    <row r="13" spans="1:24" ht="14" x14ac:dyDescent="0.15">
      <c r="A13" s="1"/>
      <c r="B13" s="1" t="s">
        <v>145</v>
      </c>
      <c r="C13" s="1">
        <v>46991</v>
      </c>
      <c r="D13" s="3">
        <v>41430</v>
      </c>
      <c r="E13" s="4">
        <f t="shared" si="0"/>
        <v>2013</v>
      </c>
      <c r="F13" s="1" t="s">
        <v>1</v>
      </c>
      <c r="G13" s="1" t="s">
        <v>146</v>
      </c>
      <c r="I13">
        <v>1994</v>
      </c>
      <c r="J13">
        <f t="shared" si="1"/>
        <v>1</v>
      </c>
      <c r="K13">
        <f t="shared" si="2"/>
        <v>13234</v>
      </c>
      <c r="R13" s="11"/>
      <c r="S13" s="18"/>
      <c r="T13" s="10"/>
    </row>
    <row r="14" spans="1:24" ht="14" x14ac:dyDescent="0.15">
      <c r="A14" s="1"/>
      <c r="B14" s="1" t="s">
        <v>115</v>
      </c>
      <c r="C14" s="1">
        <v>46612</v>
      </c>
      <c r="D14" s="3">
        <v>39606</v>
      </c>
      <c r="E14" s="4">
        <f t="shared" si="0"/>
        <v>2008</v>
      </c>
      <c r="F14" s="1" t="s">
        <v>1</v>
      </c>
      <c r="G14" s="1" t="s">
        <v>116</v>
      </c>
      <c r="I14">
        <v>1995</v>
      </c>
      <c r="J14">
        <f t="shared" si="1"/>
        <v>0</v>
      </c>
      <c r="K14">
        <f t="shared" si="2"/>
        <v>0</v>
      </c>
      <c r="R14" s="11"/>
      <c r="S14" s="18"/>
      <c r="T14" s="10"/>
    </row>
    <row r="15" spans="1:24" ht="14" x14ac:dyDescent="0.15">
      <c r="A15" s="1"/>
      <c r="B15" s="1" t="s">
        <v>657</v>
      </c>
      <c r="C15" s="1">
        <v>44221</v>
      </c>
      <c r="D15" s="3">
        <v>42540</v>
      </c>
      <c r="E15" s="4">
        <f t="shared" si="0"/>
        <v>2016</v>
      </c>
      <c r="F15" s="1" t="s">
        <v>1</v>
      </c>
      <c r="G15" s="1" t="s">
        <v>658</v>
      </c>
      <c r="I15">
        <v>1996</v>
      </c>
      <c r="J15">
        <f t="shared" si="1"/>
        <v>4</v>
      </c>
      <c r="K15">
        <f t="shared" si="2"/>
        <v>53149</v>
      </c>
      <c r="R15" s="11"/>
      <c r="S15" s="18"/>
      <c r="T15" s="10"/>
    </row>
    <row r="16" spans="1:24" ht="14" x14ac:dyDescent="0.15">
      <c r="A16" s="1"/>
      <c r="B16" s="1" t="s">
        <v>236</v>
      </c>
      <c r="C16" s="1">
        <v>37178</v>
      </c>
      <c r="D16" s="3">
        <v>43310</v>
      </c>
      <c r="E16" s="4">
        <f t="shared" si="0"/>
        <v>2018</v>
      </c>
      <c r="F16" s="1" t="s">
        <v>1</v>
      </c>
      <c r="G16" s="1" t="s">
        <v>237</v>
      </c>
      <c r="I16">
        <v>1997</v>
      </c>
      <c r="J16">
        <f t="shared" si="1"/>
        <v>0</v>
      </c>
      <c r="K16">
        <f t="shared" si="2"/>
        <v>0</v>
      </c>
      <c r="R16" s="11"/>
      <c r="S16" s="18"/>
      <c r="T16" s="10"/>
    </row>
    <row r="17" spans="1:20" ht="28" x14ac:dyDescent="0.15">
      <c r="A17" s="1"/>
      <c r="B17" s="1" t="s">
        <v>117</v>
      </c>
      <c r="C17" s="1">
        <v>36863</v>
      </c>
      <c r="D17" s="3">
        <v>40699</v>
      </c>
      <c r="E17" s="4">
        <f t="shared" si="0"/>
        <v>2011</v>
      </c>
      <c r="F17" s="1" t="s">
        <v>1</v>
      </c>
      <c r="G17" s="1" t="s">
        <v>118</v>
      </c>
      <c r="I17">
        <v>1998</v>
      </c>
      <c r="J17">
        <f t="shared" si="1"/>
        <v>1</v>
      </c>
      <c r="K17">
        <f t="shared" si="2"/>
        <v>18218</v>
      </c>
      <c r="R17" s="11"/>
      <c r="S17" s="18"/>
      <c r="T17" s="10"/>
    </row>
    <row r="18" spans="1:20" ht="42" x14ac:dyDescent="0.15">
      <c r="A18" s="1"/>
      <c r="B18" s="1" t="s">
        <v>119</v>
      </c>
      <c r="C18" s="1">
        <v>34441</v>
      </c>
      <c r="D18" s="3">
        <v>41430</v>
      </c>
      <c r="E18" s="4">
        <f t="shared" si="0"/>
        <v>2013</v>
      </c>
      <c r="F18" s="1" t="s">
        <v>1</v>
      </c>
      <c r="G18" s="1" t="s">
        <v>120</v>
      </c>
      <c r="I18">
        <v>1999</v>
      </c>
      <c r="J18">
        <f t="shared" si="1"/>
        <v>0</v>
      </c>
      <c r="K18">
        <f t="shared" si="2"/>
        <v>0</v>
      </c>
      <c r="N18" s="19"/>
      <c r="P18" s="19"/>
      <c r="R18" s="11"/>
      <c r="S18" s="18"/>
      <c r="T18" s="10"/>
    </row>
    <row r="19" spans="1:20" ht="14" x14ac:dyDescent="0.15">
      <c r="A19" s="1"/>
      <c r="B19" s="1" t="s">
        <v>385</v>
      </c>
      <c r="C19" s="1">
        <v>30705</v>
      </c>
      <c r="D19" s="3">
        <v>44053</v>
      </c>
      <c r="E19" s="4">
        <f t="shared" si="0"/>
        <v>2020</v>
      </c>
      <c r="F19" s="1" t="s">
        <v>1</v>
      </c>
      <c r="G19" s="1" t="s">
        <v>386</v>
      </c>
      <c r="I19">
        <v>2000</v>
      </c>
      <c r="J19">
        <f t="shared" si="1"/>
        <v>2</v>
      </c>
      <c r="K19">
        <f t="shared" si="2"/>
        <v>33761</v>
      </c>
      <c r="N19" s="19"/>
      <c r="P19" s="19"/>
      <c r="R19" s="11"/>
      <c r="S19" s="18"/>
      <c r="T19" s="10"/>
    </row>
    <row r="20" spans="1:20" ht="14" x14ac:dyDescent="0.15">
      <c r="A20" s="1"/>
      <c r="B20" s="1" t="s">
        <v>186</v>
      </c>
      <c r="C20" s="1">
        <v>30573</v>
      </c>
      <c r="D20" s="3">
        <v>37446</v>
      </c>
      <c r="E20" s="4">
        <f t="shared" si="0"/>
        <v>2002</v>
      </c>
      <c r="F20" s="1" t="s">
        <v>1</v>
      </c>
      <c r="G20" s="1" t="s">
        <v>187</v>
      </c>
      <c r="I20">
        <v>2001</v>
      </c>
      <c r="J20">
        <f t="shared" si="1"/>
        <v>0</v>
      </c>
      <c r="K20">
        <f t="shared" si="2"/>
        <v>0</v>
      </c>
      <c r="N20" s="19"/>
      <c r="P20" s="19"/>
      <c r="R20" s="11"/>
      <c r="S20" s="18"/>
      <c r="T20" s="10"/>
    </row>
    <row r="21" spans="1:20" ht="14" x14ac:dyDescent="0.15">
      <c r="A21" s="1"/>
      <c r="B21" s="1" t="s">
        <v>619</v>
      </c>
      <c r="C21" s="1">
        <v>30076</v>
      </c>
      <c r="D21" s="3">
        <v>42800</v>
      </c>
      <c r="E21" s="4">
        <f t="shared" si="0"/>
        <v>2017</v>
      </c>
      <c r="F21" s="1" t="s">
        <v>1</v>
      </c>
      <c r="G21" s="1" t="s">
        <v>620</v>
      </c>
      <c r="I21">
        <v>2002</v>
      </c>
      <c r="J21">
        <f t="shared" si="1"/>
        <v>9</v>
      </c>
      <c r="K21">
        <f t="shared" si="2"/>
        <v>327003</v>
      </c>
      <c r="N21" s="19"/>
      <c r="P21" s="19"/>
      <c r="R21" s="11"/>
      <c r="S21" s="18"/>
      <c r="T21" s="10"/>
    </row>
    <row r="22" spans="1:20" ht="14" x14ac:dyDescent="0.15">
      <c r="A22" s="1"/>
      <c r="B22" s="1" t="s">
        <v>661</v>
      </c>
      <c r="C22" s="1">
        <v>28893</v>
      </c>
      <c r="D22" s="3">
        <v>40706</v>
      </c>
      <c r="E22" s="4">
        <f t="shared" si="0"/>
        <v>2011</v>
      </c>
      <c r="F22" s="1" t="s">
        <v>1</v>
      </c>
      <c r="G22" s="1" t="s">
        <v>662</v>
      </c>
      <c r="I22">
        <v>2003</v>
      </c>
      <c r="J22">
        <f t="shared" si="1"/>
        <v>0</v>
      </c>
      <c r="K22">
        <f t="shared" si="2"/>
        <v>0</v>
      </c>
      <c r="N22" s="19"/>
      <c r="P22" s="19"/>
      <c r="R22" s="11"/>
      <c r="S22" s="18"/>
      <c r="T22" s="10"/>
    </row>
    <row r="23" spans="1:20" ht="14" x14ac:dyDescent="0.15">
      <c r="A23" s="1"/>
      <c r="B23" s="1" t="s">
        <v>659</v>
      </c>
      <c r="C23" s="1">
        <v>28858</v>
      </c>
      <c r="D23" s="3">
        <v>43358</v>
      </c>
      <c r="E23" s="4">
        <f t="shared" si="0"/>
        <v>2018</v>
      </c>
      <c r="F23" s="1" t="s">
        <v>1</v>
      </c>
      <c r="G23" s="1" t="s">
        <v>660</v>
      </c>
      <c r="I23">
        <v>2004</v>
      </c>
      <c r="J23">
        <f t="shared" si="1"/>
        <v>0</v>
      </c>
      <c r="K23">
        <f t="shared" si="2"/>
        <v>0</v>
      </c>
      <c r="N23" s="19"/>
      <c r="P23" s="19"/>
      <c r="R23" s="11"/>
      <c r="S23" s="18"/>
      <c r="T23" s="10"/>
    </row>
    <row r="24" spans="1:20" ht="14" x14ac:dyDescent="0.15">
      <c r="A24" s="1"/>
      <c r="B24" s="1" t="s">
        <v>663</v>
      </c>
      <c r="C24" s="1">
        <v>28533</v>
      </c>
      <c r="D24" s="3">
        <v>43167</v>
      </c>
      <c r="E24" s="4">
        <f t="shared" si="0"/>
        <v>2018</v>
      </c>
      <c r="F24" s="1" t="s">
        <v>1</v>
      </c>
      <c r="G24" s="1" t="s">
        <v>664</v>
      </c>
      <c r="I24">
        <v>2005</v>
      </c>
      <c r="J24">
        <f t="shared" si="1"/>
        <v>1</v>
      </c>
      <c r="K24">
        <f t="shared" si="2"/>
        <v>11023</v>
      </c>
      <c r="N24" s="19"/>
      <c r="P24" s="19"/>
      <c r="R24" s="11"/>
      <c r="S24" s="18"/>
      <c r="T24" s="10"/>
    </row>
    <row r="25" spans="1:20" ht="14" x14ac:dyDescent="0.15">
      <c r="A25" s="1"/>
      <c r="B25" s="1" t="s">
        <v>632</v>
      </c>
      <c r="C25" s="1">
        <v>26520</v>
      </c>
      <c r="D25" s="3">
        <v>39684</v>
      </c>
      <c r="E25" s="4">
        <f t="shared" si="0"/>
        <v>2008</v>
      </c>
      <c r="F25" s="1" t="s">
        <v>1</v>
      </c>
      <c r="G25" s="1" t="s">
        <v>633</v>
      </c>
      <c r="I25">
        <v>2006</v>
      </c>
      <c r="J25">
        <f t="shared" si="1"/>
        <v>1</v>
      </c>
      <c r="K25">
        <f t="shared" si="2"/>
        <v>13126</v>
      </c>
      <c r="N25" s="19"/>
      <c r="P25" s="19"/>
    </row>
    <row r="26" spans="1:20" ht="14" x14ac:dyDescent="0.15">
      <c r="A26" s="1"/>
      <c r="B26" s="1" t="s">
        <v>82</v>
      </c>
      <c r="C26" s="1">
        <v>26240</v>
      </c>
      <c r="D26" s="3">
        <v>41042</v>
      </c>
      <c r="E26" s="4">
        <f t="shared" si="0"/>
        <v>2012</v>
      </c>
      <c r="F26" s="1" t="s">
        <v>1</v>
      </c>
      <c r="G26" s="1" t="s">
        <v>83</v>
      </c>
      <c r="I26">
        <v>2007</v>
      </c>
      <c r="J26">
        <f t="shared" si="1"/>
        <v>0</v>
      </c>
      <c r="K26">
        <f t="shared" si="2"/>
        <v>0</v>
      </c>
      <c r="N26" s="19"/>
      <c r="P26" s="19"/>
    </row>
    <row r="27" spans="1:20" ht="14" x14ac:dyDescent="0.15">
      <c r="A27" s="1"/>
      <c r="B27" s="1" t="s">
        <v>24</v>
      </c>
      <c r="C27" s="1">
        <v>25771</v>
      </c>
      <c r="D27" s="3">
        <v>31497</v>
      </c>
      <c r="E27" s="4">
        <f t="shared" si="0"/>
        <v>1986</v>
      </c>
      <c r="F27" s="1" t="s">
        <v>1</v>
      </c>
      <c r="G27" s="1" t="s">
        <v>233</v>
      </c>
      <c r="I27">
        <v>2008</v>
      </c>
      <c r="J27">
        <f t="shared" si="1"/>
        <v>2</v>
      </c>
      <c r="K27">
        <f t="shared" si="2"/>
        <v>73132</v>
      </c>
      <c r="N27" s="19"/>
      <c r="P27" s="19"/>
    </row>
    <row r="28" spans="1:20" ht="14" x14ac:dyDescent="0.15">
      <c r="A28" s="1"/>
      <c r="B28" s="1" t="s">
        <v>5</v>
      </c>
      <c r="C28" s="1">
        <v>24044</v>
      </c>
      <c r="D28" s="3">
        <v>37408</v>
      </c>
      <c r="E28" s="4">
        <f t="shared" si="0"/>
        <v>2002</v>
      </c>
      <c r="F28" s="1" t="s">
        <v>1</v>
      </c>
      <c r="G28" s="1" t="s">
        <v>6</v>
      </c>
      <c r="I28">
        <v>2009</v>
      </c>
      <c r="J28">
        <f t="shared" si="1"/>
        <v>0</v>
      </c>
      <c r="K28">
        <f t="shared" si="2"/>
        <v>0</v>
      </c>
      <c r="N28" s="19"/>
      <c r="P28" s="19"/>
    </row>
    <row r="29" spans="1:20" ht="14" x14ac:dyDescent="0.15">
      <c r="A29" s="1"/>
      <c r="B29" s="1" t="s">
        <v>57</v>
      </c>
      <c r="C29" s="1">
        <v>23317</v>
      </c>
      <c r="D29" s="3">
        <v>36727</v>
      </c>
      <c r="E29" s="4">
        <f t="shared" si="0"/>
        <v>2000</v>
      </c>
      <c r="F29" s="1" t="s">
        <v>1</v>
      </c>
      <c r="G29" s="1" t="s">
        <v>58</v>
      </c>
      <c r="I29">
        <v>2010</v>
      </c>
      <c r="J29">
        <f t="shared" si="1"/>
        <v>0</v>
      </c>
      <c r="K29">
        <f t="shared" si="2"/>
        <v>0</v>
      </c>
      <c r="N29" s="19"/>
      <c r="P29" s="19"/>
    </row>
    <row r="30" spans="1:20" ht="14" x14ac:dyDescent="0.15">
      <c r="A30" s="1"/>
      <c r="B30" s="1" t="s">
        <v>587</v>
      </c>
      <c r="C30" s="1">
        <v>20886</v>
      </c>
      <c r="D30" s="3">
        <v>44080</v>
      </c>
      <c r="E30" s="4">
        <f t="shared" si="0"/>
        <v>2020</v>
      </c>
      <c r="F30" s="1" t="s">
        <v>1</v>
      </c>
      <c r="G30" s="1" t="s">
        <v>588</v>
      </c>
      <c r="I30">
        <v>2011</v>
      </c>
      <c r="J30">
        <f t="shared" si="1"/>
        <v>4</v>
      </c>
      <c r="K30">
        <f t="shared" si="2"/>
        <v>92224</v>
      </c>
      <c r="N30" s="19"/>
      <c r="P30" s="19"/>
    </row>
    <row r="31" spans="1:20" ht="14" x14ac:dyDescent="0.15">
      <c r="A31" s="1"/>
      <c r="B31" s="1" t="s">
        <v>542</v>
      </c>
      <c r="C31" s="1">
        <v>20857</v>
      </c>
      <c r="D31" s="3">
        <v>34197</v>
      </c>
      <c r="E31" s="4">
        <f t="shared" si="0"/>
        <v>1993</v>
      </c>
      <c r="F31" s="1" t="s">
        <v>1</v>
      </c>
      <c r="G31" s="1" t="s">
        <v>543</v>
      </c>
      <c r="I31">
        <v>2012</v>
      </c>
      <c r="J31">
        <f t="shared" si="1"/>
        <v>6</v>
      </c>
      <c r="K31">
        <f t="shared" si="2"/>
        <v>179839</v>
      </c>
      <c r="N31" s="19"/>
      <c r="P31" s="19"/>
    </row>
    <row r="32" spans="1:20" ht="14" x14ac:dyDescent="0.15">
      <c r="A32" s="1"/>
      <c r="B32" s="1" t="s">
        <v>491</v>
      </c>
      <c r="C32" s="1">
        <v>20725</v>
      </c>
      <c r="D32" s="3">
        <v>43300</v>
      </c>
      <c r="E32" s="4">
        <f t="shared" si="0"/>
        <v>2018</v>
      </c>
      <c r="F32" s="1" t="s">
        <v>1</v>
      </c>
      <c r="G32" s="1" t="s">
        <v>492</v>
      </c>
      <c r="I32">
        <v>2013</v>
      </c>
      <c r="J32">
        <f t="shared" si="1"/>
        <v>5</v>
      </c>
      <c r="K32">
        <f t="shared" si="2"/>
        <v>122174</v>
      </c>
      <c r="N32" s="19"/>
      <c r="P32" s="19"/>
    </row>
    <row r="33" spans="1:26" ht="14" x14ac:dyDescent="0.15">
      <c r="A33" s="1"/>
      <c r="B33" s="1" t="s">
        <v>621</v>
      </c>
      <c r="C33" s="1">
        <v>20540</v>
      </c>
      <c r="D33" s="3">
        <v>43280</v>
      </c>
      <c r="E33" s="4">
        <f t="shared" si="0"/>
        <v>2018</v>
      </c>
      <c r="F33" s="1" t="s">
        <v>1</v>
      </c>
      <c r="G33" s="1" t="s">
        <v>622</v>
      </c>
      <c r="I33">
        <v>2014</v>
      </c>
      <c r="J33">
        <f t="shared" si="1"/>
        <v>1</v>
      </c>
      <c r="K33">
        <f t="shared" si="2"/>
        <v>20338</v>
      </c>
      <c r="N33" s="19"/>
      <c r="P33" s="19"/>
    </row>
    <row r="34" spans="1:26" ht="14" x14ac:dyDescent="0.15">
      <c r="A34" s="1"/>
      <c r="B34" s="1" t="s">
        <v>597</v>
      </c>
      <c r="C34" s="1">
        <v>20338</v>
      </c>
      <c r="D34" s="3">
        <v>41843</v>
      </c>
      <c r="E34" s="4">
        <f t="shared" si="0"/>
        <v>2014</v>
      </c>
      <c r="F34" s="1" t="s">
        <v>1</v>
      </c>
      <c r="G34" s="1" t="s">
        <v>607</v>
      </c>
      <c r="I34">
        <v>2015</v>
      </c>
      <c r="J34">
        <f t="shared" si="1"/>
        <v>0</v>
      </c>
      <c r="K34">
        <f t="shared" si="2"/>
        <v>0</v>
      </c>
      <c r="N34" s="19"/>
      <c r="P34" s="19"/>
    </row>
    <row r="35" spans="1:26" ht="14" x14ac:dyDescent="0.15">
      <c r="A35" s="1"/>
      <c r="B35" s="1" t="s">
        <v>312</v>
      </c>
      <c r="C35" s="1">
        <v>20112</v>
      </c>
      <c r="D35" s="3">
        <v>41083</v>
      </c>
      <c r="E35" s="4">
        <f t="shared" ref="E35:E66" si="3">YEAR(D35)</f>
        <v>2012</v>
      </c>
      <c r="F35" s="1" t="s">
        <v>1</v>
      </c>
      <c r="G35" s="1" t="s">
        <v>313</v>
      </c>
      <c r="I35">
        <v>2016</v>
      </c>
      <c r="J35">
        <f t="shared" si="1"/>
        <v>4</v>
      </c>
      <c r="K35">
        <f t="shared" si="2"/>
        <v>101139</v>
      </c>
      <c r="N35" s="19"/>
      <c r="P35" s="19"/>
    </row>
    <row r="36" spans="1:26" ht="14" x14ac:dyDescent="0.15">
      <c r="A36" s="1"/>
      <c r="B36" s="1" t="s">
        <v>254</v>
      </c>
      <c r="C36" s="1">
        <v>19918</v>
      </c>
      <c r="D36" s="3">
        <v>42397</v>
      </c>
      <c r="E36" s="4">
        <f t="shared" si="3"/>
        <v>2016</v>
      </c>
      <c r="F36" s="1" t="s">
        <v>1</v>
      </c>
      <c r="G36" s="1" t="s">
        <v>255</v>
      </c>
      <c r="I36">
        <v>2017</v>
      </c>
      <c r="J36">
        <f t="shared" si="1"/>
        <v>3</v>
      </c>
      <c r="K36">
        <f t="shared" si="2"/>
        <v>59882</v>
      </c>
      <c r="N36" s="19"/>
      <c r="P36" s="19"/>
    </row>
    <row r="37" spans="1:26" ht="14" x14ac:dyDescent="0.15">
      <c r="A37" s="1"/>
      <c r="B37" s="1" t="s">
        <v>139</v>
      </c>
      <c r="C37" s="1">
        <v>19746</v>
      </c>
      <c r="D37" s="3">
        <v>43303</v>
      </c>
      <c r="E37" s="4">
        <f t="shared" si="3"/>
        <v>2018</v>
      </c>
      <c r="F37" s="1" t="s">
        <v>1</v>
      </c>
      <c r="G37" s="1" t="s">
        <v>140</v>
      </c>
      <c r="I37">
        <v>2018</v>
      </c>
      <c r="J37">
        <f t="shared" si="1"/>
        <v>12</v>
      </c>
      <c r="K37">
        <f t="shared" si="2"/>
        <v>403025</v>
      </c>
      <c r="N37" s="19"/>
      <c r="P37" s="19"/>
    </row>
    <row r="38" spans="1:26" ht="14" x14ac:dyDescent="0.15">
      <c r="A38" s="1"/>
      <c r="B38" s="1" t="s">
        <v>195</v>
      </c>
      <c r="C38" s="1">
        <v>19023</v>
      </c>
      <c r="D38" s="3">
        <v>42660</v>
      </c>
      <c r="E38" s="4">
        <f t="shared" si="3"/>
        <v>2016</v>
      </c>
      <c r="F38" s="1" t="s">
        <v>1</v>
      </c>
      <c r="G38" s="1" t="s">
        <v>196</v>
      </c>
      <c r="I38">
        <v>2019</v>
      </c>
      <c r="J38">
        <f t="shared" si="1"/>
        <v>0</v>
      </c>
      <c r="K38">
        <f t="shared" si="2"/>
        <v>0</v>
      </c>
      <c r="N38" s="19"/>
      <c r="P38" s="19"/>
    </row>
    <row r="39" spans="1:26" ht="28" x14ac:dyDescent="0.15">
      <c r="A39" s="1"/>
      <c r="B39" s="1" t="s">
        <v>92</v>
      </c>
      <c r="C39" s="1">
        <v>18775</v>
      </c>
      <c r="D39" s="3">
        <v>41430</v>
      </c>
      <c r="E39" s="4">
        <f t="shared" si="3"/>
        <v>2013</v>
      </c>
      <c r="F39" s="1" t="s">
        <v>1</v>
      </c>
      <c r="G39" s="1" t="s">
        <v>93</v>
      </c>
      <c r="I39">
        <v>2020</v>
      </c>
      <c r="J39">
        <f t="shared" si="1"/>
        <v>8</v>
      </c>
      <c r="K39">
        <f t="shared" si="2"/>
        <v>793962</v>
      </c>
      <c r="N39" s="19"/>
      <c r="P39" s="19"/>
    </row>
    <row r="40" spans="1:26" ht="14" x14ac:dyDescent="0.15">
      <c r="A40" s="1"/>
      <c r="B40" s="1" t="s">
        <v>24</v>
      </c>
      <c r="C40" s="1">
        <v>18218</v>
      </c>
      <c r="D40" s="3">
        <v>35879</v>
      </c>
      <c r="E40" s="4">
        <f t="shared" si="3"/>
        <v>1998</v>
      </c>
      <c r="F40" s="1" t="s">
        <v>18</v>
      </c>
      <c r="G40" s="1" t="s">
        <v>263</v>
      </c>
      <c r="I40">
        <v>2021</v>
      </c>
    </row>
    <row r="41" spans="1:26" ht="14" x14ac:dyDescent="0.15">
      <c r="A41" s="1"/>
      <c r="B41" s="1" t="s">
        <v>211</v>
      </c>
      <c r="C41" s="1">
        <v>17977</v>
      </c>
      <c r="D41" s="3">
        <v>42559</v>
      </c>
      <c r="E41" s="4">
        <f t="shared" si="3"/>
        <v>2016</v>
      </c>
      <c r="F41" s="1" t="s">
        <v>1</v>
      </c>
      <c r="G41" s="1" t="s">
        <v>212</v>
      </c>
      <c r="I41">
        <v>2022</v>
      </c>
    </row>
    <row r="42" spans="1:26" ht="14" x14ac:dyDescent="0.15">
      <c r="A42" s="1"/>
      <c r="B42" s="1" t="s">
        <v>397</v>
      </c>
      <c r="C42" s="1">
        <v>17958</v>
      </c>
      <c r="D42" s="3">
        <v>41085</v>
      </c>
      <c r="E42" s="4">
        <f t="shared" si="3"/>
        <v>2012</v>
      </c>
      <c r="F42" s="1" t="s">
        <v>1</v>
      </c>
      <c r="G42" s="1" t="s">
        <v>398</v>
      </c>
    </row>
    <row r="43" spans="1:26" ht="14" x14ac:dyDescent="0.15">
      <c r="A43" s="1"/>
      <c r="B43" s="1" t="s">
        <v>478</v>
      </c>
      <c r="C43" s="1">
        <v>17821</v>
      </c>
      <c r="D43" s="3">
        <v>42897</v>
      </c>
      <c r="E43" s="4">
        <f t="shared" si="3"/>
        <v>2017</v>
      </c>
      <c r="F43" s="1" t="s">
        <v>1</v>
      </c>
      <c r="G43" s="1" t="s">
        <v>479</v>
      </c>
    </row>
    <row r="44" spans="1:26" ht="28" x14ac:dyDescent="0.15">
      <c r="A44" s="1"/>
      <c r="B44" s="1" t="s">
        <v>630</v>
      </c>
      <c r="C44" s="1">
        <v>17627</v>
      </c>
      <c r="D44" s="3">
        <v>37449</v>
      </c>
      <c r="E44" s="4">
        <f t="shared" si="3"/>
        <v>2002</v>
      </c>
      <c r="F44" s="1" t="s">
        <v>1</v>
      </c>
      <c r="G44" s="1" t="s">
        <v>631</v>
      </c>
      <c r="Z44" s="9"/>
    </row>
    <row r="45" spans="1:26" ht="14" x14ac:dyDescent="0.15">
      <c r="A45" s="1"/>
      <c r="B45" s="1" t="s">
        <v>434</v>
      </c>
      <c r="C45" s="1">
        <v>17273</v>
      </c>
      <c r="D45" s="3">
        <v>37456</v>
      </c>
      <c r="E45" s="4">
        <f t="shared" si="3"/>
        <v>2002</v>
      </c>
      <c r="F45" s="1" t="s">
        <v>1</v>
      </c>
      <c r="G45" s="1" t="s">
        <v>435</v>
      </c>
    </row>
    <row r="46" spans="1:26" ht="14" x14ac:dyDescent="0.15">
      <c r="A46" s="1"/>
      <c r="B46" s="1" t="s">
        <v>535</v>
      </c>
      <c r="C46" s="1">
        <v>16253</v>
      </c>
      <c r="D46" s="3">
        <v>32340</v>
      </c>
      <c r="E46" s="4">
        <f t="shared" si="3"/>
        <v>1988</v>
      </c>
      <c r="F46" s="1" t="s">
        <v>1</v>
      </c>
      <c r="G46" s="1" t="s">
        <v>536</v>
      </c>
    </row>
    <row r="47" spans="1:26" ht="14" x14ac:dyDescent="0.15">
      <c r="A47" s="1"/>
      <c r="B47" s="1" t="s">
        <v>669</v>
      </c>
      <c r="C47" s="1">
        <v>15613</v>
      </c>
      <c r="D47" s="3">
        <v>35226</v>
      </c>
      <c r="E47" s="4">
        <f t="shared" si="3"/>
        <v>1996</v>
      </c>
      <c r="F47" s="1" t="s">
        <v>1</v>
      </c>
      <c r="G47" s="1" t="s">
        <v>670</v>
      </c>
    </row>
    <row r="48" spans="1:26" ht="14" x14ac:dyDescent="0.15">
      <c r="A48" s="1"/>
      <c r="B48" s="1" t="s">
        <v>523</v>
      </c>
      <c r="C48" s="1">
        <v>15613</v>
      </c>
      <c r="D48" s="3">
        <v>35280</v>
      </c>
      <c r="E48" s="4">
        <f t="shared" si="3"/>
        <v>1996</v>
      </c>
      <c r="F48" s="1" t="s">
        <v>1</v>
      </c>
      <c r="G48" s="1" t="s">
        <v>524</v>
      </c>
    </row>
    <row r="49" spans="1:7" ht="42" x14ac:dyDescent="0.15">
      <c r="A49" s="1"/>
      <c r="B49" s="1" t="s">
        <v>605</v>
      </c>
      <c r="C49" s="1">
        <v>15478</v>
      </c>
      <c r="D49" s="3">
        <v>37480</v>
      </c>
      <c r="E49" s="4">
        <f t="shared" si="3"/>
        <v>2002</v>
      </c>
      <c r="F49" s="1" t="s">
        <v>1</v>
      </c>
      <c r="G49" s="1" t="s">
        <v>606</v>
      </c>
    </row>
    <row r="50" spans="1:7" ht="14" x14ac:dyDescent="0.15">
      <c r="A50" s="1"/>
      <c r="B50" s="1" t="s">
        <v>417</v>
      </c>
      <c r="C50" s="1">
        <v>14679</v>
      </c>
      <c r="D50" s="3">
        <v>44057</v>
      </c>
      <c r="E50" s="4">
        <f t="shared" si="3"/>
        <v>2020</v>
      </c>
      <c r="F50" s="1" t="s">
        <v>1</v>
      </c>
      <c r="G50" s="1" t="s">
        <v>418</v>
      </c>
    </row>
    <row r="51" spans="1:7" ht="14" x14ac:dyDescent="0.15">
      <c r="A51" s="1"/>
      <c r="B51" s="1" t="s">
        <v>96</v>
      </c>
      <c r="C51" s="1">
        <v>14158</v>
      </c>
      <c r="D51" s="3">
        <v>40701</v>
      </c>
      <c r="E51" s="4">
        <f t="shared" si="3"/>
        <v>2011</v>
      </c>
      <c r="F51" s="1" t="s">
        <v>1</v>
      </c>
      <c r="G51" s="1" t="s">
        <v>97</v>
      </c>
    </row>
    <row r="52" spans="1:7" ht="14" x14ac:dyDescent="0.15">
      <c r="A52" s="1"/>
      <c r="B52" s="1" t="s">
        <v>342</v>
      </c>
      <c r="C52" s="1">
        <v>13862</v>
      </c>
      <c r="D52" s="3">
        <v>41087</v>
      </c>
      <c r="E52" s="4">
        <f t="shared" si="3"/>
        <v>2012</v>
      </c>
      <c r="F52" s="1" t="s">
        <v>1</v>
      </c>
      <c r="G52" s="1" t="s">
        <v>343</v>
      </c>
    </row>
    <row r="53" spans="1:7" ht="14" x14ac:dyDescent="0.15">
      <c r="A53" s="1"/>
      <c r="B53" s="1" t="s">
        <v>24</v>
      </c>
      <c r="C53" s="1">
        <v>13234</v>
      </c>
      <c r="D53" s="3">
        <v>34528</v>
      </c>
      <c r="E53" s="4">
        <f t="shared" si="3"/>
        <v>1994</v>
      </c>
      <c r="F53" s="1" t="s">
        <v>1</v>
      </c>
      <c r="G53" s="1" t="s">
        <v>28</v>
      </c>
    </row>
    <row r="54" spans="1:7" ht="14" x14ac:dyDescent="0.15">
      <c r="A54" s="1"/>
      <c r="B54" s="1" t="s">
        <v>332</v>
      </c>
      <c r="C54" s="1">
        <v>13169</v>
      </c>
      <c r="D54" s="3">
        <v>43279</v>
      </c>
      <c r="E54" s="4">
        <f t="shared" si="3"/>
        <v>2018</v>
      </c>
      <c r="F54" s="1" t="s">
        <v>1</v>
      </c>
      <c r="G54" s="1" t="s">
        <v>333</v>
      </c>
    </row>
    <row r="55" spans="1:7" ht="14" x14ac:dyDescent="0.15">
      <c r="A55" s="1"/>
      <c r="B55" s="1" t="s">
        <v>126</v>
      </c>
      <c r="C55" s="1">
        <v>13126</v>
      </c>
      <c r="D55" s="3">
        <v>38886</v>
      </c>
      <c r="E55" s="4">
        <f t="shared" si="3"/>
        <v>2006</v>
      </c>
      <c r="F55" s="1" t="s">
        <v>1</v>
      </c>
      <c r="G55" s="1" t="s">
        <v>127</v>
      </c>
    </row>
    <row r="56" spans="1:7" ht="14" x14ac:dyDescent="0.15">
      <c r="A56" s="1"/>
      <c r="B56" s="1" t="s">
        <v>356</v>
      </c>
      <c r="C56" s="1">
        <v>12506</v>
      </c>
      <c r="D56" s="3">
        <v>43284</v>
      </c>
      <c r="E56" s="4">
        <f t="shared" si="3"/>
        <v>2018</v>
      </c>
      <c r="F56" s="1" t="s">
        <v>1</v>
      </c>
      <c r="G56" s="1" t="s">
        <v>357</v>
      </c>
    </row>
    <row r="57" spans="1:7" ht="14" x14ac:dyDescent="0.15">
      <c r="A57" s="1"/>
      <c r="B57" s="1" t="s">
        <v>176</v>
      </c>
      <c r="C57" s="1">
        <v>12310</v>
      </c>
      <c r="D57" s="3">
        <v>40640</v>
      </c>
      <c r="E57" s="4">
        <f t="shared" si="3"/>
        <v>2011</v>
      </c>
      <c r="F57" s="1" t="s">
        <v>1</v>
      </c>
      <c r="G57" s="1" t="s">
        <v>177</v>
      </c>
    </row>
    <row r="58" spans="1:7" ht="14" x14ac:dyDescent="0.15">
      <c r="A58" s="1"/>
      <c r="B58" s="1" t="s">
        <v>383</v>
      </c>
      <c r="C58" s="1">
        <v>12004</v>
      </c>
      <c r="D58" s="3">
        <v>37415</v>
      </c>
      <c r="E58" s="4">
        <f t="shared" si="3"/>
        <v>2002</v>
      </c>
      <c r="F58" s="1" t="s">
        <v>1</v>
      </c>
      <c r="G58" s="1" t="s">
        <v>384</v>
      </c>
    </row>
    <row r="59" spans="1:7" ht="14" x14ac:dyDescent="0.15">
      <c r="A59" s="1"/>
      <c r="B59" s="1" t="s">
        <v>626</v>
      </c>
      <c r="C59" s="1">
        <v>11985</v>
      </c>
      <c r="D59" s="3">
        <v>42913</v>
      </c>
      <c r="E59" s="4">
        <f t="shared" si="3"/>
        <v>2017</v>
      </c>
      <c r="F59" s="1" t="s">
        <v>1</v>
      </c>
      <c r="G59" s="1" t="s">
        <v>627</v>
      </c>
    </row>
    <row r="60" spans="1:7" ht="14" x14ac:dyDescent="0.15">
      <c r="A60" s="1"/>
      <c r="B60" s="1" t="s">
        <v>328</v>
      </c>
      <c r="C60" s="1">
        <v>11885</v>
      </c>
      <c r="D60" s="3">
        <v>41436</v>
      </c>
      <c r="E60" s="4">
        <f t="shared" si="3"/>
        <v>2013</v>
      </c>
      <c r="F60" s="1" t="s">
        <v>1</v>
      </c>
      <c r="G60" s="1" t="s">
        <v>329</v>
      </c>
    </row>
    <row r="61" spans="1:7" ht="14" x14ac:dyDescent="0.15">
      <c r="A61" s="1"/>
      <c r="B61" s="1" t="s">
        <v>73</v>
      </c>
      <c r="C61" s="1">
        <v>11823</v>
      </c>
      <c r="D61" s="3">
        <v>43971</v>
      </c>
      <c r="E61" s="4">
        <f t="shared" si="3"/>
        <v>2020</v>
      </c>
      <c r="F61" s="1" t="s">
        <v>1</v>
      </c>
      <c r="G61" s="1" t="s">
        <v>74</v>
      </c>
    </row>
    <row r="62" spans="1:7" ht="14" x14ac:dyDescent="0.15">
      <c r="A62" s="1"/>
      <c r="B62" s="1" t="s">
        <v>358</v>
      </c>
      <c r="C62" s="1">
        <v>11690</v>
      </c>
      <c r="D62" s="3">
        <v>35203</v>
      </c>
      <c r="E62" s="4">
        <f t="shared" si="3"/>
        <v>1996</v>
      </c>
      <c r="F62" s="1" t="s">
        <v>1</v>
      </c>
      <c r="G62" s="1" t="s">
        <v>359</v>
      </c>
    </row>
    <row r="63" spans="1:7" ht="14" x14ac:dyDescent="0.15">
      <c r="A63" s="1"/>
      <c r="B63" s="1" t="s">
        <v>101</v>
      </c>
      <c r="C63" s="1">
        <v>11668</v>
      </c>
      <c r="D63" s="3">
        <v>37429</v>
      </c>
      <c r="E63" s="4">
        <f t="shared" si="3"/>
        <v>2002</v>
      </c>
      <c r="F63" s="1" t="s">
        <v>1</v>
      </c>
      <c r="G63" s="1" t="s">
        <v>396</v>
      </c>
    </row>
    <row r="64" spans="1:7" ht="14" x14ac:dyDescent="0.15">
      <c r="A64" s="1"/>
      <c r="B64" s="1" t="s">
        <v>193</v>
      </c>
      <c r="C64" s="1">
        <v>11023</v>
      </c>
      <c r="D64" s="3">
        <v>38539</v>
      </c>
      <c r="E64" s="4">
        <f t="shared" si="3"/>
        <v>2005</v>
      </c>
      <c r="F64" s="1" t="s">
        <v>1</v>
      </c>
      <c r="G64" s="1" t="s">
        <v>194</v>
      </c>
    </row>
    <row r="65" spans="1:7" ht="14" x14ac:dyDescent="0.15">
      <c r="A65" s="1"/>
      <c r="B65" s="1" t="s">
        <v>63</v>
      </c>
      <c r="C65" s="1">
        <v>10898</v>
      </c>
      <c r="D65" s="3">
        <v>41082</v>
      </c>
      <c r="E65" s="4">
        <f t="shared" si="3"/>
        <v>2012</v>
      </c>
      <c r="F65" s="1" t="s">
        <v>1</v>
      </c>
      <c r="G65" s="1" t="s">
        <v>64</v>
      </c>
    </row>
    <row r="66" spans="1:7" ht="14" x14ac:dyDescent="0.15">
      <c r="A66" s="1"/>
      <c r="B66" s="1" t="s">
        <v>546</v>
      </c>
      <c r="C66" s="1">
        <v>10444</v>
      </c>
      <c r="D66" s="3">
        <v>36689</v>
      </c>
      <c r="E66" s="4">
        <f t="shared" si="3"/>
        <v>2000</v>
      </c>
      <c r="F66" s="1" t="s">
        <v>1</v>
      </c>
      <c r="G66" s="1" t="s">
        <v>547</v>
      </c>
    </row>
    <row r="67" spans="1:7" ht="14" x14ac:dyDescent="0.15">
      <c r="A67" s="1"/>
      <c r="B67" s="1" t="s">
        <v>155</v>
      </c>
      <c r="C67" s="1">
        <v>10393</v>
      </c>
      <c r="D67" s="3">
        <v>43163</v>
      </c>
      <c r="E67" s="4">
        <f t="shared" ref="E67:E69" si="4">YEAR(D67)</f>
        <v>2018</v>
      </c>
      <c r="F67" s="1" t="s">
        <v>1</v>
      </c>
      <c r="G67" s="1" t="s">
        <v>156</v>
      </c>
    </row>
    <row r="68" spans="1:7" ht="14" x14ac:dyDescent="0.15">
      <c r="A68" s="1"/>
      <c r="B68" s="1" t="s">
        <v>128</v>
      </c>
      <c r="C68" s="1">
        <v>10233</v>
      </c>
      <c r="D68" s="3">
        <v>35156</v>
      </c>
      <c r="E68" s="4">
        <f t="shared" si="4"/>
        <v>1996</v>
      </c>
      <c r="F68" s="1" t="s">
        <v>1</v>
      </c>
      <c r="G68" s="1" t="s">
        <v>129</v>
      </c>
    </row>
    <row r="69" spans="1:7" ht="14" x14ac:dyDescent="0.15">
      <c r="A69" s="1"/>
      <c r="B69" s="1" t="s">
        <v>89</v>
      </c>
      <c r="C69" s="1">
        <v>10082</v>
      </c>
      <c r="D69" s="3">
        <v>41444</v>
      </c>
      <c r="E69" s="4">
        <f t="shared" si="4"/>
        <v>2013</v>
      </c>
      <c r="F69" s="1" t="s">
        <v>1</v>
      </c>
      <c r="G69" s="1" t="s">
        <v>90</v>
      </c>
    </row>
    <row r="70" spans="1:7" x14ac:dyDescent="0.15">
      <c r="A70" s="1"/>
      <c r="B70" s="1"/>
      <c r="C70" s="1"/>
      <c r="D70" s="3"/>
      <c r="E70" s="4"/>
      <c r="F70" s="1"/>
      <c r="G70" s="1"/>
    </row>
    <row r="71" spans="1:7" x14ac:dyDescent="0.15">
      <c r="A71" s="1"/>
      <c r="B71" s="1"/>
      <c r="C71" s="1"/>
      <c r="D71" s="3"/>
      <c r="E71" s="4"/>
      <c r="F71" s="1"/>
      <c r="G71" s="1"/>
    </row>
    <row r="72" spans="1:7" x14ac:dyDescent="0.15">
      <c r="A72" s="1"/>
      <c r="B72" s="1"/>
      <c r="C72" s="1"/>
      <c r="D72" s="3"/>
      <c r="E72" s="4"/>
      <c r="F72" s="1"/>
      <c r="G72" s="1"/>
    </row>
    <row r="73" spans="1:7" x14ac:dyDescent="0.15">
      <c r="A73" s="1"/>
      <c r="B73" s="1"/>
      <c r="C73" s="1"/>
      <c r="D73" s="3"/>
      <c r="E73" s="4"/>
      <c r="F73" s="1"/>
      <c r="G73" s="1"/>
    </row>
    <row r="74" spans="1:7" x14ac:dyDescent="0.15">
      <c r="A74" s="1"/>
      <c r="B74" s="1"/>
      <c r="C74" s="1"/>
      <c r="D74" s="3"/>
      <c r="E74" s="4"/>
      <c r="F74" s="1"/>
      <c r="G74" s="1"/>
    </row>
    <row r="75" spans="1:7" x14ac:dyDescent="0.15">
      <c r="A75" s="1"/>
      <c r="B75" s="1"/>
      <c r="C75" s="1"/>
      <c r="D75" s="3"/>
      <c r="E75" s="4"/>
      <c r="F75" s="1"/>
      <c r="G75" s="1"/>
    </row>
    <row r="76" spans="1:7" x14ac:dyDescent="0.15">
      <c r="A76" s="1"/>
      <c r="B76" s="1"/>
      <c r="C76" s="1"/>
      <c r="D76" s="3"/>
      <c r="E76" s="4"/>
      <c r="F76" s="1"/>
      <c r="G76" s="1"/>
    </row>
    <row r="77" spans="1:7" x14ac:dyDescent="0.15">
      <c r="A77" s="1"/>
      <c r="B77" s="1"/>
      <c r="C77" s="1"/>
      <c r="D77" s="3"/>
      <c r="E77" s="4"/>
      <c r="F77" s="1"/>
      <c r="G77" s="1"/>
    </row>
    <row r="78" spans="1:7" x14ac:dyDescent="0.15">
      <c r="A78" s="1"/>
      <c r="B78" s="1"/>
      <c r="C78" s="1"/>
      <c r="D78" s="3"/>
      <c r="E78" s="4"/>
      <c r="F78" s="1"/>
      <c r="G78" s="1"/>
    </row>
    <row r="79" spans="1:7" x14ac:dyDescent="0.15">
      <c r="A79" s="1"/>
      <c r="B79" s="1"/>
      <c r="C79" s="1"/>
      <c r="D79" s="3"/>
      <c r="E79" s="4"/>
      <c r="F79" s="1"/>
      <c r="G79" s="1"/>
    </row>
    <row r="80" spans="1:7" x14ac:dyDescent="0.15">
      <c r="A80" s="1"/>
      <c r="B80" s="1"/>
      <c r="C80" s="1"/>
      <c r="D80" s="3"/>
      <c r="E80" s="4"/>
      <c r="F80" s="1"/>
      <c r="G80" s="1"/>
    </row>
    <row r="81" spans="1:7" x14ac:dyDescent="0.15">
      <c r="A81" s="1"/>
      <c r="B81" s="1"/>
      <c r="C81" s="1"/>
      <c r="D81" s="3"/>
      <c r="E81" s="4"/>
      <c r="F81" s="1"/>
      <c r="G81" s="1"/>
    </row>
    <row r="82" spans="1:7" x14ac:dyDescent="0.15">
      <c r="A82" s="1"/>
      <c r="B82" s="1"/>
      <c r="C82" s="1"/>
      <c r="D82" s="3"/>
      <c r="E82" s="4"/>
      <c r="F82" s="1"/>
      <c r="G82" s="1"/>
    </row>
    <row r="83" spans="1:7" x14ac:dyDescent="0.15">
      <c r="A83" s="1"/>
      <c r="B83" s="1"/>
      <c r="C83" s="1"/>
      <c r="D83" s="3"/>
      <c r="E83" s="4"/>
      <c r="F83" s="1"/>
      <c r="G83" s="1"/>
    </row>
    <row r="84" spans="1:7" x14ac:dyDescent="0.15">
      <c r="A84" s="1"/>
      <c r="B84" s="1"/>
      <c r="C84" s="1"/>
      <c r="D84" s="3"/>
      <c r="E84" s="4"/>
      <c r="F84" s="1"/>
      <c r="G84" s="1"/>
    </row>
    <row r="85" spans="1:7" x14ac:dyDescent="0.15">
      <c r="A85" s="1"/>
      <c r="B85" s="1"/>
      <c r="C85" s="1"/>
      <c r="D85" s="3"/>
      <c r="E85" s="4"/>
      <c r="F85" s="1"/>
      <c r="G85" s="1"/>
    </row>
    <row r="86" spans="1:7" x14ac:dyDescent="0.15">
      <c r="A86" s="1"/>
      <c r="B86" s="1"/>
      <c r="C86" s="1"/>
      <c r="D86" s="3"/>
      <c r="E86" s="4"/>
      <c r="F86" s="1"/>
      <c r="G86" s="1"/>
    </row>
    <row r="87" spans="1:7" x14ac:dyDescent="0.15">
      <c r="A87" s="1"/>
      <c r="B87" s="1"/>
      <c r="C87" s="1"/>
      <c r="D87" s="3"/>
      <c r="E87" s="4"/>
      <c r="F87" s="1"/>
      <c r="G87" s="1"/>
    </row>
    <row r="88" spans="1:7" x14ac:dyDescent="0.15">
      <c r="A88" s="1"/>
      <c r="B88" s="1"/>
      <c r="C88" s="1"/>
      <c r="D88" s="3"/>
      <c r="E88" s="4"/>
      <c r="F88" s="1"/>
      <c r="G88" s="1"/>
    </row>
    <row r="89" spans="1:7" x14ac:dyDescent="0.15">
      <c r="A89" s="1"/>
      <c r="B89" s="1"/>
      <c r="C89" s="1"/>
      <c r="D89" s="3"/>
      <c r="E89" s="4"/>
      <c r="F89" s="1"/>
      <c r="G89" s="1"/>
    </row>
    <row r="90" spans="1:7" x14ac:dyDescent="0.15">
      <c r="A90" s="1"/>
      <c r="B90" s="1"/>
      <c r="C90" s="1"/>
      <c r="D90" s="3"/>
      <c r="E90" s="4"/>
      <c r="F90" s="1"/>
      <c r="G90" s="1"/>
    </row>
    <row r="91" spans="1:7" x14ac:dyDescent="0.15">
      <c r="A91" s="1"/>
      <c r="B91" s="1"/>
      <c r="C91" s="1"/>
      <c r="D91" s="3"/>
      <c r="E91" s="4"/>
      <c r="F91" s="1"/>
      <c r="G91" s="1"/>
    </row>
    <row r="92" spans="1:7" x14ac:dyDescent="0.15">
      <c r="A92" s="1"/>
      <c r="B92" s="1"/>
      <c r="C92" s="1"/>
      <c r="D92" s="3"/>
      <c r="E92" s="4"/>
      <c r="F92" s="1"/>
      <c r="G92" s="1"/>
    </row>
    <row r="93" spans="1:7" x14ac:dyDescent="0.15">
      <c r="A93" s="1"/>
      <c r="B93" s="1"/>
      <c r="C93" s="1"/>
      <c r="D93" s="3"/>
      <c r="E93" s="4"/>
      <c r="F93" s="1"/>
      <c r="G93" s="1"/>
    </row>
    <row r="94" spans="1:7" x14ac:dyDescent="0.15">
      <c r="A94" s="1"/>
      <c r="B94" s="1"/>
      <c r="C94" s="1"/>
      <c r="D94" s="3"/>
      <c r="E94" s="4"/>
      <c r="F94" s="1"/>
      <c r="G94" s="1"/>
    </row>
    <row r="95" spans="1:7" x14ac:dyDescent="0.15">
      <c r="A95" s="1"/>
      <c r="B95" s="1"/>
      <c r="C95" s="1"/>
      <c r="D95" s="3"/>
      <c r="E95" s="4"/>
      <c r="F95" s="1"/>
      <c r="G95" s="1"/>
    </row>
    <row r="96" spans="1:7" x14ac:dyDescent="0.15">
      <c r="A96" s="1"/>
      <c r="B96" s="1"/>
      <c r="C96" s="1"/>
      <c r="D96" s="3"/>
      <c r="E96" s="4"/>
      <c r="F96" s="1"/>
      <c r="G96" s="1"/>
    </row>
    <row r="97" spans="1:7" x14ac:dyDescent="0.15">
      <c r="A97" s="1"/>
      <c r="B97" s="1"/>
      <c r="C97" s="1"/>
      <c r="D97" s="3"/>
      <c r="E97" s="4"/>
      <c r="F97" s="1"/>
      <c r="G97" s="1"/>
    </row>
    <row r="98" spans="1:7" x14ac:dyDescent="0.15">
      <c r="A98" s="1"/>
      <c r="B98" s="1"/>
      <c r="C98" s="1"/>
      <c r="D98" s="3"/>
      <c r="E98" s="4"/>
      <c r="F98" s="1"/>
      <c r="G98" s="1"/>
    </row>
    <row r="99" spans="1:7" x14ac:dyDescent="0.15">
      <c r="A99" s="1"/>
      <c r="B99" s="1"/>
      <c r="C99" s="1"/>
      <c r="D99" s="3"/>
      <c r="E99" s="4"/>
      <c r="F99" s="1"/>
      <c r="G99" s="1"/>
    </row>
    <row r="100" spans="1:7" x14ac:dyDescent="0.15">
      <c r="A100" s="1"/>
      <c r="B100" s="1"/>
      <c r="C100" s="1"/>
      <c r="D100" s="3"/>
      <c r="E100" s="4"/>
      <c r="F100" s="1"/>
      <c r="G100" s="1"/>
    </row>
    <row r="101" spans="1:7" x14ac:dyDescent="0.15">
      <c r="A101" s="1"/>
      <c r="B101" s="1"/>
      <c r="C101" s="1"/>
      <c r="D101" s="3"/>
      <c r="E101" s="4"/>
      <c r="F101" s="1"/>
      <c r="G101" s="1"/>
    </row>
    <row r="102" spans="1:7" x14ac:dyDescent="0.15">
      <c r="A102" s="1"/>
      <c r="B102" s="1"/>
      <c r="C102" s="1"/>
      <c r="D102" s="3"/>
      <c r="E102" s="4"/>
      <c r="F102" s="1"/>
      <c r="G102" s="1"/>
    </row>
    <row r="103" spans="1:7" x14ac:dyDescent="0.15">
      <c r="A103" s="1"/>
      <c r="B103" s="1"/>
      <c r="C103" s="1"/>
      <c r="D103" s="3"/>
      <c r="E103" s="4"/>
      <c r="F103" s="1"/>
      <c r="G103" s="1"/>
    </row>
    <row r="104" spans="1:7" x14ac:dyDescent="0.15">
      <c r="A104" s="1"/>
      <c r="B104" s="1"/>
      <c r="C104" s="1"/>
      <c r="D104" s="3"/>
      <c r="E104" s="4"/>
      <c r="F104" s="1"/>
      <c r="G104" s="1"/>
    </row>
    <row r="105" spans="1:7" x14ac:dyDescent="0.15">
      <c r="A105" s="1"/>
      <c r="B105" s="1"/>
      <c r="C105" s="1"/>
      <c r="D105" s="3"/>
      <c r="E105" s="4"/>
      <c r="F105" s="1"/>
      <c r="G105" s="1"/>
    </row>
    <row r="106" spans="1:7" x14ac:dyDescent="0.15">
      <c r="A106" s="1"/>
      <c r="B106" s="1"/>
      <c r="C106" s="1"/>
      <c r="D106" s="3"/>
      <c r="E106" s="4"/>
      <c r="F106" s="1"/>
      <c r="G106" s="1"/>
    </row>
    <row r="107" spans="1:7" x14ac:dyDescent="0.15">
      <c r="A107" s="1"/>
      <c r="B107" s="1"/>
      <c r="C107" s="1"/>
      <c r="D107" s="3"/>
      <c r="E107" s="4"/>
      <c r="F107" s="1"/>
      <c r="G107" s="1"/>
    </row>
    <row r="108" spans="1:7" x14ac:dyDescent="0.15">
      <c r="A108" s="1"/>
      <c r="B108" s="1"/>
      <c r="C108" s="1"/>
      <c r="D108" s="3"/>
      <c r="E108" s="4"/>
      <c r="F108" s="1"/>
      <c r="G108" s="1"/>
    </row>
    <row r="109" spans="1:7" x14ac:dyDescent="0.15">
      <c r="A109" s="1"/>
      <c r="B109" s="1"/>
      <c r="C109" s="1"/>
      <c r="D109" s="3"/>
      <c r="E109" s="4"/>
      <c r="F109" s="1"/>
      <c r="G109" s="1"/>
    </row>
    <row r="110" spans="1:7" x14ac:dyDescent="0.15">
      <c r="A110" s="1"/>
      <c r="B110" s="1"/>
      <c r="C110" s="1"/>
      <c r="D110" s="3"/>
      <c r="E110" s="4"/>
      <c r="F110" s="1"/>
      <c r="G110" s="1"/>
    </row>
    <row r="111" spans="1:7" x14ac:dyDescent="0.15">
      <c r="A111" s="1"/>
      <c r="B111" s="1"/>
      <c r="C111" s="1"/>
      <c r="D111" s="3"/>
      <c r="E111" s="4"/>
      <c r="F111" s="1"/>
      <c r="G111" s="1"/>
    </row>
    <row r="112" spans="1:7" x14ac:dyDescent="0.15">
      <c r="A112" s="1"/>
      <c r="B112" s="1"/>
      <c r="C112" s="1"/>
      <c r="D112" s="3"/>
      <c r="E112" s="4"/>
      <c r="F112" s="1"/>
      <c r="G112" s="1"/>
    </row>
    <row r="113" spans="1:7" x14ac:dyDescent="0.15">
      <c r="A113" s="1"/>
      <c r="B113" s="1"/>
      <c r="C113" s="1"/>
      <c r="D113" s="3"/>
      <c r="E113" s="4"/>
      <c r="F113" s="1"/>
      <c r="G113" s="1"/>
    </row>
    <row r="114" spans="1:7" x14ac:dyDescent="0.15">
      <c r="A114" s="1"/>
      <c r="B114" s="1"/>
      <c r="C114" s="1"/>
      <c r="D114" s="3"/>
      <c r="E114" s="4"/>
      <c r="F114" s="1"/>
      <c r="G114" s="1"/>
    </row>
    <row r="115" spans="1:7" x14ac:dyDescent="0.15">
      <c r="A115" s="1"/>
      <c r="B115" s="1"/>
      <c r="C115" s="1"/>
      <c r="D115" s="3"/>
      <c r="E115" s="4"/>
      <c r="F115" s="1"/>
      <c r="G115" s="1"/>
    </row>
    <row r="116" spans="1:7" x14ac:dyDescent="0.15">
      <c r="A116" s="1"/>
      <c r="B116" s="1"/>
      <c r="C116" s="1"/>
      <c r="D116" s="3"/>
      <c r="E116" s="4"/>
      <c r="F116" s="1"/>
      <c r="G116" s="1"/>
    </row>
    <row r="117" spans="1:7" x14ac:dyDescent="0.15">
      <c r="A117" s="1"/>
      <c r="B117" s="1"/>
      <c r="C117" s="1"/>
      <c r="D117" s="3"/>
      <c r="E117" s="4"/>
      <c r="F117" s="1"/>
      <c r="G117" s="1"/>
    </row>
    <row r="118" spans="1:7" x14ac:dyDescent="0.15">
      <c r="A118" s="1"/>
      <c r="B118" s="1"/>
      <c r="C118" s="1"/>
      <c r="D118" s="3"/>
      <c r="E118" s="4"/>
      <c r="F118" s="1"/>
      <c r="G118" s="1"/>
    </row>
    <row r="119" spans="1:7" x14ac:dyDescent="0.15">
      <c r="A119" s="1"/>
      <c r="B119" s="1"/>
      <c r="C119" s="1"/>
      <c r="D119" s="3"/>
      <c r="E119" s="4"/>
      <c r="F119" s="1"/>
      <c r="G119" s="1"/>
    </row>
    <row r="120" spans="1:7" x14ac:dyDescent="0.15">
      <c r="A120" s="1"/>
      <c r="B120" s="1"/>
      <c r="C120" s="1"/>
      <c r="D120" s="3"/>
      <c r="E120" s="4"/>
      <c r="F120" s="1"/>
      <c r="G120" s="1"/>
    </row>
    <row r="121" spans="1:7" x14ac:dyDescent="0.15">
      <c r="A121" s="1"/>
      <c r="B121" s="1"/>
      <c r="C121" s="1"/>
      <c r="D121" s="3"/>
      <c r="E121" s="4"/>
      <c r="F121" s="1"/>
      <c r="G121" s="1"/>
    </row>
    <row r="122" spans="1:7" x14ac:dyDescent="0.15">
      <c r="A122" s="1"/>
      <c r="B122" s="1"/>
      <c r="C122" s="1"/>
      <c r="D122" s="3"/>
      <c r="E122" s="4"/>
      <c r="F122" s="1"/>
      <c r="G122" s="1"/>
    </row>
    <row r="123" spans="1:7" x14ac:dyDescent="0.15">
      <c r="A123" s="1"/>
      <c r="B123" s="1"/>
      <c r="C123" s="1"/>
      <c r="D123" s="3"/>
      <c r="E123" s="4"/>
      <c r="F123" s="1"/>
      <c r="G123" s="1"/>
    </row>
    <row r="124" spans="1:7" x14ac:dyDescent="0.15">
      <c r="A124" s="1"/>
      <c r="B124" s="1"/>
      <c r="C124" s="1"/>
      <c r="D124" s="3"/>
      <c r="E124" s="4"/>
      <c r="F124" s="1"/>
      <c r="G124" s="1"/>
    </row>
    <row r="125" spans="1:7" x14ac:dyDescent="0.15">
      <c r="A125" s="1"/>
      <c r="B125" s="1"/>
      <c r="C125" s="1"/>
      <c r="D125" s="3"/>
      <c r="E125" s="4"/>
      <c r="F125" s="1"/>
      <c r="G125" s="1"/>
    </row>
    <row r="126" spans="1:7" x14ac:dyDescent="0.15">
      <c r="A126" s="1"/>
      <c r="B126" s="1"/>
      <c r="C126" s="1"/>
      <c r="D126" s="3"/>
      <c r="E126" s="4"/>
      <c r="F126" s="1"/>
      <c r="G126" s="1"/>
    </row>
    <row r="127" spans="1:7" x14ac:dyDescent="0.15">
      <c r="A127" s="1"/>
      <c r="B127" s="1"/>
      <c r="C127" s="1"/>
      <c r="D127" s="3"/>
      <c r="E127" s="4"/>
      <c r="F127" s="1"/>
      <c r="G127" s="1"/>
    </row>
    <row r="128" spans="1:7" x14ac:dyDescent="0.15">
      <c r="A128" s="1"/>
      <c r="B128" s="1"/>
      <c r="C128" s="1"/>
      <c r="D128" s="3"/>
      <c r="E128" s="4"/>
      <c r="F128" s="1"/>
      <c r="G128" s="1"/>
    </row>
    <row r="129" spans="1:7" x14ac:dyDescent="0.15">
      <c r="A129" s="1"/>
      <c r="B129" s="1"/>
      <c r="C129" s="1"/>
      <c r="D129" s="3"/>
      <c r="E129" s="4"/>
      <c r="F129" s="1"/>
      <c r="G129" s="1"/>
    </row>
    <row r="130" spans="1:7" x14ac:dyDescent="0.15">
      <c r="A130" s="1"/>
      <c r="B130" s="1"/>
      <c r="C130" s="1"/>
      <c r="D130" s="3"/>
      <c r="E130" s="4"/>
      <c r="F130" s="1"/>
      <c r="G130" s="1"/>
    </row>
    <row r="131" spans="1:7" x14ac:dyDescent="0.15">
      <c r="A131" s="1"/>
      <c r="B131" s="1"/>
      <c r="C131" s="1"/>
      <c r="D131" s="3"/>
      <c r="E131" s="4"/>
      <c r="F131" s="1"/>
      <c r="G131" s="1"/>
    </row>
    <row r="132" spans="1:7" x14ac:dyDescent="0.15">
      <c r="A132" s="1"/>
      <c r="B132" s="1"/>
      <c r="C132" s="1"/>
      <c r="D132" s="3"/>
      <c r="E132" s="4"/>
      <c r="F132" s="1"/>
      <c r="G132" s="1"/>
    </row>
    <row r="133" spans="1:7" x14ac:dyDescent="0.15">
      <c r="A133" s="1"/>
      <c r="B133" s="1"/>
      <c r="C133" s="1"/>
      <c r="D133" s="3"/>
      <c r="E133" s="4"/>
      <c r="F133" s="1"/>
      <c r="G133" s="1"/>
    </row>
    <row r="134" spans="1:7" x14ac:dyDescent="0.15">
      <c r="A134" s="1"/>
      <c r="B134" s="1"/>
      <c r="C134" s="1"/>
      <c r="D134" s="3"/>
      <c r="E134" s="4"/>
      <c r="F134" s="1"/>
      <c r="G134" s="1"/>
    </row>
    <row r="135" spans="1:7" x14ac:dyDescent="0.15">
      <c r="A135" s="1"/>
      <c r="B135" s="1"/>
      <c r="C135" s="1"/>
      <c r="D135" s="3"/>
      <c r="E135" s="4"/>
      <c r="F135" s="1"/>
      <c r="G135" s="1"/>
    </row>
    <row r="136" spans="1:7" x14ac:dyDescent="0.15">
      <c r="A136" s="1"/>
      <c r="B136" s="1"/>
      <c r="C136" s="1"/>
      <c r="D136" s="3"/>
      <c r="E136" s="4"/>
      <c r="F136" s="1"/>
      <c r="G136" s="1"/>
    </row>
    <row r="137" spans="1:7" x14ac:dyDescent="0.15">
      <c r="A137" s="1"/>
      <c r="B137" s="1"/>
      <c r="C137" s="1"/>
      <c r="D137" s="3"/>
      <c r="E137" s="4"/>
      <c r="F137" s="1"/>
      <c r="G137" s="1"/>
    </row>
    <row r="138" spans="1:7" x14ac:dyDescent="0.15">
      <c r="A138" s="1"/>
      <c r="B138" s="1"/>
      <c r="C138" s="1"/>
      <c r="D138" s="3"/>
      <c r="E138" s="4"/>
      <c r="F138" s="1"/>
      <c r="G138" s="1"/>
    </row>
    <row r="139" spans="1:7" x14ac:dyDescent="0.15">
      <c r="A139" s="1"/>
      <c r="B139" s="1"/>
      <c r="C139" s="1"/>
      <c r="D139" s="3"/>
      <c r="E139" s="4"/>
      <c r="F139" s="1"/>
      <c r="G139" s="1"/>
    </row>
    <row r="140" spans="1:7" x14ac:dyDescent="0.15">
      <c r="A140" s="1"/>
      <c r="B140" s="1"/>
      <c r="C140" s="1"/>
      <c r="D140" s="3"/>
      <c r="E140" s="4"/>
      <c r="F140" s="1"/>
      <c r="G140" s="1"/>
    </row>
    <row r="141" spans="1:7" x14ac:dyDescent="0.15">
      <c r="A141" s="1"/>
      <c r="B141" s="1"/>
      <c r="C141" s="1"/>
      <c r="D141" s="3"/>
      <c r="E141" s="4"/>
      <c r="F141" s="1"/>
      <c r="G141" s="1"/>
    </row>
    <row r="142" spans="1:7" x14ac:dyDescent="0.15">
      <c r="A142" s="1"/>
      <c r="B142" s="1"/>
      <c r="C142" s="1"/>
      <c r="D142" s="3"/>
      <c r="E142" s="4"/>
      <c r="F142" s="1"/>
      <c r="G142" s="1"/>
    </row>
    <row r="143" spans="1:7" x14ac:dyDescent="0.15">
      <c r="A143" s="1"/>
      <c r="B143" s="1"/>
      <c r="C143" s="1"/>
      <c r="D143" s="3"/>
      <c r="E143" s="4"/>
      <c r="F143" s="1"/>
      <c r="G143" s="1"/>
    </row>
    <row r="144" spans="1:7" x14ac:dyDescent="0.15">
      <c r="A144" s="1"/>
      <c r="B144" s="1"/>
      <c r="C144" s="1"/>
      <c r="D144" s="3"/>
      <c r="E144" s="4"/>
      <c r="F144" s="1"/>
      <c r="G144" s="1"/>
    </row>
    <row r="145" spans="1:7" x14ac:dyDescent="0.15">
      <c r="A145" s="1"/>
      <c r="B145" s="1"/>
      <c r="C145" s="1"/>
      <c r="D145" s="3"/>
      <c r="E145" s="4"/>
      <c r="F145" s="1"/>
      <c r="G145" s="1"/>
    </row>
    <row r="146" spans="1:7" x14ac:dyDescent="0.15">
      <c r="A146" s="1"/>
      <c r="B146" s="1"/>
      <c r="C146" s="1"/>
      <c r="D146" s="3"/>
      <c r="E146" s="4"/>
      <c r="F146" s="1"/>
      <c r="G146" s="1"/>
    </row>
    <row r="147" spans="1:7" x14ac:dyDescent="0.15">
      <c r="A147" s="1"/>
      <c r="B147" s="1"/>
      <c r="C147" s="1"/>
      <c r="D147" s="3"/>
      <c r="E147" s="4"/>
      <c r="F147" s="1"/>
      <c r="G147" s="1"/>
    </row>
    <row r="148" spans="1:7" x14ac:dyDescent="0.15">
      <c r="A148" s="1"/>
      <c r="B148" s="1"/>
      <c r="C148" s="1"/>
      <c r="D148" s="3"/>
      <c r="E148" s="4"/>
      <c r="F148" s="1"/>
      <c r="G148" s="1"/>
    </row>
    <row r="149" spans="1:7" x14ac:dyDescent="0.15">
      <c r="A149" s="1"/>
      <c r="B149" s="1"/>
      <c r="C149" s="1"/>
      <c r="D149" s="3"/>
      <c r="E149" s="4"/>
      <c r="F149" s="1"/>
      <c r="G149" s="1"/>
    </row>
    <row r="150" spans="1:7" x14ac:dyDescent="0.15">
      <c r="A150" s="1"/>
      <c r="B150" s="1"/>
      <c r="C150" s="1"/>
      <c r="D150" s="3"/>
      <c r="E150" s="4"/>
      <c r="F150" s="1"/>
      <c r="G150" s="1"/>
    </row>
    <row r="151" spans="1:7" x14ac:dyDescent="0.15">
      <c r="A151" s="1"/>
      <c r="B151" s="1"/>
      <c r="C151" s="1"/>
      <c r="D151" s="3"/>
      <c r="E151" s="4"/>
      <c r="F151" s="1"/>
      <c r="G151" s="1"/>
    </row>
    <row r="152" spans="1:7" x14ac:dyDescent="0.15">
      <c r="A152" s="1"/>
      <c r="B152" s="1"/>
      <c r="C152" s="1"/>
      <c r="D152" s="3"/>
      <c r="E152" s="4"/>
      <c r="F152" s="1"/>
      <c r="G152" s="1"/>
    </row>
    <row r="153" spans="1:7" x14ac:dyDescent="0.15">
      <c r="A153" s="1"/>
      <c r="B153" s="1"/>
      <c r="C153" s="1"/>
      <c r="D153" s="3"/>
      <c r="E153" s="4"/>
      <c r="F153" s="1"/>
      <c r="G153" s="1"/>
    </row>
    <row r="154" spans="1:7" x14ac:dyDescent="0.15">
      <c r="A154" s="1"/>
      <c r="B154" s="1"/>
      <c r="C154" s="1"/>
      <c r="D154" s="3"/>
      <c r="E154" s="4"/>
      <c r="F154" s="1"/>
      <c r="G154" s="1"/>
    </row>
    <row r="155" spans="1:7" x14ac:dyDescent="0.15">
      <c r="A155" s="1"/>
      <c r="B155" s="1"/>
      <c r="C155" s="1"/>
      <c r="D155" s="3"/>
      <c r="E155" s="4"/>
      <c r="F155" s="1"/>
      <c r="G155" s="1"/>
    </row>
    <row r="156" spans="1:7" x14ac:dyDescent="0.15">
      <c r="A156" s="1"/>
      <c r="B156" s="1"/>
      <c r="C156" s="1"/>
      <c r="D156" s="3"/>
      <c r="E156" s="4"/>
      <c r="F156" s="1"/>
      <c r="G156" s="1"/>
    </row>
    <row r="157" spans="1:7" x14ac:dyDescent="0.15">
      <c r="A157" s="1"/>
      <c r="B157" s="1"/>
      <c r="C157" s="1"/>
      <c r="D157" s="3"/>
      <c r="E157" s="4"/>
      <c r="F157" s="1"/>
      <c r="G157" s="1"/>
    </row>
    <row r="158" spans="1:7" x14ac:dyDescent="0.15">
      <c r="A158" s="1"/>
      <c r="B158" s="1"/>
      <c r="C158" s="1"/>
      <c r="D158" s="3"/>
      <c r="E158" s="4"/>
      <c r="F158" s="1"/>
      <c r="G158" s="1"/>
    </row>
    <row r="159" spans="1:7" x14ac:dyDescent="0.15">
      <c r="A159" s="1"/>
      <c r="B159" s="1"/>
      <c r="C159" s="1"/>
      <c r="D159" s="3"/>
      <c r="E159" s="4"/>
      <c r="F159" s="1"/>
      <c r="G159" s="1"/>
    </row>
    <row r="160" spans="1:7" x14ac:dyDescent="0.15">
      <c r="A160" s="1"/>
      <c r="B160" s="1"/>
      <c r="C160" s="1"/>
      <c r="D160" s="3"/>
      <c r="E160" s="4"/>
      <c r="F160" s="1"/>
      <c r="G160" s="1"/>
    </row>
    <row r="161" spans="1:7" x14ac:dyDescent="0.15">
      <c r="A161" s="1"/>
      <c r="B161" s="1"/>
      <c r="C161" s="1"/>
      <c r="D161" s="3"/>
      <c r="E161" s="4"/>
      <c r="F161" s="1"/>
      <c r="G161" s="1"/>
    </row>
    <row r="162" spans="1:7" x14ac:dyDescent="0.15">
      <c r="A162" s="1"/>
      <c r="B162" s="1"/>
      <c r="C162" s="1"/>
      <c r="D162" s="3"/>
      <c r="E162" s="4"/>
      <c r="F162" s="1"/>
      <c r="G162" s="1"/>
    </row>
    <row r="163" spans="1:7" x14ac:dyDescent="0.15">
      <c r="A163" s="1"/>
      <c r="B163" s="1"/>
      <c r="C163" s="1"/>
      <c r="D163" s="3"/>
      <c r="E163" s="4"/>
      <c r="F163" s="1"/>
      <c r="G163" s="1"/>
    </row>
    <row r="164" spans="1:7" x14ac:dyDescent="0.15">
      <c r="A164" s="1"/>
      <c r="B164" s="1"/>
      <c r="C164" s="1"/>
      <c r="D164" s="3"/>
      <c r="E164" s="4"/>
      <c r="F164" s="1"/>
      <c r="G164" s="1"/>
    </row>
    <row r="165" spans="1:7" x14ac:dyDescent="0.15">
      <c r="A165" s="1"/>
      <c r="B165" s="1"/>
      <c r="C165" s="1"/>
      <c r="D165" s="3"/>
      <c r="E165" s="4"/>
      <c r="F165" s="1"/>
      <c r="G165" s="1"/>
    </row>
    <row r="166" spans="1:7" x14ac:dyDescent="0.15">
      <c r="A166" s="1"/>
      <c r="B166" s="1"/>
      <c r="C166" s="1"/>
      <c r="D166" s="3"/>
      <c r="E166" s="4"/>
      <c r="F166" s="1"/>
      <c r="G166" s="1"/>
    </row>
    <row r="167" spans="1:7" x14ac:dyDescent="0.15">
      <c r="A167" s="1"/>
      <c r="B167" s="1"/>
      <c r="C167" s="1"/>
      <c r="D167" s="3"/>
      <c r="E167" s="4"/>
      <c r="F167" s="1"/>
      <c r="G167" s="1"/>
    </row>
    <row r="168" spans="1:7" x14ac:dyDescent="0.15">
      <c r="A168" s="1"/>
      <c r="B168" s="1"/>
      <c r="C168" s="1"/>
      <c r="D168" s="3"/>
      <c r="E168" s="4"/>
      <c r="F168" s="1"/>
      <c r="G168" s="1"/>
    </row>
    <row r="169" spans="1:7" x14ac:dyDescent="0.15">
      <c r="A169" s="1"/>
      <c r="B169" s="1"/>
      <c r="C169" s="1"/>
      <c r="D169" s="3"/>
      <c r="E169" s="4"/>
      <c r="F169" s="1"/>
      <c r="G169" s="1"/>
    </row>
    <row r="170" spans="1:7" x14ac:dyDescent="0.15">
      <c r="A170" s="1"/>
      <c r="B170" s="1"/>
      <c r="C170" s="1"/>
      <c r="D170" s="3"/>
      <c r="E170" s="4"/>
      <c r="F170" s="1"/>
      <c r="G170" s="1"/>
    </row>
    <row r="171" spans="1:7" x14ac:dyDescent="0.15">
      <c r="A171" s="1"/>
      <c r="B171" s="1"/>
      <c r="C171" s="1"/>
      <c r="D171" s="3"/>
      <c r="E171" s="4"/>
      <c r="F171" s="1"/>
      <c r="G171" s="1"/>
    </row>
    <row r="172" spans="1:7" x14ac:dyDescent="0.15">
      <c r="A172" s="1"/>
      <c r="B172" s="1"/>
      <c r="C172" s="1"/>
      <c r="D172" s="3"/>
      <c r="E172" s="4"/>
      <c r="F172" s="1"/>
      <c r="G172" s="1"/>
    </row>
    <row r="173" spans="1:7" x14ac:dyDescent="0.15">
      <c r="A173" s="1"/>
      <c r="B173" s="1"/>
      <c r="C173" s="1"/>
      <c r="D173" s="3"/>
      <c r="E173" s="4"/>
      <c r="F173" s="1"/>
      <c r="G173" s="1"/>
    </row>
    <row r="174" spans="1:7" x14ac:dyDescent="0.15">
      <c r="A174" s="1"/>
      <c r="B174" s="1"/>
      <c r="C174" s="1"/>
      <c r="D174" s="3"/>
      <c r="E174" s="4"/>
      <c r="F174" s="1"/>
      <c r="G174" s="1"/>
    </row>
    <row r="175" spans="1:7" x14ac:dyDescent="0.15">
      <c r="A175" s="1"/>
      <c r="B175" s="1"/>
      <c r="C175" s="1"/>
      <c r="D175" s="3"/>
      <c r="E175" s="4"/>
      <c r="F175" s="1"/>
      <c r="G175" s="1"/>
    </row>
    <row r="176" spans="1:7" x14ac:dyDescent="0.15">
      <c r="A176" s="1"/>
      <c r="B176" s="1"/>
      <c r="C176" s="1"/>
      <c r="D176" s="3"/>
      <c r="E176" s="4"/>
      <c r="F176" s="1"/>
      <c r="G176" s="1"/>
    </row>
    <row r="177" spans="1:7" x14ac:dyDescent="0.15">
      <c r="A177" s="1"/>
      <c r="B177" s="1"/>
      <c r="C177" s="1"/>
      <c r="D177" s="3"/>
      <c r="E177" s="4"/>
      <c r="F177" s="1"/>
      <c r="G177" s="1"/>
    </row>
    <row r="178" spans="1:7" x14ac:dyDescent="0.15">
      <c r="A178" s="1"/>
      <c r="B178" s="1"/>
      <c r="C178" s="1"/>
      <c r="D178" s="3"/>
      <c r="E178" s="4"/>
      <c r="F178" s="1"/>
      <c r="G178" s="1"/>
    </row>
    <row r="179" spans="1:7" x14ac:dyDescent="0.15">
      <c r="A179" s="1"/>
      <c r="B179" s="1"/>
      <c r="C179" s="1"/>
      <c r="D179" s="3"/>
      <c r="E179" s="4"/>
      <c r="F179" s="1"/>
      <c r="G179" s="1"/>
    </row>
    <row r="180" spans="1:7" x14ac:dyDescent="0.15">
      <c r="A180" s="1"/>
      <c r="B180" s="1"/>
      <c r="C180" s="1"/>
      <c r="D180" s="3"/>
      <c r="E180" s="4"/>
      <c r="F180" s="1"/>
      <c r="G180" s="1"/>
    </row>
    <row r="181" spans="1:7" x14ac:dyDescent="0.15">
      <c r="A181" s="1"/>
      <c r="B181" s="1"/>
      <c r="C181" s="1"/>
      <c r="D181" s="3"/>
      <c r="E181" s="4"/>
      <c r="F181" s="1"/>
      <c r="G181" s="1"/>
    </row>
    <row r="182" spans="1:7" x14ac:dyDescent="0.15">
      <c r="A182" s="1"/>
      <c r="B182" s="1"/>
      <c r="C182" s="1"/>
      <c r="D182" s="3"/>
      <c r="E182" s="4"/>
      <c r="F182" s="1"/>
      <c r="G182" s="1"/>
    </row>
    <row r="183" spans="1:7" x14ac:dyDescent="0.15">
      <c r="A183" s="1"/>
      <c r="B183" s="1"/>
      <c r="C183" s="1"/>
      <c r="D183" s="3"/>
      <c r="E183" s="4"/>
      <c r="F183" s="1"/>
      <c r="G183" s="1"/>
    </row>
    <row r="184" spans="1:7" x14ac:dyDescent="0.15">
      <c r="A184" s="1"/>
      <c r="B184" s="1"/>
      <c r="C184" s="1"/>
      <c r="D184" s="3"/>
      <c r="E184" s="4"/>
      <c r="F184" s="1"/>
      <c r="G184" s="1"/>
    </row>
    <row r="185" spans="1:7" x14ac:dyDescent="0.15">
      <c r="A185" s="1"/>
      <c r="B185" s="1"/>
      <c r="C185" s="1"/>
      <c r="D185" s="3"/>
      <c r="E185" s="4"/>
      <c r="F185" s="1"/>
      <c r="G185" s="1"/>
    </row>
    <row r="186" spans="1:7" x14ac:dyDescent="0.15">
      <c r="A186" s="1"/>
      <c r="B186" s="1"/>
      <c r="C186" s="1"/>
      <c r="D186" s="3"/>
      <c r="E186" s="4"/>
      <c r="F186" s="1"/>
      <c r="G186" s="1"/>
    </row>
    <row r="187" spans="1:7" x14ac:dyDescent="0.15">
      <c r="A187" s="1"/>
      <c r="B187" s="1"/>
      <c r="C187" s="1"/>
      <c r="D187" s="3"/>
      <c r="E187" s="4"/>
      <c r="F187" s="1"/>
      <c r="G187" s="1"/>
    </row>
    <row r="188" spans="1:7" x14ac:dyDescent="0.15">
      <c r="A188" s="1"/>
      <c r="B188" s="1"/>
      <c r="C188" s="1"/>
      <c r="D188" s="3"/>
      <c r="E188" s="4"/>
      <c r="F188" s="1"/>
      <c r="G188" s="1"/>
    </row>
    <row r="189" spans="1:7" x14ac:dyDescent="0.15">
      <c r="A189" s="1"/>
      <c r="B189" s="1"/>
      <c r="C189" s="1"/>
      <c r="D189" s="3"/>
      <c r="E189" s="4"/>
      <c r="F189" s="1"/>
      <c r="G189" s="1"/>
    </row>
    <row r="190" spans="1:7" x14ac:dyDescent="0.15">
      <c r="A190" s="1"/>
      <c r="B190" s="1"/>
      <c r="C190" s="1"/>
      <c r="D190" s="3"/>
      <c r="E190" s="4"/>
      <c r="F190" s="1"/>
      <c r="G190" s="1"/>
    </row>
    <row r="191" spans="1:7" x14ac:dyDescent="0.15">
      <c r="A191" s="1"/>
      <c r="B191" s="1"/>
      <c r="C191" s="1"/>
      <c r="D191" s="3"/>
      <c r="E191" s="4"/>
      <c r="F191" s="1"/>
      <c r="G191" s="1"/>
    </row>
    <row r="192" spans="1:7" x14ac:dyDescent="0.15">
      <c r="A192" s="1"/>
      <c r="B192" s="1"/>
      <c r="C192" s="1"/>
      <c r="D192" s="3"/>
      <c r="E192" s="4"/>
      <c r="F192" s="1"/>
      <c r="G192" s="1"/>
    </row>
    <row r="193" spans="1:7" x14ac:dyDescent="0.15">
      <c r="A193" s="1"/>
      <c r="B193" s="1"/>
      <c r="C193" s="1"/>
      <c r="D193" s="3"/>
      <c r="E193" s="4"/>
      <c r="F193" s="1"/>
      <c r="G193" s="1"/>
    </row>
    <row r="194" spans="1:7" x14ac:dyDescent="0.15">
      <c r="A194" s="1"/>
      <c r="B194" s="1"/>
      <c r="C194" s="1"/>
      <c r="D194" s="3"/>
      <c r="E194" s="4"/>
      <c r="F194" s="1"/>
      <c r="G194" s="1"/>
    </row>
    <row r="195" spans="1:7" x14ac:dyDescent="0.15">
      <c r="A195" s="1"/>
      <c r="B195" s="1"/>
      <c r="C195" s="1"/>
      <c r="D195" s="3"/>
      <c r="E195" s="4"/>
      <c r="F195" s="1"/>
      <c r="G195" s="1"/>
    </row>
    <row r="196" spans="1:7" x14ac:dyDescent="0.15">
      <c r="A196" s="1"/>
      <c r="B196" s="1"/>
      <c r="C196" s="1"/>
      <c r="D196" s="3"/>
      <c r="E196" s="4"/>
      <c r="F196" s="1"/>
      <c r="G196" s="1"/>
    </row>
    <row r="197" spans="1:7" x14ac:dyDescent="0.15">
      <c r="A197" s="1"/>
      <c r="B197" s="1"/>
      <c r="C197" s="1"/>
      <c r="D197" s="3"/>
      <c r="E197" s="4"/>
      <c r="F197" s="1"/>
      <c r="G197" s="1"/>
    </row>
    <row r="198" spans="1:7" x14ac:dyDescent="0.15">
      <c r="A198" s="1"/>
      <c r="B198" s="1"/>
      <c r="C198" s="1"/>
      <c r="D198" s="3"/>
      <c r="E198" s="4"/>
      <c r="F198" s="1"/>
      <c r="G198" s="1"/>
    </row>
    <row r="199" spans="1:7" x14ac:dyDescent="0.15">
      <c r="A199" s="1"/>
      <c r="B199" s="1"/>
      <c r="C199" s="1"/>
      <c r="D199" s="3"/>
      <c r="E199" s="4"/>
      <c r="F199" s="1"/>
      <c r="G199" s="1"/>
    </row>
    <row r="200" spans="1:7" x14ac:dyDescent="0.15">
      <c r="A200" s="1"/>
      <c r="B200" s="1"/>
      <c r="C200" s="1"/>
      <c r="D200" s="3"/>
      <c r="E200" s="4"/>
      <c r="F200" s="1"/>
      <c r="G200" s="1"/>
    </row>
    <row r="201" spans="1:7" x14ac:dyDescent="0.15">
      <c r="A201" s="1"/>
      <c r="B201" s="1"/>
      <c r="C201" s="1"/>
      <c r="D201" s="3"/>
      <c r="E201" s="4"/>
      <c r="F201" s="1"/>
      <c r="G201" s="1"/>
    </row>
    <row r="202" spans="1:7" x14ac:dyDescent="0.15">
      <c r="A202" s="1"/>
      <c r="B202" s="1"/>
      <c r="C202" s="1"/>
      <c r="D202" s="3"/>
      <c r="E202" s="4"/>
      <c r="F202" s="1"/>
      <c r="G202" s="1"/>
    </row>
    <row r="203" spans="1:7" x14ac:dyDescent="0.15">
      <c r="A203" s="1"/>
      <c r="B203" s="1"/>
      <c r="C203" s="1"/>
      <c r="D203" s="3"/>
      <c r="E203" s="4"/>
      <c r="F203" s="1"/>
      <c r="G203" s="1"/>
    </row>
    <row r="204" spans="1:7" x14ac:dyDescent="0.15">
      <c r="A204" s="1"/>
      <c r="B204" s="1"/>
      <c r="C204" s="1"/>
      <c r="D204" s="3"/>
      <c r="E204" s="4"/>
      <c r="F204" s="1"/>
      <c r="G204" s="1"/>
    </row>
    <row r="205" spans="1:7" x14ac:dyDescent="0.15">
      <c r="A205" s="1"/>
      <c r="B205" s="1"/>
      <c r="C205" s="1"/>
      <c r="D205" s="3"/>
      <c r="E205" s="4"/>
      <c r="F205" s="1"/>
      <c r="G205" s="1"/>
    </row>
    <row r="206" spans="1:7" x14ac:dyDescent="0.15">
      <c r="A206" s="1"/>
      <c r="B206" s="1"/>
      <c r="C206" s="1"/>
      <c r="D206" s="3"/>
      <c r="E206" s="4"/>
      <c r="F206" s="1"/>
      <c r="G206" s="1"/>
    </row>
    <row r="207" spans="1:7" x14ac:dyDescent="0.15">
      <c r="A207" s="1"/>
      <c r="B207" s="1"/>
      <c r="C207" s="1"/>
      <c r="D207" s="3"/>
      <c r="E207" s="4"/>
      <c r="F207" s="1"/>
      <c r="G207" s="1"/>
    </row>
    <row r="208" spans="1:7" x14ac:dyDescent="0.15">
      <c r="A208" s="1"/>
      <c r="B208" s="1"/>
      <c r="C208" s="1"/>
      <c r="D208" s="3"/>
      <c r="E208" s="4"/>
      <c r="F208" s="1"/>
      <c r="G208" s="1"/>
    </row>
    <row r="209" spans="1:7" x14ac:dyDescent="0.15">
      <c r="A209" s="1"/>
      <c r="B209" s="1"/>
      <c r="C209" s="1"/>
      <c r="D209" s="3"/>
      <c r="E209" s="4"/>
      <c r="F209" s="1"/>
      <c r="G209" s="1"/>
    </row>
    <row r="210" spans="1:7" x14ac:dyDescent="0.15">
      <c r="A210" s="1"/>
      <c r="B210" s="1"/>
      <c r="C210" s="1"/>
      <c r="D210" s="3"/>
      <c r="E210" s="4"/>
      <c r="F210" s="1"/>
      <c r="G210" s="1"/>
    </row>
    <row r="211" spans="1:7" x14ac:dyDescent="0.15">
      <c r="A211" s="1"/>
      <c r="B211" s="1"/>
      <c r="C211" s="1"/>
      <c r="D211" s="3"/>
      <c r="E211" s="4"/>
      <c r="F211" s="1"/>
      <c r="G211" s="1"/>
    </row>
    <row r="212" spans="1:7" x14ac:dyDescent="0.15">
      <c r="A212" s="1"/>
      <c r="B212" s="1"/>
      <c r="C212" s="1"/>
      <c r="D212" s="3"/>
      <c r="E212" s="4"/>
      <c r="F212" s="1"/>
      <c r="G212" s="1"/>
    </row>
    <row r="213" spans="1:7" x14ac:dyDescent="0.15">
      <c r="A213" s="1"/>
      <c r="B213" s="1"/>
      <c r="C213" s="1"/>
      <c r="D213" s="3"/>
      <c r="E213" s="4"/>
      <c r="F213" s="1"/>
      <c r="G213" s="1"/>
    </row>
    <row r="214" spans="1:7" x14ac:dyDescent="0.15">
      <c r="A214" s="1"/>
      <c r="B214" s="1"/>
      <c r="C214" s="1"/>
      <c r="D214" s="3"/>
      <c r="E214" s="4"/>
      <c r="F214" s="1"/>
      <c r="G214" s="1"/>
    </row>
    <row r="215" spans="1:7" x14ac:dyDescent="0.15">
      <c r="A215" s="1"/>
      <c r="B215" s="1"/>
      <c r="C215" s="1"/>
      <c r="D215" s="3"/>
      <c r="E215" s="4"/>
      <c r="F215" s="1"/>
      <c r="G215" s="1"/>
    </row>
    <row r="216" spans="1:7" x14ac:dyDescent="0.15">
      <c r="A216" s="1"/>
      <c r="B216" s="1"/>
      <c r="C216" s="1"/>
      <c r="D216" s="3"/>
      <c r="E216" s="4"/>
      <c r="F216" s="1"/>
      <c r="G216" s="1"/>
    </row>
    <row r="217" spans="1:7" x14ac:dyDescent="0.15">
      <c r="A217" s="1"/>
      <c r="B217" s="1"/>
      <c r="C217" s="1"/>
      <c r="D217" s="3"/>
      <c r="E217" s="4"/>
      <c r="F217" s="1"/>
      <c r="G217" s="1"/>
    </row>
    <row r="218" spans="1:7" x14ac:dyDescent="0.15">
      <c r="A218" s="1"/>
      <c r="B218" s="1"/>
      <c r="C218" s="1"/>
      <c r="D218" s="3"/>
      <c r="E218" s="4"/>
      <c r="F218" s="1"/>
      <c r="G218" s="1"/>
    </row>
    <row r="219" spans="1:7" x14ac:dyDescent="0.15">
      <c r="A219" s="1"/>
      <c r="B219" s="1"/>
      <c r="C219" s="1"/>
      <c r="D219" s="3"/>
      <c r="E219" s="4"/>
      <c r="F219" s="1"/>
      <c r="G219" s="1"/>
    </row>
    <row r="220" spans="1:7" x14ac:dyDescent="0.15">
      <c r="A220" s="1"/>
      <c r="B220" s="1"/>
      <c r="C220" s="1"/>
      <c r="D220" s="3"/>
      <c r="E220" s="4"/>
      <c r="F220" s="1"/>
      <c r="G220" s="1"/>
    </row>
    <row r="221" spans="1:7" x14ac:dyDescent="0.15">
      <c r="A221" s="1"/>
      <c r="B221" s="1"/>
      <c r="C221" s="1"/>
      <c r="D221" s="3"/>
      <c r="E221" s="4"/>
      <c r="F221" s="1"/>
      <c r="G221" s="1"/>
    </row>
    <row r="222" spans="1:7" x14ac:dyDescent="0.15">
      <c r="A222" s="1"/>
      <c r="B222" s="1"/>
      <c r="C222" s="1"/>
      <c r="D222" s="3"/>
      <c r="E222" s="4"/>
      <c r="F222" s="1"/>
      <c r="G222" s="1"/>
    </row>
    <row r="223" spans="1:7" x14ac:dyDescent="0.15">
      <c r="A223" s="1"/>
      <c r="B223" s="1"/>
      <c r="C223" s="1"/>
      <c r="D223" s="3"/>
      <c r="E223" s="4"/>
      <c r="F223" s="1"/>
      <c r="G223" s="1"/>
    </row>
    <row r="224" spans="1:7" x14ac:dyDescent="0.15">
      <c r="A224" s="1"/>
      <c r="B224" s="1"/>
      <c r="C224" s="1"/>
      <c r="D224" s="3"/>
      <c r="E224" s="4"/>
      <c r="F224" s="1"/>
      <c r="G224" s="1"/>
    </row>
    <row r="225" spans="1:7" x14ac:dyDescent="0.15">
      <c r="A225" s="1"/>
      <c r="B225" s="1"/>
      <c r="C225" s="1"/>
      <c r="D225" s="3"/>
      <c r="E225" s="4"/>
      <c r="F225" s="1"/>
      <c r="G225" s="1"/>
    </row>
    <row r="226" spans="1:7" x14ac:dyDescent="0.15">
      <c r="A226" s="1"/>
      <c r="B226" s="1"/>
      <c r="C226" s="1"/>
      <c r="D226" s="3"/>
      <c r="E226" s="4"/>
      <c r="F226" s="1"/>
      <c r="G226" s="1"/>
    </row>
    <row r="227" spans="1:7" x14ac:dyDescent="0.15">
      <c r="A227" s="1"/>
      <c r="B227" s="1"/>
      <c r="C227" s="1"/>
      <c r="D227" s="3"/>
      <c r="E227" s="4"/>
      <c r="F227" s="1"/>
      <c r="G227" s="1"/>
    </row>
    <row r="228" spans="1:7" x14ac:dyDescent="0.15">
      <c r="A228" s="1"/>
      <c r="B228" s="1"/>
      <c r="C228" s="1"/>
      <c r="D228" s="3"/>
      <c r="E228" s="4"/>
      <c r="F228" s="1"/>
      <c r="G228" s="1"/>
    </row>
    <row r="229" spans="1:7" x14ac:dyDescent="0.15">
      <c r="A229" s="1"/>
      <c r="B229" s="1"/>
      <c r="C229" s="1"/>
      <c r="D229" s="3"/>
      <c r="E229" s="4"/>
      <c r="F229" s="1"/>
      <c r="G229" s="1"/>
    </row>
    <row r="230" spans="1:7" x14ac:dyDescent="0.15">
      <c r="A230" s="1"/>
      <c r="B230" s="1"/>
      <c r="C230" s="1"/>
      <c r="D230" s="3"/>
      <c r="E230" s="4"/>
      <c r="F230" s="1"/>
      <c r="G230" s="1"/>
    </row>
    <row r="231" spans="1:7" x14ac:dyDescent="0.15">
      <c r="A231" s="1"/>
      <c r="B231" s="1"/>
      <c r="C231" s="1"/>
      <c r="D231" s="3"/>
      <c r="E231" s="4"/>
      <c r="F231" s="1"/>
      <c r="G231" s="1"/>
    </row>
    <row r="232" spans="1:7" x14ac:dyDescent="0.15">
      <c r="A232" s="1"/>
      <c r="B232" s="1"/>
      <c r="C232" s="1"/>
      <c r="D232" s="3"/>
      <c r="E232" s="4"/>
      <c r="F232" s="1"/>
      <c r="G232" s="1"/>
    </row>
    <row r="233" spans="1:7" x14ac:dyDescent="0.15">
      <c r="A233" s="1"/>
      <c r="B233" s="1"/>
      <c r="C233" s="1"/>
      <c r="D233" s="3"/>
      <c r="E233" s="4"/>
      <c r="F233" s="1"/>
      <c r="G233" s="1"/>
    </row>
    <row r="234" spans="1:7" x14ac:dyDescent="0.15">
      <c r="A234" s="1"/>
      <c r="B234" s="1"/>
      <c r="C234" s="1"/>
      <c r="D234" s="3"/>
      <c r="E234" s="4"/>
      <c r="F234" s="1"/>
      <c r="G234" s="1"/>
    </row>
    <row r="235" spans="1:7" x14ac:dyDescent="0.15">
      <c r="A235" s="1"/>
      <c r="B235" s="1"/>
      <c r="C235" s="1"/>
      <c r="D235" s="3"/>
      <c r="E235" s="4"/>
      <c r="F235" s="1"/>
      <c r="G235" s="1"/>
    </row>
    <row r="236" spans="1:7" x14ac:dyDescent="0.15">
      <c r="A236" s="1"/>
      <c r="B236" s="1"/>
      <c r="C236" s="1"/>
      <c r="D236" s="3"/>
      <c r="E236" s="4"/>
      <c r="F236" s="1"/>
      <c r="G236" s="1"/>
    </row>
    <row r="237" spans="1:7" x14ac:dyDescent="0.15">
      <c r="A237" s="1"/>
      <c r="B237" s="1"/>
      <c r="C237" s="1"/>
      <c r="D237" s="3"/>
      <c r="E237" s="4"/>
      <c r="F237" s="1"/>
      <c r="G237" s="1"/>
    </row>
    <row r="238" spans="1:7" x14ac:dyDescent="0.15">
      <c r="A238" s="1"/>
      <c r="B238" s="1"/>
      <c r="C238" s="1"/>
      <c r="D238" s="3"/>
      <c r="E238" s="4"/>
      <c r="F238" s="1"/>
      <c r="G238" s="1"/>
    </row>
    <row r="239" spans="1:7" x14ac:dyDescent="0.15">
      <c r="A239" s="1"/>
      <c r="B239" s="1"/>
      <c r="C239" s="1"/>
      <c r="D239" s="3"/>
      <c r="E239" s="4"/>
      <c r="F239" s="1"/>
      <c r="G239" s="1"/>
    </row>
    <row r="240" spans="1:7" x14ac:dyDescent="0.15">
      <c r="A240" s="1"/>
      <c r="B240" s="1"/>
      <c r="C240" s="1"/>
      <c r="D240" s="3"/>
      <c r="E240" s="4"/>
      <c r="F240" s="1"/>
      <c r="G240" s="1"/>
    </row>
    <row r="241" spans="1:7" x14ac:dyDescent="0.15">
      <c r="A241" s="1"/>
      <c r="B241" s="1"/>
      <c r="C241" s="1"/>
      <c r="D241" s="3"/>
      <c r="E241" s="4"/>
      <c r="F241" s="1"/>
      <c r="G241" s="1"/>
    </row>
    <row r="242" spans="1:7" x14ac:dyDescent="0.15">
      <c r="A242" s="1"/>
      <c r="B242" s="1"/>
      <c r="C242" s="1"/>
      <c r="D242" s="3"/>
      <c r="E242" s="4"/>
      <c r="F242" s="1"/>
      <c r="G242" s="1"/>
    </row>
    <row r="243" spans="1:7" x14ac:dyDescent="0.15">
      <c r="A243" s="1"/>
      <c r="B243" s="1"/>
      <c r="C243" s="1"/>
      <c r="D243" s="3"/>
      <c r="E243" s="4"/>
      <c r="F243" s="1"/>
      <c r="G243" s="1"/>
    </row>
    <row r="244" spans="1:7" x14ac:dyDescent="0.15">
      <c r="A244" s="1"/>
      <c r="B244" s="1"/>
      <c r="C244" s="1"/>
      <c r="D244" s="3"/>
      <c r="E244" s="4"/>
      <c r="F244" s="1"/>
      <c r="G244" s="1"/>
    </row>
    <row r="245" spans="1:7" x14ac:dyDescent="0.15">
      <c r="A245" s="1"/>
      <c r="B245" s="1"/>
      <c r="C245" s="1"/>
      <c r="D245" s="3"/>
      <c r="E245" s="4"/>
      <c r="F245" s="1"/>
      <c r="G245" s="1"/>
    </row>
    <row r="246" spans="1:7" x14ac:dyDescent="0.15">
      <c r="A246" s="1"/>
      <c r="B246" s="1"/>
      <c r="C246" s="1"/>
      <c r="D246" s="3"/>
      <c r="E246" s="4"/>
      <c r="F246" s="1"/>
      <c r="G246" s="1"/>
    </row>
    <row r="247" spans="1:7" x14ac:dyDescent="0.15">
      <c r="A247" s="1"/>
      <c r="B247" s="1"/>
      <c r="C247" s="1"/>
      <c r="D247" s="3"/>
      <c r="E247" s="4"/>
      <c r="F247" s="1"/>
      <c r="G247" s="1"/>
    </row>
    <row r="248" spans="1:7" x14ac:dyDescent="0.15">
      <c r="A248" s="1"/>
      <c r="B248" s="1"/>
      <c r="C248" s="1"/>
      <c r="D248" s="3"/>
      <c r="E248" s="4"/>
      <c r="F248" s="1"/>
      <c r="G248" s="1"/>
    </row>
    <row r="249" spans="1:7" x14ac:dyDescent="0.15">
      <c r="A249" s="1"/>
      <c r="B249" s="1"/>
      <c r="C249" s="1"/>
      <c r="D249" s="3"/>
      <c r="E249" s="4"/>
      <c r="F249" s="1"/>
      <c r="G249" s="1"/>
    </row>
    <row r="250" spans="1:7" x14ac:dyDescent="0.15">
      <c r="A250" s="1"/>
      <c r="B250" s="1"/>
      <c r="C250" s="1"/>
      <c r="D250" s="3"/>
      <c r="E250" s="4"/>
      <c r="F250" s="1"/>
      <c r="G250" s="1"/>
    </row>
    <row r="251" spans="1:7" x14ac:dyDescent="0.15">
      <c r="A251" s="1"/>
      <c r="B251" s="1"/>
      <c r="C251" s="1"/>
      <c r="D251" s="3"/>
      <c r="E251" s="4"/>
      <c r="F251" s="1"/>
      <c r="G251" s="1"/>
    </row>
    <row r="252" spans="1:7" x14ac:dyDescent="0.15">
      <c r="A252" s="1"/>
      <c r="B252" s="1"/>
      <c r="C252" s="1"/>
      <c r="D252" s="3"/>
      <c r="E252" s="4"/>
      <c r="F252" s="1"/>
      <c r="G252" s="1"/>
    </row>
    <row r="253" spans="1:7" x14ac:dyDescent="0.15">
      <c r="A253" s="1"/>
      <c r="B253" s="1"/>
      <c r="C253" s="1"/>
      <c r="D253" s="3"/>
      <c r="E253" s="4"/>
      <c r="F253" s="1"/>
      <c r="G253" s="1"/>
    </row>
    <row r="254" spans="1:7" x14ac:dyDescent="0.15">
      <c r="A254" s="1"/>
      <c r="B254" s="1"/>
      <c r="C254" s="1"/>
      <c r="D254" s="3"/>
      <c r="E254" s="4"/>
      <c r="F254" s="1"/>
      <c r="G254" s="1"/>
    </row>
    <row r="255" spans="1:7" x14ac:dyDescent="0.15">
      <c r="A255" s="1"/>
      <c r="B255" s="1"/>
      <c r="C255" s="1"/>
      <c r="D255" s="3"/>
      <c r="E255" s="4"/>
      <c r="F255" s="1"/>
      <c r="G255" s="1"/>
    </row>
    <row r="256" spans="1:7" x14ac:dyDescent="0.15">
      <c r="A256" s="1"/>
      <c r="B256" s="1"/>
      <c r="C256" s="1"/>
      <c r="D256" s="3"/>
      <c r="E256" s="4"/>
      <c r="F256" s="1"/>
      <c r="G256" s="1"/>
    </row>
    <row r="257" spans="1:7" x14ac:dyDescent="0.15">
      <c r="A257" s="1"/>
      <c r="B257" s="1"/>
      <c r="C257" s="1"/>
      <c r="D257" s="3"/>
      <c r="E257" s="4"/>
      <c r="F257" s="1"/>
      <c r="G257" s="1"/>
    </row>
    <row r="258" spans="1:7" x14ac:dyDescent="0.15">
      <c r="A258" s="1"/>
      <c r="B258" s="1"/>
      <c r="C258" s="1"/>
      <c r="D258" s="3"/>
      <c r="E258" s="4"/>
      <c r="F258" s="1"/>
      <c r="G258" s="1"/>
    </row>
    <row r="259" spans="1:7" x14ac:dyDescent="0.15">
      <c r="A259" s="1"/>
      <c r="B259" s="1"/>
      <c r="C259" s="1"/>
      <c r="D259" s="3"/>
      <c r="E259" s="4"/>
      <c r="F259" s="1"/>
      <c r="G259" s="1"/>
    </row>
    <row r="260" spans="1:7" x14ac:dyDescent="0.15">
      <c r="A260" s="1"/>
      <c r="B260" s="1"/>
      <c r="C260" s="1"/>
      <c r="D260" s="3"/>
      <c r="E260" s="4"/>
      <c r="F260" s="1"/>
      <c r="G260" s="1"/>
    </row>
    <row r="261" spans="1:7" x14ac:dyDescent="0.15">
      <c r="A261" s="1"/>
      <c r="B261" s="1"/>
      <c r="C261" s="1"/>
      <c r="D261" s="3"/>
      <c r="E261" s="4"/>
      <c r="F261" s="1"/>
      <c r="G261" s="1"/>
    </row>
    <row r="262" spans="1:7" x14ac:dyDescent="0.15">
      <c r="A262" s="1"/>
      <c r="B262" s="1"/>
      <c r="C262" s="1"/>
      <c r="D262" s="3"/>
      <c r="E262" s="4"/>
      <c r="F262" s="1"/>
      <c r="G262" s="1"/>
    </row>
    <row r="263" spans="1:7" x14ac:dyDescent="0.15">
      <c r="A263" s="1"/>
      <c r="B263" s="1"/>
      <c r="C263" s="1"/>
      <c r="D263" s="3"/>
      <c r="E263" s="4"/>
      <c r="F263" s="1"/>
      <c r="G263" s="1"/>
    </row>
    <row r="264" spans="1:7" x14ac:dyDescent="0.15">
      <c r="A264" s="1"/>
      <c r="B264" s="1"/>
      <c r="C264" s="1"/>
      <c r="D264" s="3"/>
      <c r="E264" s="4"/>
      <c r="F264" s="1"/>
      <c r="G264" s="1"/>
    </row>
    <row r="265" spans="1:7" x14ac:dyDescent="0.15">
      <c r="A265" s="1"/>
      <c r="B265" s="1"/>
      <c r="C265" s="1"/>
      <c r="D265" s="3"/>
      <c r="E265" s="4"/>
      <c r="F265" s="1"/>
      <c r="G265" s="1"/>
    </row>
    <row r="266" spans="1:7" x14ac:dyDescent="0.15">
      <c r="A266" s="1"/>
      <c r="B266" s="1"/>
      <c r="C266" s="1"/>
      <c r="D266" s="3"/>
      <c r="E266" s="4"/>
      <c r="F266" s="1"/>
      <c r="G266" s="1"/>
    </row>
    <row r="267" spans="1:7" x14ac:dyDescent="0.15">
      <c r="A267" s="1"/>
      <c r="B267" s="1"/>
      <c r="C267" s="1"/>
      <c r="D267" s="3"/>
      <c r="E267" s="4"/>
      <c r="F267" s="1"/>
      <c r="G267" s="1"/>
    </row>
    <row r="268" spans="1:7" x14ac:dyDescent="0.15">
      <c r="A268" s="1"/>
      <c r="B268" s="1"/>
      <c r="C268" s="1"/>
      <c r="D268" s="3"/>
      <c r="E268" s="4"/>
      <c r="F268" s="1"/>
      <c r="G268" s="1"/>
    </row>
    <row r="269" spans="1:7" x14ac:dyDescent="0.15">
      <c r="A269" s="1"/>
      <c r="B269" s="1"/>
      <c r="C269" s="1"/>
      <c r="D269" s="3"/>
      <c r="E269" s="4"/>
      <c r="F269" s="1"/>
      <c r="G269" s="1"/>
    </row>
    <row r="270" spans="1:7" x14ac:dyDescent="0.15">
      <c r="A270" s="1"/>
      <c r="B270" s="1"/>
      <c r="C270" s="1"/>
      <c r="D270" s="3"/>
      <c r="E270" s="4"/>
      <c r="F270" s="1"/>
      <c r="G270" s="1"/>
    </row>
    <row r="271" spans="1:7" x14ac:dyDescent="0.15">
      <c r="A271" s="1"/>
      <c r="B271" s="1"/>
      <c r="C271" s="1"/>
      <c r="D271" s="3"/>
      <c r="E271" s="4"/>
      <c r="F271" s="1"/>
      <c r="G271" s="1"/>
    </row>
    <row r="272" spans="1:7" x14ac:dyDescent="0.15">
      <c r="A272" s="1"/>
      <c r="B272" s="1"/>
      <c r="C272" s="1"/>
      <c r="D272" s="3"/>
      <c r="E272" s="4"/>
      <c r="F272" s="1"/>
      <c r="G272" s="1"/>
    </row>
    <row r="273" spans="1:7" x14ac:dyDescent="0.15">
      <c r="A273" s="1"/>
      <c r="B273" s="1"/>
      <c r="C273" s="1"/>
      <c r="D273" s="3"/>
      <c r="E273" s="4"/>
      <c r="F273" s="1"/>
      <c r="G273" s="1"/>
    </row>
    <row r="274" spans="1:7" x14ac:dyDescent="0.15">
      <c r="A274" s="1"/>
      <c r="B274" s="1"/>
      <c r="C274" s="1"/>
      <c r="D274" s="3"/>
      <c r="E274" s="4"/>
      <c r="F274" s="1"/>
      <c r="G274" s="1"/>
    </row>
    <row r="275" spans="1:7" x14ac:dyDescent="0.15">
      <c r="A275" s="1"/>
      <c r="B275" s="1"/>
      <c r="C275" s="1"/>
      <c r="D275" s="3"/>
      <c r="E275" s="4"/>
      <c r="F275" s="1"/>
      <c r="G275" s="1"/>
    </row>
    <row r="276" spans="1:7" x14ac:dyDescent="0.15">
      <c r="A276" s="1"/>
      <c r="B276" s="1"/>
      <c r="C276" s="1"/>
      <c r="D276" s="3"/>
      <c r="E276" s="4"/>
      <c r="F276" s="1"/>
      <c r="G276" s="1"/>
    </row>
    <row r="277" spans="1:7" x14ac:dyDescent="0.15">
      <c r="A277" s="1"/>
      <c r="B277" s="1"/>
      <c r="C277" s="1"/>
      <c r="D277" s="3"/>
      <c r="E277" s="4"/>
      <c r="F277" s="1"/>
      <c r="G277" s="1"/>
    </row>
    <row r="278" spans="1:7" x14ac:dyDescent="0.15">
      <c r="A278" s="1"/>
      <c r="B278" s="1"/>
      <c r="C278" s="1"/>
      <c r="D278" s="3"/>
      <c r="E278" s="4"/>
      <c r="F278" s="1"/>
      <c r="G278" s="1"/>
    </row>
    <row r="279" spans="1:7" x14ac:dyDescent="0.15">
      <c r="A279" s="1"/>
      <c r="B279" s="1"/>
      <c r="C279" s="1"/>
      <c r="D279" s="3"/>
      <c r="E279" s="4"/>
      <c r="F279" s="1"/>
      <c r="G279" s="1"/>
    </row>
    <row r="280" spans="1:7" x14ac:dyDescent="0.15">
      <c r="A280" s="1"/>
      <c r="B280" s="1"/>
      <c r="C280" s="1"/>
      <c r="D280" s="3"/>
      <c r="E280" s="4"/>
      <c r="F280" s="1"/>
      <c r="G280" s="1"/>
    </row>
    <row r="281" spans="1:7" x14ac:dyDescent="0.15">
      <c r="A281" s="1"/>
      <c r="B281" s="1"/>
      <c r="C281" s="1"/>
      <c r="D281" s="3"/>
      <c r="E281" s="4"/>
      <c r="F281" s="1"/>
      <c r="G281" s="1"/>
    </row>
    <row r="282" spans="1:7" x14ac:dyDescent="0.15">
      <c r="A282" s="1"/>
      <c r="B282" s="1"/>
      <c r="C282" s="1"/>
      <c r="D282" s="3"/>
      <c r="E282" s="4"/>
      <c r="F282" s="1"/>
      <c r="G282" s="1"/>
    </row>
    <row r="283" spans="1:7" x14ac:dyDescent="0.15">
      <c r="A283" s="1"/>
      <c r="B283" s="1"/>
      <c r="C283" s="1"/>
      <c r="D283" s="3"/>
      <c r="E283" s="4"/>
      <c r="F283" s="1"/>
      <c r="G283" s="1"/>
    </row>
    <row r="284" spans="1:7" x14ac:dyDescent="0.15">
      <c r="A284" s="1"/>
      <c r="B284" s="1"/>
      <c r="C284" s="1"/>
      <c r="D284" s="3"/>
      <c r="E284" s="4"/>
      <c r="F284" s="1"/>
      <c r="G284" s="1"/>
    </row>
    <row r="285" spans="1:7" x14ac:dyDescent="0.15">
      <c r="A285" s="1"/>
      <c r="B285" s="1"/>
      <c r="C285" s="1"/>
      <c r="D285" s="3"/>
      <c r="E285" s="4"/>
      <c r="F285" s="1"/>
      <c r="G285" s="1"/>
    </row>
    <row r="286" spans="1:7" x14ac:dyDescent="0.15">
      <c r="A286" s="1"/>
      <c r="B286" s="1"/>
      <c r="C286" s="1"/>
      <c r="D286" s="3"/>
      <c r="E286" s="4"/>
      <c r="F286" s="1"/>
      <c r="G286" s="1"/>
    </row>
    <row r="287" spans="1:7" x14ac:dyDescent="0.15">
      <c r="A287" s="1"/>
      <c r="B287" s="1"/>
      <c r="C287" s="1"/>
      <c r="D287" s="3"/>
      <c r="E287" s="4"/>
      <c r="F287" s="1"/>
      <c r="G287" s="1"/>
    </row>
    <row r="288" spans="1:7" x14ac:dyDescent="0.15">
      <c r="A288" s="1"/>
      <c r="B288" s="1"/>
      <c r="C288" s="1"/>
      <c r="D288" s="3"/>
      <c r="E288" s="4"/>
      <c r="F288" s="1"/>
      <c r="G288" s="1"/>
    </row>
    <row r="289" spans="1:7" x14ac:dyDescent="0.15">
      <c r="A289" s="1"/>
      <c r="B289" s="1"/>
      <c r="C289" s="1"/>
      <c r="D289" s="3"/>
      <c r="E289" s="4"/>
      <c r="F289" s="1"/>
      <c r="G289" s="1"/>
    </row>
    <row r="290" spans="1:7" x14ac:dyDescent="0.15">
      <c r="A290" s="1"/>
      <c r="B290" s="1"/>
      <c r="C290" s="1"/>
      <c r="D290" s="3"/>
      <c r="E290" s="4"/>
      <c r="F290" s="1"/>
      <c r="G290" s="1"/>
    </row>
    <row r="291" spans="1:7" x14ac:dyDescent="0.15">
      <c r="A291" s="1"/>
      <c r="B291" s="1"/>
      <c r="C291" s="1"/>
      <c r="D291" s="3"/>
      <c r="E291" s="4"/>
      <c r="F291" s="1"/>
      <c r="G291" s="1"/>
    </row>
    <row r="292" spans="1:7" x14ac:dyDescent="0.15">
      <c r="A292" s="1"/>
      <c r="B292" s="1"/>
      <c r="C292" s="1"/>
      <c r="D292" s="3"/>
      <c r="E292" s="4"/>
      <c r="F292" s="1"/>
      <c r="G292" s="1"/>
    </row>
    <row r="293" spans="1:7" x14ac:dyDescent="0.15">
      <c r="A293" s="1"/>
      <c r="B293" s="1"/>
      <c r="C293" s="1"/>
      <c r="D293" s="3"/>
      <c r="E293" s="4"/>
      <c r="F293" s="1"/>
      <c r="G293" s="1"/>
    </row>
    <row r="294" spans="1:7" x14ac:dyDescent="0.15">
      <c r="A294" s="1"/>
      <c r="B294" s="1"/>
      <c r="C294" s="1"/>
      <c r="D294" s="3"/>
      <c r="E294" s="4"/>
      <c r="F294" s="1"/>
      <c r="G294" s="1"/>
    </row>
    <row r="295" spans="1:7" x14ac:dyDescent="0.15">
      <c r="A295" s="1"/>
      <c r="B295" s="1"/>
      <c r="C295" s="1"/>
      <c r="D295" s="3"/>
      <c r="E295" s="4"/>
      <c r="F295" s="1"/>
      <c r="G295" s="1"/>
    </row>
    <row r="296" spans="1:7" x14ac:dyDescent="0.15">
      <c r="A296" s="1"/>
      <c r="B296" s="1"/>
      <c r="C296" s="1"/>
      <c r="D296" s="3"/>
      <c r="E296" s="4"/>
      <c r="F296" s="1"/>
      <c r="G296" s="1"/>
    </row>
    <row r="297" spans="1:7" x14ac:dyDescent="0.15">
      <c r="A297" s="1"/>
      <c r="B297" s="1"/>
      <c r="C297" s="1"/>
      <c r="D297" s="3"/>
      <c r="E297" s="4"/>
      <c r="F297" s="1"/>
      <c r="G297" s="1"/>
    </row>
    <row r="298" spans="1:7" x14ac:dyDescent="0.15">
      <c r="A298" s="1"/>
      <c r="B298" s="1"/>
      <c r="C298" s="1"/>
      <c r="D298" s="3"/>
      <c r="E298" s="4"/>
      <c r="F298" s="1"/>
      <c r="G298" s="1"/>
    </row>
    <row r="299" spans="1:7" x14ac:dyDescent="0.15">
      <c r="A299" s="1"/>
      <c r="B299" s="1"/>
      <c r="C299" s="1"/>
      <c r="D299" s="3"/>
      <c r="E299" s="4"/>
      <c r="F299" s="1"/>
      <c r="G299" s="1"/>
    </row>
    <row r="300" spans="1:7" x14ac:dyDescent="0.15">
      <c r="A300" s="1"/>
      <c r="B300" s="1"/>
      <c r="C300" s="1"/>
      <c r="D300" s="3"/>
      <c r="E300" s="4"/>
      <c r="F300" s="1"/>
      <c r="G300" s="1"/>
    </row>
    <row r="301" spans="1:7" x14ac:dyDescent="0.15">
      <c r="A301" s="1"/>
      <c r="B301" s="1"/>
      <c r="C301" s="1"/>
      <c r="D301" s="3"/>
      <c r="E301" s="4"/>
      <c r="F301" s="1"/>
      <c r="G301" s="1"/>
    </row>
    <row r="302" spans="1:7" x14ac:dyDescent="0.15">
      <c r="A302" s="1"/>
      <c r="B302" s="1"/>
      <c r="C302" s="1"/>
      <c r="D302" s="3"/>
      <c r="E302" s="4"/>
      <c r="F302" s="1"/>
      <c r="G302" s="1"/>
    </row>
    <row r="303" spans="1:7" x14ac:dyDescent="0.15">
      <c r="A303" s="1"/>
      <c r="B303" s="1"/>
      <c r="C303" s="1"/>
      <c r="D303" s="3"/>
      <c r="E303" s="4"/>
      <c r="F303" s="1"/>
      <c r="G303" s="1"/>
    </row>
    <row r="304" spans="1:7" x14ac:dyDescent="0.15">
      <c r="A304" s="1"/>
      <c r="B304" s="1"/>
      <c r="C304" s="1"/>
      <c r="D304" s="3"/>
      <c r="E304" s="4"/>
      <c r="F304" s="1"/>
      <c r="G304" s="1"/>
    </row>
    <row r="305" spans="1:7" x14ac:dyDescent="0.15">
      <c r="A305" s="1"/>
      <c r="B305" s="1"/>
      <c r="C305" s="1"/>
      <c r="D305" s="3"/>
      <c r="E305" s="4"/>
      <c r="F305" s="1"/>
      <c r="G305" s="1"/>
    </row>
    <row r="306" spans="1:7" x14ac:dyDescent="0.15">
      <c r="A306" s="1"/>
      <c r="B306" s="1"/>
      <c r="C306" s="1"/>
      <c r="D306" s="3"/>
      <c r="E306" s="4"/>
      <c r="F306" s="1"/>
      <c r="G306" s="1"/>
    </row>
    <row r="307" spans="1:7" x14ac:dyDescent="0.15">
      <c r="A307" s="1"/>
      <c r="B307" s="1"/>
      <c r="C307" s="1"/>
      <c r="D307" s="3"/>
      <c r="E307" s="4"/>
      <c r="F307" s="1"/>
      <c r="G307" s="1"/>
    </row>
    <row r="308" spans="1:7" x14ac:dyDescent="0.15">
      <c r="A308" s="1"/>
      <c r="B308" s="1"/>
      <c r="C308" s="1"/>
      <c r="D308" s="3"/>
      <c r="E308" s="4"/>
      <c r="F308" s="1"/>
      <c r="G308" s="1"/>
    </row>
    <row r="309" spans="1:7" x14ac:dyDescent="0.15">
      <c r="A309" s="1"/>
      <c r="B309" s="1"/>
      <c r="C309" s="1"/>
      <c r="D309" s="3"/>
      <c r="E309" s="4"/>
      <c r="F309" s="1"/>
      <c r="G309" s="1"/>
    </row>
    <row r="310" spans="1:7" x14ac:dyDescent="0.15">
      <c r="A310" s="1"/>
      <c r="B310" s="1"/>
      <c r="C310" s="1"/>
      <c r="D310" s="3"/>
      <c r="E310" s="4"/>
      <c r="F310" s="1"/>
      <c r="G310" s="1"/>
    </row>
    <row r="311" spans="1:7" x14ac:dyDescent="0.15">
      <c r="A311" s="1"/>
      <c r="B311" s="1"/>
      <c r="C311" s="1"/>
      <c r="D311" s="3"/>
      <c r="E311" s="4"/>
      <c r="F311" s="1"/>
      <c r="G311" s="1"/>
    </row>
    <row r="312" spans="1:7" x14ac:dyDescent="0.15">
      <c r="A312" s="1"/>
      <c r="B312" s="1"/>
      <c r="C312" s="1"/>
      <c r="D312" s="3"/>
      <c r="E312" s="4"/>
      <c r="F312" s="1"/>
      <c r="G312" s="1"/>
    </row>
    <row r="313" spans="1:7" x14ac:dyDescent="0.15">
      <c r="A313" s="1"/>
      <c r="B313" s="1"/>
      <c r="C313" s="1"/>
      <c r="D313" s="3"/>
      <c r="E313" s="4"/>
      <c r="F313" s="1"/>
      <c r="G313" s="1"/>
    </row>
    <row r="314" spans="1:7" x14ac:dyDescent="0.15">
      <c r="A314" s="1"/>
      <c r="B314" s="1"/>
      <c r="C314" s="1"/>
      <c r="D314" s="3"/>
      <c r="E314" s="4"/>
      <c r="F314" s="1"/>
      <c r="G314" s="1"/>
    </row>
    <row r="315" spans="1:7" x14ac:dyDescent="0.15">
      <c r="A315" s="1"/>
      <c r="B315" s="1"/>
      <c r="C315" s="1"/>
      <c r="D315" s="3"/>
      <c r="E315" s="4"/>
      <c r="F315" s="1"/>
      <c r="G315" s="1"/>
    </row>
    <row r="316" spans="1:7" x14ac:dyDescent="0.15">
      <c r="A316" s="1"/>
      <c r="B316" s="1"/>
      <c r="C316" s="1"/>
      <c r="D316" s="3"/>
      <c r="E316" s="4"/>
      <c r="F316" s="1"/>
      <c r="G316" s="1"/>
    </row>
    <row r="317" spans="1:7" x14ac:dyDescent="0.15">
      <c r="A317" s="1"/>
      <c r="B317" s="1"/>
      <c r="C317" s="1"/>
      <c r="D317" s="3"/>
      <c r="E317" s="4"/>
      <c r="F317" s="1"/>
      <c r="G317" s="1"/>
    </row>
    <row r="318" spans="1:7" x14ac:dyDescent="0.15">
      <c r="A318" s="1"/>
      <c r="B318" s="1"/>
      <c r="C318" s="1"/>
      <c r="D318" s="3"/>
      <c r="E318" s="4"/>
      <c r="F318" s="1"/>
      <c r="G318" s="1"/>
    </row>
    <row r="319" spans="1:7" x14ac:dyDescent="0.15">
      <c r="A319" s="1"/>
      <c r="B319" s="1"/>
      <c r="C319" s="1"/>
      <c r="D319" s="3"/>
      <c r="E319" s="4"/>
      <c r="F319" s="1"/>
      <c r="G319" s="1"/>
    </row>
    <row r="320" spans="1:7" x14ac:dyDescent="0.15">
      <c r="A320" s="1"/>
      <c r="B320" s="1"/>
      <c r="C320" s="1"/>
      <c r="D320" s="3"/>
      <c r="E320" s="4"/>
      <c r="F320" s="1"/>
      <c r="G320" s="1"/>
    </row>
    <row r="321" spans="1:7" x14ac:dyDescent="0.15">
      <c r="A321" s="1"/>
      <c r="B321" s="1"/>
      <c r="C321" s="1"/>
      <c r="D321" s="3"/>
      <c r="E321" s="4"/>
      <c r="F321" s="1"/>
      <c r="G321" s="1"/>
    </row>
    <row r="322" spans="1:7" x14ac:dyDescent="0.15">
      <c r="A322" s="1"/>
      <c r="B322" s="1"/>
      <c r="C322" s="1"/>
      <c r="D322" s="3"/>
      <c r="E322" s="4"/>
      <c r="F322" s="1"/>
      <c r="G322" s="1"/>
    </row>
    <row r="323" spans="1:7" x14ac:dyDescent="0.15">
      <c r="A323" s="1"/>
      <c r="B323" s="1"/>
      <c r="C323" s="1"/>
      <c r="D323" s="3"/>
      <c r="E323" s="4"/>
      <c r="F323" s="1"/>
      <c r="G323" s="1"/>
    </row>
    <row r="324" spans="1:7" x14ac:dyDescent="0.15">
      <c r="A324" s="1"/>
      <c r="B324" s="1"/>
      <c r="C324" s="1"/>
      <c r="D324" s="3"/>
      <c r="E324" s="4"/>
      <c r="F324" s="1"/>
      <c r="G324" s="1"/>
    </row>
    <row r="325" spans="1:7" x14ac:dyDescent="0.15">
      <c r="A325" s="1"/>
      <c r="B325" s="1"/>
      <c r="C325" s="1"/>
      <c r="D325" s="3"/>
      <c r="E325" s="4"/>
      <c r="F325" s="1"/>
      <c r="G325" s="1"/>
    </row>
    <row r="326" spans="1:7" x14ac:dyDescent="0.15">
      <c r="A326" s="1"/>
      <c r="B326" s="1"/>
      <c r="C326" s="1"/>
      <c r="D326" s="3"/>
      <c r="E326" s="4"/>
      <c r="F326" s="1"/>
      <c r="G326" s="1"/>
    </row>
    <row r="327" spans="1:7" x14ac:dyDescent="0.15">
      <c r="A327" s="1"/>
      <c r="B327" s="1"/>
      <c r="C327" s="1"/>
      <c r="D327" s="3"/>
      <c r="E327" s="4"/>
      <c r="F327" s="1"/>
      <c r="G327" s="1"/>
    </row>
    <row r="328" spans="1:7" x14ac:dyDescent="0.15">
      <c r="A328" s="1"/>
      <c r="B328" s="1"/>
      <c r="C328" s="1"/>
      <c r="D328" s="3"/>
      <c r="E328" s="4"/>
      <c r="F328" s="1"/>
      <c r="G328" s="1"/>
    </row>
    <row r="329" spans="1:7" x14ac:dyDescent="0.15">
      <c r="A329" s="1"/>
      <c r="B329" s="1"/>
      <c r="C329" s="1"/>
      <c r="D329" s="3"/>
      <c r="E329" s="4"/>
      <c r="F329" s="1"/>
      <c r="G329" s="1"/>
    </row>
    <row r="330" spans="1:7" x14ac:dyDescent="0.15">
      <c r="A330" s="1"/>
      <c r="B330" s="1"/>
      <c r="C330" s="1"/>
      <c r="D330" s="3"/>
      <c r="E330" s="4"/>
      <c r="F330" s="1"/>
      <c r="G330" s="1"/>
    </row>
    <row r="331" spans="1:7" x14ac:dyDescent="0.15">
      <c r="A331" s="1"/>
      <c r="B331" s="1"/>
      <c r="C331" s="1"/>
      <c r="D331" s="3"/>
      <c r="E331" s="4"/>
      <c r="F331" s="1"/>
      <c r="G331" s="1"/>
    </row>
    <row r="332" spans="1:7" x14ac:dyDescent="0.15">
      <c r="A332" s="1"/>
      <c r="B332" s="1"/>
      <c r="C332" s="1"/>
      <c r="D332" s="3"/>
      <c r="E332" s="4"/>
      <c r="F332" s="1"/>
      <c r="G332" s="1"/>
    </row>
    <row r="333" spans="1:7" x14ac:dyDescent="0.15">
      <c r="A333" s="1"/>
      <c r="B333" s="1"/>
      <c r="C333" s="1"/>
      <c r="D333" s="3"/>
      <c r="E333" s="4"/>
      <c r="F333" s="1"/>
      <c r="G333" s="1"/>
    </row>
    <row r="334" spans="1:7" x14ac:dyDescent="0.15">
      <c r="A334" s="1"/>
      <c r="B334" s="1"/>
      <c r="C334" s="1"/>
      <c r="D334" s="3"/>
      <c r="E334" s="4"/>
      <c r="F334" s="1"/>
      <c r="G334" s="1"/>
    </row>
    <row r="335" spans="1:7" x14ac:dyDescent="0.15">
      <c r="A335" s="1"/>
      <c r="B335" s="1"/>
      <c r="C335" s="1"/>
      <c r="D335" s="3"/>
      <c r="E335" s="4"/>
      <c r="F335" s="1"/>
      <c r="G335" s="1"/>
    </row>
    <row r="336" spans="1:7" x14ac:dyDescent="0.15">
      <c r="A336" s="1"/>
      <c r="B336" s="1"/>
      <c r="C336" s="1"/>
      <c r="D336" s="3"/>
      <c r="E336" s="4"/>
      <c r="F336" s="1"/>
      <c r="G336" s="1"/>
    </row>
    <row r="337" spans="1:7" x14ac:dyDescent="0.15">
      <c r="A337" s="1"/>
      <c r="B337" s="1"/>
      <c r="C337" s="1"/>
      <c r="D337" s="3"/>
      <c r="E337" s="4"/>
      <c r="F337" s="1"/>
      <c r="G337" s="1"/>
    </row>
    <row r="338" spans="1:7" x14ac:dyDescent="0.15">
      <c r="A338" s="1"/>
      <c r="B338" s="1"/>
      <c r="C338" s="1"/>
      <c r="D338" s="3"/>
      <c r="E338" s="4"/>
      <c r="F338" s="1"/>
      <c r="G338" s="1"/>
    </row>
    <row r="339" spans="1:7" x14ac:dyDescent="0.15">
      <c r="A339" s="1"/>
      <c r="B339" s="1"/>
      <c r="C339" s="1"/>
      <c r="D339" s="3"/>
      <c r="E339" s="4"/>
      <c r="F339" s="1"/>
      <c r="G339" s="1"/>
    </row>
    <row r="340" spans="1:7" x14ac:dyDescent="0.15">
      <c r="A340" s="1"/>
      <c r="B340" s="1"/>
      <c r="C340" s="1"/>
      <c r="D340" s="3"/>
      <c r="E340" s="4"/>
      <c r="F340" s="1"/>
      <c r="G340" s="1"/>
    </row>
    <row r="341" spans="1:7" x14ac:dyDescent="0.15">
      <c r="A341" s="1"/>
      <c r="B341" s="1"/>
      <c r="C341" s="1"/>
      <c r="D341" s="3"/>
      <c r="E341" s="4"/>
      <c r="F341" s="1"/>
      <c r="G341" s="1"/>
    </row>
    <row r="342" spans="1:7" x14ac:dyDescent="0.15">
      <c r="A342" s="1"/>
      <c r="B342" s="1"/>
      <c r="C342" s="1"/>
      <c r="D342" s="3"/>
      <c r="E342" s="4"/>
      <c r="F342" s="1"/>
      <c r="G342" s="1"/>
    </row>
    <row r="343" spans="1:7" x14ac:dyDescent="0.15">
      <c r="A343" s="1"/>
      <c r="B343" s="1"/>
      <c r="C343" s="1"/>
      <c r="D343" s="3"/>
      <c r="E343" s="4"/>
      <c r="F343" s="1"/>
      <c r="G343" s="1"/>
    </row>
    <row r="344" spans="1:7" x14ac:dyDescent="0.15">
      <c r="A344" s="1"/>
      <c r="B344" s="1"/>
      <c r="C344" s="1"/>
      <c r="D344" s="3"/>
      <c r="E344" s="4"/>
      <c r="F344" s="1"/>
      <c r="G344" s="1"/>
    </row>
    <row r="345" spans="1:7" x14ac:dyDescent="0.15">
      <c r="A345" s="1"/>
      <c r="B345" s="1"/>
      <c r="C345" s="1"/>
      <c r="D345" s="3"/>
      <c r="E345" s="4"/>
      <c r="F345" s="1"/>
      <c r="G345" s="1"/>
    </row>
    <row r="346" spans="1:7" x14ac:dyDescent="0.15">
      <c r="A346" s="1"/>
      <c r="B346" s="1"/>
      <c r="C346" s="1"/>
      <c r="D346" s="3"/>
      <c r="E346" s="4"/>
      <c r="F346" s="1"/>
      <c r="G346" s="1"/>
    </row>
    <row r="347" spans="1:7" x14ac:dyDescent="0.15">
      <c r="A347" s="1"/>
      <c r="B347" s="1"/>
      <c r="C347" s="1"/>
      <c r="D347" s="3"/>
      <c r="E347" s="4"/>
      <c r="F347" s="1"/>
      <c r="G347" s="1"/>
    </row>
    <row r="348" spans="1:7" x14ac:dyDescent="0.15">
      <c r="A348" s="1"/>
      <c r="B348" s="1"/>
      <c r="C348" s="1"/>
      <c r="D348" s="3"/>
      <c r="E348" s="4"/>
      <c r="F348" s="1"/>
      <c r="G348" s="1"/>
    </row>
    <row r="349" spans="1:7" x14ac:dyDescent="0.15">
      <c r="A349" s="1"/>
      <c r="B349" s="1"/>
      <c r="C349" s="1"/>
      <c r="D349" s="3"/>
      <c r="E349" s="4"/>
      <c r="F349" s="1"/>
      <c r="G349" s="1"/>
    </row>
    <row r="350" spans="1:7" x14ac:dyDescent="0.15">
      <c r="A350" s="1"/>
      <c r="B350" s="1"/>
      <c r="C350" s="1"/>
      <c r="D350" s="3"/>
      <c r="E350" s="4"/>
      <c r="F350" s="1"/>
      <c r="G350" s="1"/>
    </row>
    <row r="351" spans="1:7" x14ac:dyDescent="0.15">
      <c r="A351" s="1"/>
      <c r="B351" s="1"/>
      <c r="C351" s="1"/>
      <c r="D351" s="3"/>
      <c r="E351" s="4"/>
      <c r="F351" s="1"/>
      <c r="G351" s="1"/>
    </row>
    <row r="352" spans="1:7" x14ac:dyDescent="0.15">
      <c r="A352" s="1"/>
      <c r="B352" s="1"/>
      <c r="C352" s="1"/>
      <c r="D352" s="3"/>
      <c r="E352" s="4"/>
      <c r="F352" s="1"/>
      <c r="G352" s="1"/>
    </row>
    <row r="353" spans="1:7" x14ac:dyDescent="0.15">
      <c r="A353" s="1"/>
      <c r="B353" s="1"/>
      <c r="C353" s="1"/>
      <c r="D353" s="3"/>
      <c r="E353" s="4"/>
      <c r="F353" s="1"/>
      <c r="G353" s="1"/>
    </row>
    <row r="354" spans="1:7" x14ac:dyDescent="0.15">
      <c r="A354" s="1"/>
      <c r="B354" s="1"/>
      <c r="C354" s="1"/>
      <c r="D354" s="3"/>
      <c r="E354" s="4"/>
      <c r="F354" s="1"/>
      <c r="G354" s="1"/>
    </row>
    <row r="355" spans="1:7" x14ac:dyDescent="0.15">
      <c r="A355" s="1"/>
      <c r="B355" s="1"/>
      <c r="C355" s="1"/>
      <c r="D355" s="3"/>
      <c r="E355" s="4"/>
      <c r="F355" s="1"/>
      <c r="G355" s="1"/>
    </row>
    <row r="356" spans="1:7" x14ac:dyDescent="0.15">
      <c r="A356" s="1"/>
      <c r="B356" s="1"/>
      <c r="C356" s="1"/>
      <c r="D356" s="3"/>
      <c r="E356" s="4"/>
      <c r="F356" s="1"/>
      <c r="G356" s="1"/>
    </row>
    <row r="357" spans="1:7" x14ac:dyDescent="0.15">
      <c r="A357" s="1"/>
      <c r="B357" s="1"/>
      <c r="C357" s="1"/>
      <c r="D357" s="3"/>
      <c r="E357" s="4"/>
      <c r="F357" s="1"/>
      <c r="G357" s="1"/>
    </row>
    <row r="358" spans="1:7" x14ac:dyDescent="0.15">
      <c r="A358" s="1"/>
      <c r="B358" s="1"/>
      <c r="C358" s="1"/>
      <c r="D358" s="3"/>
      <c r="E358" s="4"/>
      <c r="F358" s="1"/>
      <c r="G358" s="1"/>
    </row>
    <row r="359" spans="1:7" x14ac:dyDescent="0.15">
      <c r="A359" s="1"/>
      <c r="B359" s="1"/>
      <c r="C359" s="1"/>
      <c r="D359" s="3"/>
      <c r="E359" s="4"/>
      <c r="F359" s="1"/>
      <c r="G359" s="1"/>
    </row>
    <row r="360" spans="1:7" x14ac:dyDescent="0.15">
      <c r="A360" s="1"/>
      <c r="B360" s="1"/>
      <c r="C360" s="1"/>
      <c r="D360" s="3"/>
      <c r="E360" s="4"/>
      <c r="F360" s="1"/>
      <c r="G360" s="1"/>
    </row>
    <row r="361" spans="1:7" x14ac:dyDescent="0.15">
      <c r="A361" s="1"/>
      <c r="B361" s="1"/>
      <c r="C361" s="1"/>
      <c r="D361" s="3"/>
      <c r="E361" s="4"/>
      <c r="F361" s="1"/>
      <c r="G361" s="1"/>
    </row>
    <row r="362" spans="1:7" x14ac:dyDescent="0.15">
      <c r="A362" s="1"/>
      <c r="B362" s="1"/>
      <c r="C362" s="1"/>
      <c r="D362" s="3"/>
      <c r="E362" s="4"/>
      <c r="F362" s="1"/>
      <c r="G362" s="1"/>
    </row>
    <row r="363" spans="1:7" x14ac:dyDescent="0.15">
      <c r="A363" s="1"/>
      <c r="B363" s="1"/>
      <c r="C363" s="1"/>
      <c r="D363" s="3"/>
      <c r="E363" s="4"/>
      <c r="F363" s="1"/>
      <c r="G363" s="1"/>
    </row>
    <row r="364" spans="1:7" x14ac:dyDescent="0.15">
      <c r="A364" s="1"/>
      <c r="B364" s="1"/>
      <c r="C364" s="1"/>
      <c r="D364" s="3"/>
      <c r="E364" s="4"/>
      <c r="F364" s="1"/>
      <c r="G364" s="1"/>
    </row>
    <row r="365" spans="1:7" x14ac:dyDescent="0.15">
      <c r="A365" s="1"/>
      <c r="B365" s="1"/>
      <c r="C365" s="1"/>
      <c r="D365" s="3"/>
      <c r="E365" s="4"/>
      <c r="F365" s="1"/>
      <c r="G365" s="1"/>
    </row>
    <row r="366" spans="1:7" x14ac:dyDescent="0.15">
      <c r="A366" s="1"/>
      <c r="B366" s="1"/>
      <c r="C366" s="1"/>
      <c r="D366" s="3"/>
      <c r="E366" s="4"/>
      <c r="F366" s="1"/>
      <c r="G366" s="1"/>
    </row>
    <row r="367" spans="1:7" x14ac:dyDescent="0.15">
      <c r="A367" s="1"/>
      <c r="B367" s="1"/>
      <c r="C367" s="1"/>
      <c r="D367" s="3"/>
      <c r="E367" s="4"/>
      <c r="F367" s="1"/>
      <c r="G367" s="1"/>
    </row>
    <row r="368" spans="1:7" x14ac:dyDescent="0.15">
      <c r="A368" s="1"/>
      <c r="B368" s="1"/>
      <c r="C368" s="1"/>
      <c r="D368" s="3"/>
      <c r="E368" s="4"/>
      <c r="F368" s="1"/>
      <c r="G368" s="1"/>
    </row>
    <row r="369" spans="1:7" x14ac:dyDescent="0.15">
      <c r="A369" s="1"/>
      <c r="B369" s="1"/>
      <c r="C369" s="1"/>
      <c r="D369" s="3"/>
      <c r="E369" s="4"/>
      <c r="F369" s="1"/>
      <c r="G369" s="1"/>
    </row>
    <row r="370" spans="1:7" x14ac:dyDescent="0.15">
      <c r="A370" s="1"/>
      <c r="B370" s="1"/>
      <c r="C370" s="1"/>
      <c r="D370" s="3"/>
      <c r="E370" s="4"/>
      <c r="F370" s="1"/>
      <c r="G370" s="1"/>
    </row>
    <row r="371" spans="1:7" x14ac:dyDescent="0.15">
      <c r="A371" s="1"/>
      <c r="B371" s="1"/>
      <c r="C371" s="1"/>
      <c r="D371" s="3"/>
      <c r="E371" s="4"/>
      <c r="F371" s="1"/>
      <c r="G371" s="1"/>
    </row>
    <row r="372" spans="1:7" x14ac:dyDescent="0.15">
      <c r="A372" s="1"/>
      <c r="B372" s="1"/>
      <c r="C372" s="1"/>
      <c r="D372" s="3"/>
      <c r="E372" s="4"/>
      <c r="F372" s="1"/>
      <c r="G372" s="1"/>
    </row>
    <row r="373" spans="1:7" x14ac:dyDescent="0.15">
      <c r="A373" s="1"/>
      <c r="B373" s="1"/>
      <c r="C373" s="1"/>
      <c r="D373" s="3"/>
      <c r="E373" s="4"/>
      <c r="F373" s="1"/>
      <c r="G373" s="1"/>
    </row>
    <row r="374" spans="1:7" x14ac:dyDescent="0.15">
      <c r="A374" s="1"/>
      <c r="B374" s="1"/>
      <c r="C374" s="1"/>
      <c r="D374" s="3"/>
      <c r="E374" s="4"/>
      <c r="F374" s="1"/>
      <c r="G374" s="1"/>
    </row>
    <row r="375" spans="1:7" x14ac:dyDescent="0.15">
      <c r="A375" s="1"/>
      <c r="B375" s="1"/>
      <c r="C375" s="1"/>
      <c r="D375" s="3"/>
      <c r="E375" s="4"/>
      <c r="F375" s="1"/>
      <c r="G375" s="1"/>
    </row>
    <row r="376" spans="1:7" x14ac:dyDescent="0.15">
      <c r="A376" s="1"/>
      <c r="B376" s="1"/>
      <c r="C376" s="1"/>
      <c r="D376" s="3"/>
      <c r="E376" s="4"/>
      <c r="F376" s="1"/>
      <c r="G376" s="1"/>
    </row>
    <row r="377" spans="1:7" x14ac:dyDescent="0.15">
      <c r="A377" s="1"/>
      <c r="B377" s="1"/>
      <c r="C377" s="1"/>
      <c r="D377" s="3"/>
      <c r="E377" s="4"/>
      <c r="F377" s="1"/>
      <c r="G377" s="1"/>
    </row>
    <row r="378" spans="1:7" x14ac:dyDescent="0.15">
      <c r="A378" s="1"/>
      <c r="B378" s="1"/>
      <c r="C378" s="1"/>
      <c r="D378" s="3"/>
      <c r="E378" s="4"/>
      <c r="F378" s="1"/>
      <c r="G378" s="1"/>
    </row>
    <row r="379" spans="1:7" x14ac:dyDescent="0.15">
      <c r="A379" s="1"/>
      <c r="B379" s="1"/>
      <c r="C379" s="1"/>
      <c r="D379" s="3"/>
      <c r="E379" s="4"/>
      <c r="F379" s="1"/>
      <c r="G379" s="1"/>
    </row>
    <row r="380" spans="1:7" x14ac:dyDescent="0.15">
      <c r="A380" s="1"/>
      <c r="B380" s="1"/>
      <c r="C380" s="1"/>
      <c r="D380" s="3"/>
      <c r="E380" s="4"/>
      <c r="F380" s="1"/>
      <c r="G380" s="1"/>
    </row>
    <row r="381" spans="1:7" x14ac:dyDescent="0.15">
      <c r="A381" s="1"/>
      <c r="B381" s="1"/>
      <c r="C381" s="1"/>
      <c r="D381" s="3"/>
      <c r="E381" s="4"/>
      <c r="F381" s="1"/>
      <c r="G381" s="1"/>
    </row>
    <row r="382" spans="1:7" x14ac:dyDescent="0.15">
      <c r="A382" s="1"/>
      <c r="B382" s="1"/>
      <c r="C382" s="1"/>
      <c r="D382" s="3"/>
      <c r="E382" s="4"/>
      <c r="F382" s="1"/>
      <c r="G382" s="1"/>
    </row>
    <row r="383" spans="1:7" x14ac:dyDescent="0.15">
      <c r="A383" s="1"/>
      <c r="B383" s="1"/>
      <c r="C383" s="1"/>
      <c r="D383" s="3"/>
      <c r="E383" s="4"/>
      <c r="F383" s="1"/>
      <c r="G383" s="1"/>
    </row>
    <row r="384" spans="1:7" x14ac:dyDescent="0.15">
      <c r="A384" s="1"/>
      <c r="B384" s="1"/>
      <c r="C384" s="1"/>
      <c r="D384" s="3"/>
      <c r="E384" s="4"/>
      <c r="F384" s="1"/>
      <c r="G384" s="1"/>
    </row>
    <row r="385" spans="1:7" x14ac:dyDescent="0.15">
      <c r="A385" s="1"/>
      <c r="B385" s="1"/>
      <c r="C385" s="1"/>
      <c r="D385" s="3"/>
      <c r="E385" s="4"/>
      <c r="F385" s="1"/>
      <c r="G385" s="1"/>
    </row>
    <row r="386" spans="1:7" x14ac:dyDescent="0.15">
      <c r="A386" s="1"/>
      <c r="B386" s="1"/>
      <c r="C386" s="1"/>
      <c r="D386" s="3"/>
      <c r="E386" s="4"/>
      <c r="F386" s="1"/>
      <c r="G386" s="1"/>
    </row>
    <row r="387" spans="1:7" x14ac:dyDescent="0.15">
      <c r="A387" s="1"/>
      <c r="B387" s="1"/>
      <c r="C387" s="1"/>
      <c r="D387" s="3"/>
      <c r="E387" s="4"/>
      <c r="F387" s="1"/>
      <c r="G387" s="1"/>
    </row>
    <row r="388" spans="1:7" x14ac:dyDescent="0.15">
      <c r="A388" s="1"/>
      <c r="B388" s="1"/>
      <c r="C388" s="1"/>
      <c r="D388" s="3"/>
      <c r="E388" s="4"/>
      <c r="F388" s="1"/>
      <c r="G388" s="1"/>
    </row>
    <row r="389" spans="1:7" x14ac:dyDescent="0.15">
      <c r="A389" s="1"/>
      <c r="B389" s="1"/>
      <c r="C389" s="1"/>
      <c r="D389" s="3"/>
      <c r="E389" s="4"/>
      <c r="F389" s="1"/>
      <c r="G389" s="1"/>
    </row>
    <row r="390" spans="1:7" x14ac:dyDescent="0.15">
      <c r="A390" s="1"/>
      <c r="B390" s="1"/>
      <c r="C390" s="1"/>
      <c r="D390" s="3"/>
      <c r="E390" s="4"/>
      <c r="F390" s="1"/>
      <c r="G390" s="1"/>
    </row>
    <row r="391" spans="1:7" x14ac:dyDescent="0.15">
      <c r="A391" s="1"/>
      <c r="B391" s="1"/>
      <c r="C391" s="1"/>
      <c r="D391" s="3"/>
      <c r="E391" s="4"/>
      <c r="F391" s="1"/>
      <c r="G391" s="1"/>
    </row>
    <row r="392" spans="1:7" x14ac:dyDescent="0.15">
      <c r="A392" s="1"/>
      <c r="B392" s="1"/>
      <c r="C392" s="1"/>
      <c r="D392" s="3"/>
      <c r="E392" s="4"/>
      <c r="F392" s="1"/>
      <c r="G392" s="1"/>
    </row>
    <row r="393" spans="1:7" x14ac:dyDescent="0.15">
      <c r="A393" s="1"/>
      <c r="B393" s="1"/>
      <c r="C393" s="1"/>
      <c r="D393" s="3"/>
      <c r="E393" s="4"/>
      <c r="F393" s="1"/>
      <c r="G393" s="1"/>
    </row>
    <row r="394" spans="1:7" x14ac:dyDescent="0.15">
      <c r="A394" s="1"/>
      <c r="B394" s="1"/>
      <c r="C394" s="1"/>
      <c r="D394" s="3"/>
      <c r="E394" s="4"/>
      <c r="F394" s="1"/>
      <c r="G394" s="1"/>
    </row>
    <row r="395" spans="1:7" x14ac:dyDescent="0.15">
      <c r="A395" s="1"/>
      <c r="B395" s="1"/>
      <c r="C395" s="1"/>
      <c r="D395" s="3"/>
      <c r="E395" s="4"/>
      <c r="F395" s="1"/>
      <c r="G395" s="1"/>
    </row>
    <row r="396" spans="1:7" x14ac:dyDescent="0.15">
      <c r="A396" s="1"/>
      <c r="B396" s="1"/>
      <c r="C396" s="1"/>
      <c r="D396" s="3"/>
      <c r="E396" s="4"/>
      <c r="F396" s="1"/>
      <c r="G396" s="1"/>
    </row>
    <row r="397" spans="1:7" x14ac:dyDescent="0.15">
      <c r="A397" s="1"/>
      <c r="B397" s="1"/>
      <c r="C397" s="1"/>
      <c r="D397" s="3"/>
      <c r="E397" s="4"/>
      <c r="F397" s="1"/>
      <c r="G397" s="1"/>
    </row>
    <row r="398" spans="1:7" x14ac:dyDescent="0.15">
      <c r="A398" s="1"/>
      <c r="B398" s="1"/>
      <c r="C398" s="1"/>
      <c r="D398" s="3"/>
      <c r="E398" s="4"/>
      <c r="F398" s="1"/>
      <c r="G398" s="1"/>
    </row>
    <row r="399" spans="1:7" x14ac:dyDescent="0.15">
      <c r="A399" s="1"/>
      <c r="B399" s="1"/>
      <c r="C399" s="1"/>
      <c r="D399" s="3"/>
      <c r="E399" s="4"/>
      <c r="F399" s="1"/>
      <c r="G399" s="1"/>
    </row>
    <row r="400" spans="1:7" x14ac:dyDescent="0.15">
      <c r="A400" s="1"/>
      <c r="B400" s="1"/>
      <c r="C400" s="1"/>
      <c r="D400" s="3"/>
      <c r="E400" s="4"/>
      <c r="F400" s="1"/>
      <c r="G400" s="1"/>
    </row>
    <row r="401" spans="1:7" x14ac:dyDescent="0.15">
      <c r="A401" s="1"/>
      <c r="B401" s="1"/>
      <c r="C401" s="1"/>
      <c r="D401" s="3"/>
      <c r="E401" s="4"/>
      <c r="F401" s="1"/>
      <c r="G401" s="1"/>
    </row>
    <row r="402" spans="1:7" x14ac:dyDescent="0.15">
      <c r="A402" s="1"/>
      <c r="B402" s="1"/>
      <c r="C402" s="1"/>
      <c r="D402" s="3"/>
      <c r="E402" s="4"/>
      <c r="F402" s="1"/>
      <c r="G402" s="1"/>
    </row>
    <row r="403" spans="1:7" x14ac:dyDescent="0.15">
      <c r="A403" s="1"/>
      <c r="B403" s="1"/>
      <c r="C403" s="1"/>
      <c r="D403" s="3"/>
      <c r="E403" s="4"/>
      <c r="F403" s="1"/>
      <c r="G403" s="1"/>
    </row>
    <row r="404" spans="1:7" x14ac:dyDescent="0.15">
      <c r="A404" s="1"/>
      <c r="B404" s="1"/>
      <c r="C404" s="1"/>
      <c r="D404" s="3"/>
      <c r="E404" s="4"/>
      <c r="F404" s="1"/>
      <c r="G404" s="1"/>
    </row>
    <row r="405" spans="1:7" x14ac:dyDescent="0.15">
      <c r="A405" s="1"/>
      <c r="B405" s="1"/>
      <c r="C405" s="1"/>
      <c r="D405" s="3"/>
      <c r="E405" s="4"/>
      <c r="F405" s="1"/>
      <c r="G405" s="1"/>
    </row>
    <row r="406" spans="1:7" x14ac:dyDescent="0.15">
      <c r="A406" s="1"/>
      <c r="B406" s="1"/>
      <c r="C406" s="1"/>
      <c r="D406" s="3"/>
      <c r="E406" s="4"/>
      <c r="F406" s="1"/>
      <c r="G406" s="1"/>
    </row>
    <row r="407" spans="1:7" x14ac:dyDescent="0.15">
      <c r="A407" s="1"/>
      <c r="B407" s="1"/>
      <c r="C407" s="1"/>
      <c r="D407" s="3"/>
      <c r="E407" s="4"/>
      <c r="F407" s="1"/>
      <c r="G407" s="1"/>
    </row>
    <row r="408" spans="1:7" x14ac:dyDescent="0.15">
      <c r="A408" s="1"/>
      <c r="B408" s="1"/>
      <c r="C408" s="1"/>
      <c r="D408" s="3"/>
      <c r="E408" s="4"/>
      <c r="F408" s="1"/>
      <c r="G408" s="1"/>
    </row>
    <row r="409" spans="1:7" x14ac:dyDescent="0.15">
      <c r="A409" s="1"/>
      <c r="B409" s="1"/>
      <c r="C409" s="1"/>
      <c r="D409" s="3"/>
      <c r="E409" s="4"/>
      <c r="F409" s="1"/>
      <c r="G409" s="1"/>
    </row>
    <row r="410" spans="1:7" x14ac:dyDescent="0.15">
      <c r="A410" s="1"/>
      <c r="B410" s="1"/>
      <c r="C410" s="1"/>
      <c r="D410" s="3"/>
      <c r="E410" s="4"/>
      <c r="F410" s="1"/>
      <c r="G410" s="1"/>
    </row>
    <row r="411" spans="1:7" x14ac:dyDescent="0.15">
      <c r="A411" s="1"/>
      <c r="B411" s="1"/>
      <c r="C411" s="1"/>
      <c r="D411" s="3"/>
      <c r="E411" s="4"/>
      <c r="F411" s="1"/>
      <c r="G411" s="1"/>
    </row>
    <row r="412" spans="1:7" x14ac:dyDescent="0.15">
      <c r="A412" s="1"/>
      <c r="B412" s="1"/>
      <c r="C412" s="1"/>
      <c r="D412" s="3"/>
      <c r="E412" s="4"/>
      <c r="F412" s="1"/>
      <c r="G412" s="1"/>
    </row>
    <row r="413" spans="1:7" x14ac:dyDescent="0.15">
      <c r="A413" s="1"/>
      <c r="B413" s="1"/>
      <c r="C413" s="1"/>
      <c r="D413" s="3"/>
      <c r="E413" s="4"/>
      <c r="F413" s="1"/>
      <c r="G413" s="1"/>
    </row>
    <row r="414" spans="1:7" ht="35.5" customHeight="1" x14ac:dyDescent="0.15">
      <c r="D414"/>
    </row>
  </sheetData>
  <sortState xmlns:xlrd2="http://schemas.microsoft.com/office/spreadsheetml/2017/richdata2" ref="B3:G413">
    <sortCondition descending="1" ref="C3:C41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4"/>
  <sheetViews>
    <sheetView workbookViewId="0">
      <selection activeCell="D31" sqref="D31"/>
    </sheetView>
  </sheetViews>
  <sheetFormatPr baseColWidth="10" defaultColWidth="8.83203125" defaultRowHeight="13" x14ac:dyDescent="0.15"/>
  <cols>
    <col min="1" max="2" width="11" customWidth="1"/>
  </cols>
  <sheetData>
    <row r="1" spans="1:1" x14ac:dyDescent="0.15">
      <c r="A1" s="9" t="s">
        <v>705</v>
      </c>
    </row>
    <row r="3" spans="1:1" s="9" customFormat="1" x14ac:dyDescent="0.15">
      <c r="A3" s="9" t="s">
        <v>704</v>
      </c>
    </row>
    <row r="4" spans="1:1" x14ac:dyDescent="0.15">
      <c r="A4" s="13" t="s">
        <v>706</v>
      </c>
    </row>
    <row r="5" spans="1:1" x14ac:dyDescent="0.15">
      <c r="A5" s="6" t="s">
        <v>707</v>
      </c>
    </row>
    <row r="6" spans="1:1" x14ac:dyDescent="0.15">
      <c r="A6" s="6" t="s">
        <v>717</v>
      </c>
    </row>
    <row r="7" spans="1:1" x14ac:dyDescent="0.15">
      <c r="A7" s="6" t="s">
        <v>716</v>
      </c>
    </row>
    <row r="8" spans="1:1" x14ac:dyDescent="0.15">
      <c r="A8" s="6" t="s">
        <v>708</v>
      </c>
    </row>
    <row r="9" spans="1:1" x14ac:dyDescent="0.15">
      <c r="A9" s="6" t="s">
        <v>709</v>
      </c>
    </row>
    <row r="12" spans="1:1" x14ac:dyDescent="0.15">
      <c r="A12" s="9"/>
    </row>
    <row r="13" spans="1:1" x14ac:dyDescent="0.15">
      <c r="A13" s="6"/>
    </row>
    <row r="14" spans="1:1" x14ac:dyDescent="0.15">
      <c r="A14" s="6"/>
    </row>
    <row r="15" spans="1:1" x14ac:dyDescent="0.15">
      <c r="A15" s="6"/>
    </row>
    <row r="16" spans="1:1" x14ac:dyDescent="0.15">
      <c r="A16" s="6"/>
    </row>
    <row r="18" spans="1:1" x14ac:dyDescent="0.15">
      <c r="A18" s="9"/>
    </row>
    <row r="19" spans="1:1" x14ac:dyDescent="0.15">
      <c r="A19" s="6"/>
    </row>
    <row r="21" spans="1:1" x14ac:dyDescent="0.15">
      <c r="A21" s="6"/>
    </row>
    <row r="23" spans="1:1" x14ac:dyDescent="0.15">
      <c r="A23" s="9"/>
    </row>
    <row r="24" spans="1:1" x14ac:dyDescent="0.15">
      <c r="A24" s="6"/>
    </row>
  </sheetData>
  <phoneticPr fontId="1" type="noConversion"/>
  <hyperlinks>
    <hyperlink ref="A4" r:id="rId1" display="https://www.mtbs.gov/direct-download" xr:uid="{B8FCFDAE-8D93-4AC4-AAF4-0EE2608F1BA0}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Data10k</vt:lpstr>
      <vt:lpstr>Data sources</vt:lpstr>
    </vt:vector>
  </TitlesOfParts>
  <Company>INSTAAR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Lukas</dc:creator>
  <cp:lastModifiedBy>Jeff Lukas</cp:lastModifiedBy>
  <dcterms:created xsi:type="dcterms:W3CDTF">2013-12-31T01:05:50Z</dcterms:created>
  <dcterms:modified xsi:type="dcterms:W3CDTF">2023-10-09T15:07:37Z</dcterms:modified>
</cp:coreProperties>
</file>