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1/Documents/2022 CO Climate Report/"/>
    </mc:Choice>
  </mc:AlternateContent>
  <xr:revisionPtr revIDLastSave="0" documentId="13_ncr:1_{306FBBA6-FE5B-A544-8CEE-E9C9ED7D023C}" xr6:coauthVersionLast="47" xr6:coauthVersionMax="47" xr10:uidLastSave="{00000000-0000-0000-0000-000000000000}"/>
  <bookViews>
    <workbookView xWindow="11960" yWindow="4400" windowWidth="29800" windowHeight="19200" activeTab="3" xr2:uid="{21000063-67A0-4C6B-97B2-6111E30247F3}"/>
  </bookViews>
  <sheets>
    <sheet name="Fig3.4" sheetId="3" r:id="rId1"/>
    <sheet name="Data (acre-feet)" sheetId="1" r:id="rId2"/>
    <sheet name="Data (% of average)" sheetId="2" r:id="rId3"/>
    <sheet name="Data sourc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8" i="2" l="1"/>
  <c r="F128" i="2"/>
  <c r="G128" i="2"/>
  <c r="H128" i="2"/>
  <c r="I128" i="2"/>
  <c r="J128" i="2"/>
  <c r="K128" i="2"/>
  <c r="L128" i="2"/>
  <c r="M128" i="2"/>
  <c r="N128" i="2"/>
  <c r="O128" i="2"/>
  <c r="D128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B127" i="2"/>
  <c r="O126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9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B126" i="2"/>
  <c r="C123" i="1"/>
  <c r="C87" i="2" s="1"/>
  <c r="D123" i="1"/>
  <c r="D42" i="2" s="1"/>
  <c r="E123" i="1"/>
  <c r="E29" i="2" s="1"/>
  <c r="F123" i="1"/>
  <c r="F96" i="2" s="1"/>
  <c r="G123" i="1"/>
  <c r="G96" i="2" s="1"/>
  <c r="H123" i="1"/>
  <c r="I123" i="1"/>
  <c r="I85" i="2" s="1"/>
  <c r="J123" i="1"/>
  <c r="J40" i="2" s="1"/>
  <c r="K123" i="1"/>
  <c r="K27" i="2" s="1"/>
  <c r="L123" i="1"/>
  <c r="L48" i="2" s="1"/>
  <c r="M123" i="1"/>
  <c r="M35" i="2" s="1"/>
  <c r="N123" i="1"/>
  <c r="N48" i="2" s="1"/>
  <c r="B123" i="1"/>
  <c r="B44" i="2" s="1"/>
  <c r="H23" i="2" l="1"/>
  <c r="H31" i="2"/>
  <c r="H39" i="2"/>
  <c r="H47" i="2"/>
  <c r="H55" i="2"/>
  <c r="H63" i="2"/>
  <c r="H25" i="2"/>
  <c r="H33" i="2"/>
  <c r="H41" i="2"/>
  <c r="H49" i="2"/>
  <c r="H57" i="2"/>
  <c r="H22" i="2"/>
  <c r="H27" i="2"/>
  <c r="H35" i="2"/>
  <c r="H43" i="2"/>
  <c r="H51" i="2"/>
  <c r="H59" i="2"/>
  <c r="H9" i="2"/>
  <c r="H11" i="2"/>
  <c r="H13" i="2"/>
  <c r="H15" i="2"/>
  <c r="H17" i="2"/>
  <c r="H19" i="2"/>
  <c r="H24" i="2"/>
  <c r="H32" i="2"/>
  <c r="H40" i="2"/>
  <c r="H48" i="2"/>
  <c r="H56" i="2"/>
  <c r="H21" i="2"/>
  <c r="H29" i="2"/>
  <c r="H37" i="2"/>
  <c r="H45" i="2"/>
  <c r="H53" i="2"/>
  <c r="H61" i="2"/>
  <c r="H26" i="2"/>
  <c r="H44" i="2"/>
  <c r="H62" i="2"/>
  <c r="H64" i="2"/>
  <c r="H72" i="2"/>
  <c r="H80" i="2"/>
  <c r="H88" i="2"/>
  <c r="H10" i="2"/>
  <c r="H36" i="2"/>
  <c r="H54" i="2"/>
  <c r="H69" i="2"/>
  <c r="H77" i="2"/>
  <c r="H85" i="2"/>
  <c r="H12" i="2"/>
  <c r="H28" i="2"/>
  <c r="H46" i="2"/>
  <c r="H66" i="2"/>
  <c r="H74" i="2"/>
  <c r="H14" i="2"/>
  <c r="H38" i="2"/>
  <c r="H71" i="2"/>
  <c r="H79" i="2"/>
  <c r="H87" i="2"/>
  <c r="H95" i="2"/>
  <c r="H16" i="2"/>
  <c r="H30" i="2"/>
  <c r="H58" i="2"/>
  <c r="H68" i="2"/>
  <c r="H76" i="2"/>
  <c r="H84" i="2"/>
  <c r="H92" i="2"/>
  <c r="H20" i="2"/>
  <c r="H34" i="2"/>
  <c r="H52" i="2"/>
  <c r="H67" i="2"/>
  <c r="H75" i="2"/>
  <c r="H83" i="2"/>
  <c r="M19" i="2"/>
  <c r="M124" i="2"/>
  <c r="M122" i="2"/>
  <c r="E122" i="2"/>
  <c r="J121" i="2"/>
  <c r="B121" i="2"/>
  <c r="G120" i="2"/>
  <c r="L119" i="2"/>
  <c r="D119" i="2"/>
  <c r="I118" i="2"/>
  <c r="N117" i="2"/>
  <c r="F117" i="2"/>
  <c r="K116" i="2"/>
  <c r="C116" i="2"/>
  <c r="H115" i="2"/>
  <c r="M114" i="2"/>
  <c r="E114" i="2"/>
  <c r="J113" i="2"/>
  <c r="B113" i="2"/>
  <c r="G112" i="2"/>
  <c r="L111" i="2"/>
  <c r="D111" i="2"/>
  <c r="I110" i="2"/>
  <c r="N109" i="2"/>
  <c r="F109" i="2"/>
  <c r="K108" i="2"/>
  <c r="C108" i="2"/>
  <c r="H107" i="2"/>
  <c r="M106" i="2"/>
  <c r="E106" i="2"/>
  <c r="J105" i="2"/>
  <c r="B105" i="2"/>
  <c r="G104" i="2"/>
  <c r="L103" i="2"/>
  <c r="D103" i="2"/>
  <c r="I102" i="2"/>
  <c r="N101" i="2"/>
  <c r="F101" i="2"/>
  <c r="K100" i="2"/>
  <c r="C100" i="2"/>
  <c r="H99" i="2"/>
  <c r="M98" i="2"/>
  <c r="C98" i="2"/>
  <c r="D97" i="2"/>
  <c r="J95" i="2"/>
  <c r="K94" i="2"/>
  <c r="N93" i="2"/>
  <c r="D93" i="2"/>
  <c r="E92" i="2"/>
  <c r="H91" i="2"/>
  <c r="H90" i="2"/>
  <c r="I89" i="2"/>
  <c r="I88" i="2"/>
  <c r="J87" i="2"/>
  <c r="H86" i="2"/>
  <c r="E85" i="2"/>
  <c r="K83" i="2"/>
  <c r="C82" i="2"/>
  <c r="F80" i="2"/>
  <c r="H78" i="2"/>
  <c r="B76" i="2"/>
  <c r="I73" i="2"/>
  <c r="C71" i="2"/>
  <c r="J68" i="2"/>
  <c r="D66" i="2"/>
  <c r="J63" i="2"/>
  <c r="E57" i="2"/>
  <c r="J50" i="2"/>
  <c r="I37" i="2"/>
  <c r="N30" i="2"/>
  <c r="F24" i="2"/>
  <c r="B21" i="2"/>
  <c r="B29" i="2"/>
  <c r="B37" i="2"/>
  <c r="B45" i="2"/>
  <c r="B53" i="2"/>
  <c r="B61" i="2"/>
  <c r="B23" i="2"/>
  <c r="B31" i="2"/>
  <c r="B39" i="2"/>
  <c r="B47" i="2"/>
  <c r="B55" i="2"/>
  <c r="B63" i="2"/>
  <c r="B20" i="2"/>
  <c r="B25" i="2"/>
  <c r="B33" i="2"/>
  <c r="B41" i="2"/>
  <c r="B49" i="2"/>
  <c r="B57" i="2"/>
  <c r="B22" i="2"/>
  <c r="B30" i="2"/>
  <c r="B38" i="2"/>
  <c r="B46" i="2"/>
  <c r="B54" i="2"/>
  <c r="B62" i="2"/>
  <c r="B27" i="2"/>
  <c r="B35" i="2"/>
  <c r="B43" i="2"/>
  <c r="B51" i="2"/>
  <c r="B59" i="2"/>
  <c r="B28" i="2"/>
  <c r="B56" i="2"/>
  <c r="B70" i="2"/>
  <c r="B78" i="2"/>
  <c r="B86" i="2"/>
  <c r="B48" i="2"/>
  <c r="B67" i="2"/>
  <c r="B75" i="2"/>
  <c r="B83" i="2"/>
  <c r="B40" i="2"/>
  <c r="B58" i="2"/>
  <c r="B64" i="2"/>
  <c r="B72" i="2"/>
  <c r="B32" i="2"/>
  <c r="B50" i="2"/>
  <c r="B69" i="2"/>
  <c r="B77" i="2"/>
  <c r="B85" i="2"/>
  <c r="B93" i="2"/>
  <c r="B24" i="2"/>
  <c r="B42" i="2"/>
  <c r="B60" i="2"/>
  <c r="B66" i="2"/>
  <c r="B74" i="2"/>
  <c r="B82" i="2"/>
  <c r="B90" i="2"/>
  <c r="B98" i="2"/>
  <c r="B36" i="2"/>
  <c r="B65" i="2"/>
  <c r="B73" i="2"/>
  <c r="B81" i="2"/>
  <c r="G16" i="2"/>
  <c r="G20" i="2"/>
  <c r="G28" i="2"/>
  <c r="G36" i="2"/>
  <c r="G44" i="2"/>
  <c r="G52" i="2"/>
  <c r="G60" i="2"/>
  <c r="G10" i="2"/>
  <c r="G18" i="2"/>
  <c r="G22" i="2"/>
  <c r="G30" i="2"/>
  <c r="G38" i="2"/>
  <c r="G46" i="2"/>
  <c r="G54" i="2"/>
  <c r="G62" i="2"/>
  <c r="G11" i="2"/>
  <c r="G12" i="2"/>
  <c r="G24" i="2"/>
  <c r="G32" i="2"/>
  <c r="G40" i="2"/>
  <c r="G48" i="2"/>
  <c r="G56" i="2"/>
  <c r="G13" i="2"/>
  <c r="G21" i="2"/>
  <c r="G29" i="2"/>
  <c r="G37" i="2"/>
  <c r="G45" i="2"/>
  <c r="G53" i="2"/>
  <c r="G61" i="2"/>
  <c r="G14" i="2"/>
  <c r="G26" i="2"/>
  <c r="G34" i="2"/>
  <c r="G42" i="2"/>
  <c r="G50" i="2"/>
  <c r="G58" i="2"/>
  <c r="G15" i="2"/>
  <c r="G31" i="2"/>
  <c r="G49" i="2"/>
  <c r="G69" i="2"/>
  <c r="G77" i="2"/>
  <c r="G85" i="2"/>
  <c r="G23" i="2"/>
  <c r="G41" i="2"/>
  <c r="G59" i="2"/>
  <c r="G66" i="2"/>
  <c r="G74" i="2"/>
  <c r="G82" i="2"/>
  <c r="G33" i="2"/>
  <c r="G51" i="2"/>
  <c r="G71" i="2"/>
  <c r="G25" i="2"/>
  <c r="G43" i="2"/>
  <c r="G68" i="2"/>
  <c r="G76" i="2"/>
  <c r="G84" i="2"/>
  <c r="G92" i="2"/>
  <c r="G35" i="2"/>
  <c r="G63" i="2"/>
  <c r="G65" i="2"/>
  <c r="G73" i="2"/>
  <c r="G81" i="2"/>
  <c r="G89" i="2"/>
  <c r="G97" i="2"/>
  <c r="G17" i="2"/>
  <c r="G39" i="2"/>
  <c r="G57" i="2"/>
  <c r="G64" i="2"/>
  <c r="G72" i="2"/>
  <c r="G80" i="2"/>
  <c r="L19" i="2"/>
  <c r="L124" i="2"/>
  <c r="L122" i="2"/>
  <c r="D122" i="2"/>
  <c r="I121" i="2"/>
  <c r="N120" i="2"/>
  <c r="F120" i="2"/>
  <c r="K119" i="2"/>
  <c r="C119" i="2"/>
  <c r="H118" i="2"/>
  <c r="M117" i="2"/>
  <c r="E117" i="2"/>
  <c r="J116" i="2"/>
  <c r="B116" i="2"/>
  <c r="G115" i="2"/>
  <c r="L114" i="2"/>
  <c r="D114" i="2"/>
  <c r="I113" i="2"/>
  <c r="N112" i="2"/>
  <c r="F112" i="2"/>
  <c r="K111" i="2"/>
  <c r="C111" i="2"/>
  <c r="H110" i="2"/>
  <c r="M109" i="2"/>
  <c r="E109" i="2"/>
  <c r="J108" i="2"/>
  <c r="B108" i="2"/>
  <c r="G107" i="2"/>
  <c r="L106" i="2"/>
  <c r="D106" i="2"/>
  <c r="I105" i="2"/>
  <c r="N104" i="2"/>
  <c r="F104" i="2"/>
  <c r="K103" i="2"/>
  <c r="C103" i="2"/>
  <c r="H102" i="2"/>
  <c r="M101" i="2"/>
  <c r="E101" i="2"/>
  <c r="J100" i="2"/>
  <c r="B100" i="2"/>
  <c r="G99" i="2"/>
  <c r="L98" i="2"/>
  <c r="M97" i="2"/>
  <c r="C97" i="2"/>
  <c r="G95" i="2"/>
  <c r="J94" i="2"/>
  <c r="M93" i="2"/>
  <c r="N92" i="2"/>
  <c r="D92" i="2"/>
  <c r="G91" i="2"/>
  <c r="G90" i="2"/>
  <c r="H89" i="2"/>
  <c r="G88" i="2"/>
  <c r="G87" i="2"/>
  <c r="G86" i="2"/>
  <c r="D85" i="2"/>
  <c r="G83" i="2"/>
  <c r="M81" i="2"/>
  <c r="E80" i="2"/>
  <c r="G78" i="2"/>
  <c r="N75" i="2"/>
  <c r="H73" i="2"/>
  <c r="B71" i="2"/>
  <c r="I68" i="2"/>
  <c r="C66" i="2"/>
  <c r="I63" i="2"/>
  <c r="N56" i="2"/>
  <c r="H50" i="2"/>
  <c r="M43" i="2"/>
  <c r="E37" i="2"/>
  <c r="L30" i="2"/>
  <c r="D24" i="2"/>
  <c r="F14" i="2"/>
  <c r="F25" i="2"/>
  <c r="F33" i="2"/>
  <c r="F41" i="2"/>
  <c r="F49" i="2"/>
  <c r="F57" i="2"/>
  <c r="F16" i="2"/>
  <c r="F27" i="2"/>
  <c r="F35" i="2"/>
  <c r="F43" i="2"/>
  <c r="F51" i="2"/>
  <c r="F59" i="2"/>
  <c r="F9" i="2"/>
  <c r="F17" i="2"/>
  <c r="F10" i="2"/>
  <c r="F18" i="2"/>
  <c r="F21" i="2"/>
  <c r="F29" i="2"/>
  <c r="F37" i="2"/>
  <c r="F45" i="2"/>
  <c r="F53" i="2"/>
  <c r="F61" i="2"/>
  <c r="F11" i="2"/>
  <c r="F26" i="2"/>
  <c r="F34" i="2"/>
  <c r="F42" i="2"/>
  <c r="F50" i="2"/>
  <c r="F58" i="2"/>
  <c r="F12" i="2"/>
  <c r="F23" i="2"/>
  <c r="F31" i="2"/>
  <c r="F39" i="2"/>
  <c r="F47" i="2"/>
  <c r="F55" i="2"/>
  <c r="F63" i="2"/>
  <c r="F13" i="2"/>
  <c r="F15" i="2"/>
  <c r="F36" i="2"/>
  <c r="F54" i="2"/>
  <c r="F66" i="2"/>
  <c r="F74" i="2"/>
  <c r="F82" i="2"/>
  <c r="F90" i="2"/>
  <c r="F28" i="2"/>
  <c r="F46" i="2"/>
  <c r="F71" i="2"/>
  <c r="F79" i="2"/>
  <c r="F38" i="2"/>
  <c r="F56" i="2"/>
  <c r="F68" i="2"/>
  <c r="F76" i="2"/>
  <c r="F30" i="2"/>
  <c r="F48" i="2"/>
  <c r="F65" i="2"/>
  <c r="F73" i="2"/>
  <c r="F81" i="2"/>
  <c r="F89" i="2"/>
  <c r="F97" i="2"/>
  <c r="F40" i="2"/>
  <c r="F70" i="2"/>
  <c r="F78" i="2"/>
  <c r="F86" i="2"/>
  <c r="F94" i="2"/>
  <c r="F44" i="2"/>
  <c r="F62" i="2"/>
  <c r="F69" i="2"/>
  <c r="F77" i="2"/>
  <c r="G19" i="2"/>
  <c r="B124" i="2"/>
  <c r="K122" i="2"/>
  <c r="C122" i="2"/>
  <c r="H121" i="2"/>
  <c r="M120" i="2"/>
  <c r="E120" i="2"/>
  <c r="J119" i="2"/>
  <c r="B119" i="2"/>
  <c r="G118" i="2"/>
  <c r="L117" i="2"/>
  <c r="D117" i="2"/>
  <c r="I116" i="2"/>
  <c r="N115" i="2"/>
  <c r="F115" i="2"/>
  <c r="K114" i="2"/>
  <c r="C114" i="2"/>
  <c r="H113" i="2"/>
  <c r="M112" i="2"/>
  <c r="E112" i="2"/>
  <c r="J111" i="2"/>
  <c r="B111" i="2"/>
  <c r="G110" i="2"/>
  <c r="L109" i="2"/>
  <c r="D109" i="2"/>
  <c r="I108" i="2"/>
  <c r="N107" i="2"/>
  <c r="F107" i="2"/>
  <c r="K106" i="2"/>
  <c r="C106" i="2"/>
  <c r="H105" i="2"/>
  <c r="M104" i="2"/>
  <c r="E104" i="2"/>
  <c r="J103" i="2"/>
  <c r="B103" i="2"/>
  <c r="G102" i="2"/>
  <c r="L101" i="2"/>
  <c r="D101" i="2"/>
  <c r="I100" i="2"/>
  <c r="N99" i="2"/>
  <c r="F99" i="2"/>
  <c r="K98" i="2"/>
  <c r="L97" i="2"/>
  <c r="B97" i="2"/>
  <c r="E96" i="2"/>
  <c r="F95" i="2"/>
  <c r="I94" i="2"/>
  <c r="L93" i="2"/>
  <c r="M92" i="2"/>
  <c r="C92" i="2"/>
  <c r="F91" i="2"/>
  <c r="E90" i="2"/>
  <c r="E89" i="2"/>
  <c r="F88" i="2"/>
  <c r="F87" i="2"/>
  <c r="D86" i="2"/>
  <c r="N84" i="2"/>
  <c r="F83" i="2"/>
  <c r="I81" i="2"/>
  <c r="B80" i="2"/>
  <c r="M77" i="2"/>
  <c r="G75" i="2"/>
  <c r="N72" i="2"/>
  <c r="H70" i="2"/>
  <c r="B68" i="2"/>
  <c r="I65" i="2"/>
  <c r="D62" i="2"/>
  <c r="I55" i="2"/>
  <c r="H42" i="2"/>
  <c r="L22" i="2"/>
  <c r="N12" i="2"/>
  <c r="N25" i="2"/>
  <c r="N33" i="2"/>
  <c r="N41" i="2"/>
  <c r="N49" i="2"/>
  <c r="N57" i="2"/>
  <c r="N13" i="2"/>
  <c r="N14" i="2"/>
  <c r="N27" i="2"/>
  <c r="N35" i="2"/>
  <c r="N43" i="2"/>
  <c r="N51" i="2"/>
  <c r="N59" i="2"/>
  <c r="N15" i="2"/>
  <c r="N16" i="2"/>
  <c r="N21" i="2"/>
  <c r="N29" i="2"/>
  <c r="N37" i="2"/>
  <c r="N45" i="2"/>
  <c r="N53" i="2"/>
  <c r="N61" i="2"/>
  <c r="N17" i="2"/>
  <c r="N26" i="2"/>
  <c r="N34" i="2"/>
  <c r="N42" i="2"/>
  <c r="N50" i="2"/>
  <c r="N58" i="2"/>
  <c r="N18" i="2"/>
  <c r="N23" i="2"/>
  <c r="N31" i="2"/>
  <c r="N39" i="2"/>
  <c r="N47" i="2"/>
  <c r="N55" i="2"/>
  <c r="N20" i="2"/>
  <c r="N32" i="2"/>
  <c r="N60" i="2"/>
  <c r="N66" i="2"/>
  <c r="N74" i="2"/>
  <c r="N82" i="2"/>
  <c r="N90" i="2"/>
  <c r="N24" i="2"/>
  <c r="N52" i="2"/>
  <c r="N63" i="2"/>
  <c r="N71" i="2"/>
  <c r="N79" i="2"/>
  <c r="N44" i="2"/>
  <c r="N62" i="2"/>
  <c r="N68" i="2"/>
  <c r="N76" i="2"/>
  <c r="N36" i="2"/>
  <c r="N54" i="2"/>
  <c r="N65" i="2"/>
  <c r="N73" i="2"/>
  <c r="N81" i="2"/>
  <c r="N89" i="2"/>
  <c r="N97" i="2"/>
  <c r="N28" i="2"/>
  <c r="N46" i="2"/>
  <c r="N70" i="2"/>
  <c r="N78" i="2"/>
  <c r="N86" i="2"/>
  <c r="N94" i="2"/>
  <c r="N22" i="2"/>
  <c r="N40" i="2"/>
  <c r="N69" i="2"/>
  <c r="N77" i="2"/>
  <c r="M14" i="2"/>
  <c r="M22" i="2"/>
  <c r="M30" i="2"/>
  <c r="M38" i="2"/>
  <c r="M46" i="2"/>
  <c r="M54" i="2"/>
  <c r="M62" i="2"/>
  <c r="M16" i="2"/>
  <c r="M24" i="2"/>
  <c r="M32" i="2"/>
  <c r="M40" i="2"/>
  <c r="M48" i="2"/>
  <c r="M56" i="2"/>
  <c r="M17" i="2"/>
  <c r="M21" i="2"/>
  <c r="M18" i="2"/>
  <c r="M26" i="2"/>
  <c r="M34" i="2"/>
  <c r="M42" i="2"/>
  <c r="M50" i="2"/>
  <c r="M58" i="2"/>
  <c r="M23" i="2"/>
  <c r="M31" i="2"/>
  <c r="M39" i="2"/>
  <c r="M47" i="2"/>
  <c r="M55" i="2"/>
  <c r="M20" i="2"/>
  <c r="M28" i="2"/>
  <c r="M36" i="2"/>
  <c r="M44" i="2"/>
  <c r="M52" i="2"/>
  <c r="M60" i="2"/>
  <c r="M13" i="2"/>
  <c r="M15" i="2"/>
  <c r="M37" i="2"/>
  <c r="M63" i="2"/>
  <c r="M71" i="2"/>
  <c r="M79" i="2"/>
  <c r="M87" i="2"/>
  <c r="M29" i="2"/>
  <c r="M57" i="2"/>
  <c r="M68" i="2"/>
  <c r="M76" i="2"/>
  <c r="M84" i="2"/>
  <c r="M49" i="2"/>
  <c r="M65" i="2"/>
  <c r="M73" i="2"/>
  <c r="M41" i="2"/>
  <c r="M59" i="2"/>
  <c r="M70" i="2"/>
  <c r="M78" i="2"/>
  <c r="M86" i="2"/>
  <c r="M94" i="2"/>
  <c r="M33" i="2"/>
  <c r="M51" i="2"/>
  <c r="M67" i="2"/>
  <c r="M75" i="2"/>
  <c r="M83" i="2"/>
  <c r="M91" i="2"/>
  <c r="M27" i="2"/>
  <c r="M45" i="2"/>
  <c r="M66" i="2"/>
  <c r="M74" i="2"/>
  <c r="M82" i="2"/>
  <c r="E12" i="2"/>
  <c r="E22" i="2"/>
  <c r="E30" i="2"/>
  <c r="E38" i="2"/>
  <c r="E46" i="2"/>
  <c r="E54" i="2"/>
  <c r="E62" i="2"/>
  <c r="E14" i="2"/>
  <c r="E24" i="2"/>
  <c r="E32" i="2"/>
  <c r="E40" i="2"/>
  <c r="E48" i="2"/>
  <c r="E56" i="2"/>
  <c r="E15" i="2"/>
  <c r="E21" i="2"/>
  <c r="E16" i="2"/>
  <c r="E26" i="2"/>
  <c r="E34" i="2"/>
  <c r="E42" i="2"/>
  <c r="E50" i="2"/>
  <c r="E58" i="2"/>
  <c r="E9" i="2"/>
  <c r="E17" i="2"/>
  <c r="E23" i="2"/>
  <c r="E31" i="2"/>
  <c r="E39" i="2"/>
  <c r="E47" i="2"/>
  <c r="E55" i="2"/>
  <c r="E63" i="2"/>
  <c r="E10" i="2"/>
  <c r="E18" i="2"/>
  <c r="E20" i="2"/>
  <c r="E28" i="2"/>
  <c r="E36" i="2"/>
  <c r="E44" i="2"/>
  <c r="E52" i="2"/>
  <c r="E60" i="2"/>
  <c r="E11" i="2"/>
  <c r="E41" i="2"/>
  <c r="E59" i="2"/>
  <c r="E71" i="2"/>
  <c r="E79" i="2"/>
  <c r="E87" i="2"/>
  <c r="E13" i="2"/>
  <c r="E33" i="2"/>
  <c r="E51" i="2"/>
  <c r="E68" i="2"/>
  <c r="E76" i="2"/>
  <c r="E84" i="2"/>
  <c r="E25" i="2"/>
  <c r="E43" i="2"/>
  <c r="E61" i="2"/>
  <c r="E65" i="2"/>
  <c r="E73" i="2"/>
  <c r="E35" i="2"/>
  <c r="E53" i="2"/>
  <c r="E70" i="2"/>
  <c r="E78" i="2"/>
  <c r="E86" i="2"/>
  <c r="E94" i="2"/>
  <c r="E27" i="2"/>
  <c r="E45" i="2"/>
  <c r="E67" i="2"/>
  <c r="E75" i="2"/>
  <c r="E83" i="2"/>
  <c r="E91" i="2"/>
  <c r="E49" i="2"/>
  <c r="E66" i="2"/>
  <c r="E74" i="2"/>
  <c r="E82" i="2"/>
  <c r="F19" i="2"/>
  <c r="N123" i="2"/>
  <c r="J122" i="2"/>
  <c r="B122" i="2"/>
  <c r="G121" i="2"/>
  <c r="L120" i="2"/>
  <c r="D120" i="2"/>
  <c r="I119" i="2"/>
  <c r="N118" i="2"/>
  <c r="F118" i="2"/>
  <c r="K117" i="2"/>
  <c r="C117" i="2"/>
  <c r="H116" i="2"/>
  <c r="M115" i="2"/>
  <c r="E115" i="2"/>
  <c r="J114" i="2"/>
  <c r="B114" i="2"/>
  <c r="G113" i="2"/>
  <c r="L112" i="2"/>
  <c r="D112" i="2"/>
  <c r="I111" i="2"/>
  <c r="N110" i="2"/>
  <c r="F110" i="2"/>
  <c r="K109" i="2"/>
  <c r="C109" i="2"/>
  <c r="H108" i="2"/>
  <c r="M107" i="2"/>
  <c r="E107" i="2"/>
  <c r="J106" i="2"/>
  <c r="B106" i="2"/>
  <c r="G105" i="2"/>
  <c r="L104" i="2"/>
  <c r="D104" i="2"/>
  <c r="I103" i="2"/>
  <c r="N102" i="2"/>
  <c r="F102" i="2"/>
  <c r="K101" i="2"/>
  <c r="C101" i="2"/>
  <c r="H100" i="2"/>
  <c r="M99" i="2"/>
  <c r="E99" i="2"/>
  <c r="H98" i="2"/>
  <c r="K97" i="2"/>
  <c r="N96" i="2"/>
  <c r="B96" i="2"/>
  <c r="E95" i="2"/>
  <c r="H94" i="2"/>
  <c r="I93" i="2"/>
  <c r="L92" i="2"/>
  <c r="B92" i="2"/>
  <c r="C91" i="2"/>
  <c r="D90" i="2"/>
  <c r="D89" i="2"/>
  <c r="E88" i="2"/>
  <c r="D87" i="2"/>
  <c r="N85" i="2"/>
  <c r="J84" i="2"/>
  <c r="C83" i="2"/>
  <c r="H81" i="2"/>
  <c r="K79" i="2"/>
  <c r="L77" i="2"/>
  <c r="F75" i="2"/>
  <c r="M72" i="2"/>
  <c r="G70" i="2"/>
  <c r="N67" i="2"/>
  <c r="H65" i="2"/>
  <c r="M61" i="2"/>
  <c r="G55" i="2"/>
  <c r="K35" i="2"/>
  <c r="C29" i="2"/>
  <c r="F22" i="2"/>
  <c r="L27" i="2"/>
  <c r="L35" i="2"/>
  <c r="L43" i="2"/>
  <c r="L51" i="2"/>
  <c r="L59" i="2"/>
  <c r="L21" i="2"/>
  <c r="L29" i="2"/>
  <c r="L37" i="2"/>
  <c r="L45" i="2"/>
  <c r="L53" i="2"/>
  <c r="L61" i="2"/>
  <c r="L23" i="2"/>
  <c r="L31" i="2"/>
  <c r="L39" i="2"/>
  <c r="L47" i="2"/>
  <c r="L55" i="2"/>
  <c r="L63" i="2"/>
  <c r="L20" i="2"/>
  <c r="L28" i="2"/>
  <c r="L36" i="2"/>
  <c r="L44" i="2"/>
  <c r="L52" i="2"/>
  <c r="L60" i="2"/>
  <c r="L25" i="2"/>
  <c r="L33" i="2"/>
  <c r="L41" i="2"/>
  <c r="L49" i="2"/>
  <c r="L57" i="2"/>
  <c r="L24" i="2"/>
  <c r="L42" i="2"/>
  <c r="L68" i="2"/>
  <c r="L76" i="2"/>
  <c r="L84" i="2"/>
  <c r="L34" i="2"/>
  <c r="L62" i="2"/>
  <c r="L65" i="2"/>
  <c r="L73" i="2"/>
  <c r="L81" i="2"/>
  <c r="L26" i="2"/>
  <c r="L54" i="2"/>
  <c r="L70" i="2"/>
  <c r="L78" i="2"/>
  <c r="L46" i="2"/>
  <c r="L67" i="2"/>
  <c r="L75" i="2"/>
  <c r="L83" i="2"/>
  <c r="L91" i="2"/>
  <c r="L38" i="2"/>
  <c r="L56" i="2"/>
  <c r="L64" i="2"/>
  <c r="L72" i="2"/>
  <c r="L80" i="2"/>
  <c r="L88" i="2"/>
  <c r="L96" i="2"/>
  <c r="L32" i="2"/>
  <c r="L50" i="2"/>
  <c r="L71" i="2"/>
  <c r="L79" i="2"/>
  <c r="D10" i="2"/>
  <c r="D18" i="2"/>
  <c r="D27" i="2"/>
  <c r="D35" i="2"/>
  <c r="D43" i="2"/>
  <c r="D51" i="2"/>
  <c r="D59" i="2"/>
  <c r="D12" i="2"/>
  <c r="D21" i="2"/>
  <c r="D29" i="2"/>
  <c r="D37" i="2"/>
  <c r="D45" i="2"/>
  <c r="D53" i="2"/>
  <c r="D61" i="2"/>
  <c r="D13" i="2"/>
  <c r="D14" i="2"/>
  <c r="D23" i="2"/>
  <c r="D31" i="2"/>
  <c r="D39" i="2"/>
  <c r="D47" i="2"/>
  <c r="D55" i="2"/>
  <c r="D63" i="2"/>
  <c r="D15" i="2"/>
  <c r="D20" i="2"/>
  <c r="D28" i="2"/>
  <c r="D36" i="2"/>
  <c r="D44" i="2"/>
  <c r="D52" i="2"/>
  <c r="D60" i="2"/>
  <c r="D16" i="2"/>
  <c r="D25" i="2"/>
  <c r="D33" i="2"/>
  <c r="D41" i="2"/>
  <c r="D49" i="2"/>
  <c r="D57" i="2"/>
  <c r="D9" i="2"/>
  <c r="D17" i="2"/>
  <c r="D46" i="2"/>
  <c r="D68" i="2"/>
  <c r="D76" i="2"/>
  <c r="D84" i="2"/>
  <c r="D38" i="2"/>
  <c r="D56" i="2"/>
  <c r="D65" i="2"/>
  <c r="D73" i="2"/>
  <c r="D81" i="2"/>
  <c r="D11" i="2"/>
  <c r="D30" i="2"/>
  <c r="D48" i="2"/>
  <c r="D70" i="2"/>
  <c r="D78" i="2"/>
  <c r="D40" i="2"/>
  <c r="D58" i="2"/>
  <c r="D67" i="2"/>
  <c r="D75" i="2"/>
  <c r="D83" i="2"/>
  <c r="D91" i="2"/>
  <c r="D22" i="2"/>
  <c r="D32" i="2"/>
  <c r="D50" i="2"/>
  <c r="D64" i="2"/>
  <c r="D72" i="2"/>
  <c r="D80" i="2"/>
  <c r="D88" i="2"/>
  <c r="D96" i="2"/>
  <c r="D26" i="2"/>
  <c r="D54" i="2"/>
  <c r="D71" i="2"/>
  <c r="D79" i="2"/>
  <c r="E19" i="2"/>
  <c r="M123" i="2"/>
  <c r="I122" i="2"/>
  <c r="N121" i="2"/>
  <c r="F121" i="2"/>
  <c r="K120" i="2"/>
  <c r="C120" i="2"/>
  <c r="H119" i="2"/>
  <c r="M118" i="2"/>
  <c r="E118" i="2"/>
  <c r="J117" i="2"/>
  <c r="B117" i="2"/>
  <c r="G116" i="2"/>
  <c r="L115" i="2"/>
  <c r="D115" i="2"/>
  <c r="I114" i="2"/>
  <c r="N113" i="2"/>
  <c r="F113" i="2"/>
  <c r="K112" i="2"/>
  <c r="C112" i="2"/>
  <c r="H111" i="2"/>
  <c r="M110" i="2"/>
  <c r="E110" i="2"/>
  <c r="J109" i="2"/>
  <c r="B109" i="2"/>
  <c r="G108" i="2"/>
  <c r="L107" i="2"/>
  <c r="D107" i="2"/>
  <c r="I106" i="2"/>
  <c r="N105" i="2"/>
  <c r="F105" i="2"/>
  <c r="K104" i="2"/>
  <c r="C104" i="2"/>
  <c r="H103" i="2"/>
  <c r="M102" i="2"/>
  <c r="E102" i="2"/>
  <c r="J101" i="2"/>
  <c r="B101" i="2"/>
  <c r="G100" i="2"/>
  <c r="L99" i="2"/>
  <c r="D99" i="2"/>
  <c r="G98" i="2"/>
  <c r="J97" i="2"/>
  <c r="M96" i="2"/>
  <c r="N95" i="2"/>
  <c r="D95" i="2"/>
  <c r="G94" i="2"/>
  <c r="H93" i="2"/>
  <c r="K92" i="2"/>
  <c r="N91" i="2"/>
  <c r="B91" i="2"/>
  <c r="C90" i="2"/>
  <c r="B89" i="2"/>
  <c r="B88" i="2"/>
  <c r="M85" i="2"/>
  <c r="I84" i="2"/>
  <c r="L82" i="2"/>
  <c r="E81" i="2"/>
  <c r="J79" i="2"/>
  <c r="E77" i="2"/>
  <c r="L74" i="2"/>
  <c r="F72" i="2"/>
  <c r="M69" i="2"/>
  <c r="G67" i="2"/>
  <c r="N64" i="2"/>
  <c r="H60" i="2"/>
  <c r="M53" i="2"/>
  <c r="G47" i="2"/>
  <c r="L40" i="2"/>
  <c r="D34" i="2"/>
  <c r="F20" i="2"/>
  <c r="K9" i="2"/>
  <c r="K11" i="2"/>
  <c r="K13" i="2"/>
  <c r="K15" i="2"/>
  <c r="K17" i="2"/>
  <c r="K19" i="2"/>
  <c r="K24" i="2"/>
  <c r="K32" i="2"/>
  <c r="K40" i="2"/>
  <c r="K48" i="2"/>
  <c r="K56" i="2"/>
  <c r="K26" i="2"/>
  <c r="K34" i="2"/>
  <c r="K42" i="2"/>
  <c r="K50" i="2"/>
  <c r="K58" i="2"/>
  <c r="K10" i="2"/>
  <c r="K12" i="2"/>
  <c r="K14" i="2"/>
  <c r="K16" i="2"/>
  <c r="K18" i="2"/>
  <c r="K20" i="2"/>
  <c r="K28" i="2"/>
  <c r="K36" i="2"/>
  <c r="K44" i="2"/>
  <c r="K52" i="2"/>
  <c r="K60" i="2"/>
  <c r="K25" i="2"/>
  <c r="K33" i="2"/>
  <c r="K41" i="2"/>
  <c r="K49" i="2"/>
  <c r="K57" i="2"/>
  <c r="K22" i="2"/>
  <c r="K30" i="2"/>
  <c r="K38" i="2"/>
  <c r="K46" i="2"/>
  <c r="K54" i="2"/>
  <c r="K62" i="2"/>
  <c r="K29" i="2"/>
  <c r="K47" i="2"/>
  <c r="K65" i="2"/>
  <c r="K73" i="2"/>
  <c r="K81" i="2"/>
  <c r="K89" i="2"/>
  <c r="K39" i="2"/>
  <c r="K70" i="2"/>
  <c r="K78" i="2"/>
  <c r="K86" i="2"/>
  <c r="K31" i="2"/>
  <c r="K59" i="2"/>
  <c r="K67" i="2"/>
  <c r="K75" i="2"/>
  <c r="K21" i="2"/>
  <c r="K23" i="2"/>
  <c r="K51" i="2"/>
  <c r="K64" i="2"/>
  <c r="K72" i="2"/>
  <c r="K80" i="2"/>
  <c r="K88" i="2"/>
  <c r="K96" i="2"/>
  <c r="K43" i="2"/>
  <c r="K61" i="2"/>
  <c r="K69" i="2"/>
  <c r="K77" i="2"/>
  <c r="K85" i="2"/>
  <c r="K93" i="2"/>
  <c r="K37" i="2"/>
  <c r="K55" i="2"/>
  <c r="K63" i="2"/>
  <c r="K68" i="2"/>
  <c r="K76" i="2"/>
  <c r="K84" i="2"/>
  <c r="C16" i="2"/>
  <c r="C24" i="2"/>
  <c r="C32" i="2"/>
  <c r="C40" i="2"/>
  <c r="C48" i="2"/>
  <c r="C56" i="2"/>
  <c r="C10" i="2"/>
  <c r="C18" i="2"/>
  <c r="C26" i="2"/>
  <c r="C34" i="2"/>
  <c r="C42" i="2"/>
  <c r="C50" i="2"/>
  <c r="C58" i="2"/>
  <c r="C11" i="2"/>
  <c r="C12" i="2"/>
  <c r="C20" i="2"/>
  <c r="C28" i="2"/>
  <c r="C36" i="2"/>
  <c r="C44" i="2"/>
  <c r="C52" i="2"/>
  <c r="C60" i="2"/>
  <c r="C13" i="2"/>
  <c r="C25" i="2"/>
  <c r="C33" i="2"/>
  <c r="C41" i="2"/>
  <c r="C49" i="2"/>
  <c r="C57" i="2"/>
  <c r="C14" i="2"/>
  <c r="C22" i="2"/>
  <c r="C30" i="2"/>
  <c r="C38" i="2"/>
  <c r="C46" i="2"/>
  <c r="C54" i="2"/>
  <c r="C62" i="2"/>
  <c r="C23" i="2"/>
  <c r="C51" i="2"/>
  <c r="C65" i="2"/>
  <c r="C73" i="2"/>
  <c r="C81" i="2"/>
  <c r="C89" i="2"/>
  <c r="C21" i="2"/>
  <c r="C43" i="2"/>
  <c r="C61" i="2"/>
  <c r="C70" i="2"/>
  <c r="C78" i="2"/>
  <c r="C86" i="2"/>
  <c r="C35" i="2"/>
  <c r="C53" i="2"/>
  <c r="C67" i="2"/>
  <c r="C75" i="2"/>
  <c r="C9" i="2"/>
  <c r="C27" i="2"/>
  <c r="C45" i="2"/>
  <c r="C63" i="2"/>
  <c r="C64" i="2"/>
  <c r="C72" i="2"/>
  <c r="C80" i="2"/>
  <c r="C88" i="2"/>
  <c r="C96" i="2"/>
  <c r="C15" i="2"/>
  <c r="C37" i="2"/>
  <c r="C55" i="2"/>
  <c r="C69" i="2"/>
  <c r="C77" i="2"/>
  <c r="C85" i="2"/>
  <c r="C93" i="2"/>
  <c r="C31" i="2"/>
  <c r="C59" i="2"/>
  <c r="C68" i="2"/>
  <c r="C76" i="2"/>
  <c r="C84" i="2"/>
  <c r="D19" i="2"/>
  <c r="L123" i="2"/>
  <c r="H122" i="2"/>
  <c r="M121" i="2"/>
  <c r="E121" i="2"/>
  <c r="J120" i="2"/>
  <c r="B120" i="2"/>
  <c r="G119" i="2"/>
  <c r="L118" i="2"/>
  <c r="D118" i="2"/>
  <c r="I117" i="2"/>
  <c r="N116" i="2"/>
  <c r="F116" i="2"/>
  <c r="K115" i="2"/>
  <c r="C115" i="2"/>
  <c r="H114" i="2"/>
  <c r="M113" i="2"/>
  <c r="E113" i="2"/>
  <c r="J112" i="2"/>
  <c r="B112" i="2"/>
  <c r="G111" i="2"/>
  <c r="L110" i="2"/>
  <c r="D110" i="2"/>
  <c r="I109" i="2"/>
  <c r="N108" i="2"/>
  <c r="F108" i="2"/>
  <c r="K107" i="2"/>
  <c r="C107" i="2"/>
  <c r="H106" i="2"/>
  <c r="M105" i="2"/>
  <c r="E105" i="2"/>
  <c r="J104" i="2"/>
  <c r="B104" i="2"/>
  <c r="G103" i="2"/>
  <c r="L102" i="2"/>
  <c r="D102" i="2"/>
  <c r="I101" i="2"/>
  <c r="N100" i="2"/>
  <c r="F100" i="2"/>
  <c r="K99" i="2"/>
  <c r="C99" i="2"/>
  <c r="F98" i="2"/>
  <c r="I97" i="2"/>
  <c r="J96" i="2"/>
  <c r="M95" i="2"/>
  <c r="C95" i="2"/>
  <c r="D94" i="2"/>
  <c r="G93" i="2"/>
  <c r="J92" i="2"/>
  <c r="K91" i="2"/>
  <c r="M90" i="2"/>
  <c r="M89" i="2"/>
  <c r="N88" i="2"/>
  <c r="N87" i="2"/>
  <c r="B87" i="2"/>
  <c r="L85" i="2"/>
  <c r="F84" i="2"/>
  <c r="K82" i="2"/>
  <c r="N80" i="2"/>
  <c r="G79" i="2"/>
  <c r="D77" i="2"/>
  <c r="K74" i="2"/>
  <c r="E72" i="2"/>
  <c r="L69" i="2"/>
  <c r="F67" i="2"/>
  <c r="M64" i="2"/>
  <c r="F60" i="2"/>
  <c r="K53" i="2"/>
  <c r="C47" i="2"/>
  <c r="B34" i="2"/>
  <c r="G27" i="2"/>
  <c r="C17" i="2"/>
  <c r="J21" i="2"/>
  <c r="J29" i="2"/>
  <c r="J37" i="2"/>
  <c r="J45" i="2"/>
  <c r="J53" i="2"/>
  <c r="J61" i="2"/>
  <c r="J23" i="2"/>
  <c r="J31" i="2"/>
  <c r="J39" i="2"/>
  <c r="J47" i="2"/>
  <c r="J55" i="2"/>
  <c r="J10" i="2"/>
  <c r="J12" i="2"/>
  <c r="J14" i="2"/>
  <c r="J16" i="2"/>
  <c r="J18" i="2"/>
  <c r="J20" i="2"/>
  <c r="J25" i="2"/>
  <c r="J33" i="2"/>
  <c r="J41" i="2"/>
  <c r="J49" i="2"/>
  <c r="J57" i="2"/>
  <c r="J22" i="2"/>
  <c r="J30" i="2"/>
  <c r="J38" i="2"/>
  <c r="J46" i="2"/>
  <c r="J54" i="2"/>
  <c r="J62" i="2"/>
  <c r="J27" i="2"/>
  <c r="J35" i="2"/>
  <c r="J43" i="2"/>
  <c r="J51" i="2"/>
  <c r="J59" i="2"/>
  <c r="J9" i="2"/>
  <c r="J11" i="2"/>
  <c r="J13" i="2"/>
  <c r="J15" i="2"/>
  <c r="J17" i="2"/>
  <c r="J19" i="2"/>
  <c r="J34" i="2"/>
  <c r="J52" i="2"/>
  <c r="J70" i="2"/>
  <c r="J78" i="2"/>
  <c r="J86" i="2"/>
  <c r="J26" i="2"/>
  <c r="J44" i="2"/>
  <c r="J67" i="2"/>
  <c r="J75" i="2"/>
  <c r="J83" i="2"/>
  <c r="J36" i="2"/>
  <c r="J64" i="2"/>
  <c r="J72" i="2"/>
  <c r="J28" i="2"/>
  <c r="J56" i="2"/>
  <c r="J69" i="2"/>
  <c r="J77" i="2"/>
  <c r="J85" i="2"/>
  <c r="J93" i="2"/>
  <c r="J48" i="2"/>
  <c r="J66" i="2"/>
  <c r="J74" i="2"/>
  <c r="J82" i="2"/>
  <c r="J90" i="2"/>
  <c r="J98" i="2"/>
  <c r="J24" i="2"/>
  <c r="J42" i="2"/>
  <c r="J60" i="2"/>
  <c r="J65" i="2"/>
  <c r="J73" i="2"/>
  <c r="J81" i="2"/>
  <c r="B19" i="2"/>
  <c r="C19" i="2"/>
  <c r="B123" i="2"/>
  <c r="G122" i="2"/>
  <c r="L121" i="2"/>
  <c r="D121" i="2"/>
  <c r="I120" i="2"/>
  <c r="N119" i="2"/>
  <c r="F119" i="2"/>
  <c r="K118" i="2"/>
  <c r="C118" i="2"/>
  <c r="H117" i="2"/>
  <c r="M116" i="2"/>
  <c r="E116" i="2"/>
  <c r="J115" i="2"/>
  <c r="B115" i="2"/>
  <c r="G114" i="2"/>
  <c r="L113" i="2"/>
  <c r="D113" i="2"/>
  <c r="I112" i="2"/>
  <c r="N111" i="2"/>
  <c r="F111" i="2"/>
  <c r="K110" i="2"/>
  <c r="C110" i="2"/>
  <c r="H109" i="2"/>
  <c r="M108" i="2"/>
  <c r="E108" i="2"/>
  <c r="J107" i="2"/>
  <c r="B107" i="2"/>
  <c r="G106" i="2"/>
  <c r="L105" i="2"/>
  <c r="D105" i="2"/>
  <c r="I104" i="2"/>
  <c r="N103" i="2"/>
  <c r="F103" i="2"/>
  <c r="K102" i="2"/>
  <c r="C102" i="2"/>
  <c r="H101" i="2"/>
  <c r="M100" i="2"/>
  <c r="E100" i="2"/>
  <c r="J99" i="2"/>
  <c r="B99" i="2"/>
  <c r="E98" i="2"/>
  <c r="H97" i="2"/>
  <c r="I96" i="2"/>
  <c r="L95" i="2"/>
  <c r="B95" i="2"/>
  <c r="C94" i="2"/>
  <c r="F93" i="2"/>
  <c r="I92" i="2"/>
  <c r="J91" i="2"/>
  <c r="L90" i="2"/>
  <c r="L89" i="2"/>
  <c r="M88" i="2"/>
  <c r="L87" i="2"/>
  <c r="L86" i="2"/>
  <c r="B84" i="2"/>
  <c r="H82" i="2"/>
  <c r="M80" i="2"/>
  <c r="C79" i="2"/>
  <c r="J76" i="2"/>
  <c r="D74" i="2"/>
  <c r="K71" i="2"/>
  <c r="E69" i="2"/>
  <c r="L66" i="2"/>
  <c r="F64" i="2"/>
  <c r="L58" i="2"/>
  <c r="F52" i="2"/>
  <c r="K45" i="2"/>
  <c r="C39" i="2"/>
  <c r="J32" i="2"/>
  <c r="B26" i="2"/>
  <c r="G9" i="2"/>
  <c r="I26" i="2"/>
  <c r="I34" i="2"/>
  <c r="I42" i="2"/>
  <c r="I50" i="2"/>
  <c r="I58" i="2"/>
  <c r="I10" i="2"/>
  <c r="I12" i="2"/>
  <c r="I14" i="2"/>
  <c r="I16" i="2"/>
  <c r="I18" i="2"/>
  <c r="I20" i="2"/>
  <c r="I28" i="2"/>
  <c r="I36" i="2"/>
  <c r="I44" i="2"/>
  <c r="I52" i="2"/>
  <c r="I60" i="2"/>
  <c r="I22" i="2"/>
  <c r="I30" i="2"/>
  <c r="I38" i="2"/>
  <c r="I46" i="2"/>
  <c r="I54" i="2"/>
  <c r="I62" i="2"/>
  <c r="I27" i="2"/>
  <c r="I35" i="2"/>
  <c r="I43" i="2"/>
  <c r="I51" i="2"/>
  <c r="I59" i="2"/>
  <c r="I9" i="2"/>
  <c r="I11" i="2"/>
  <c r="I13" i="2"/>
  <c r="I15" i="2"/>
  <c r="I17" i="2"/>
  <c r="I19" i="2"/>
  <c r="I24" i="2"/>
  <c r="I32" i="2"/>
  <c r="I40" i="2"/>
  <c r="I48" i="2"/>
  <c r="I56" i="2"/>
  <c r="I39" i="2"/>
  <c r="I57" i="2"/>
  <c r="I67" i="2"/>
  <c r="I75" i="2"/>
  <c r="I83" i="2"/>
  <c r="I31" i="2"/>
  <c r="I49" i="2"/>
  <c r="I64" i="2"/>
  <c r="I72" i="2"/>
  <c r="I80" i="2"/>
  <c r="I21" i="2"/>
  <c r="I23" i="2"/>
  <c r="I41" i="2"/>
  <c r="I69" i="2"/>
  <c r="I77" i="2"/>
  <c r="I33" i="2"/>
  <c r="I61" i="2"/>
  <c r="I66" i="2"/>
  <c r="I74" i="2"/>
  <c r="I82" i="2"/>
  <c r="I90" i="2"/>
  <c r="I98" i="2"/>
  <c r="I25" i="2"/>
  <c r="I53" i="2"/>
  <c r="I71" i="2"/>
  <c r="I79" i="2"/>
  <c r="I87" i="2"/>
  <c r="I95" i="2"/>
  <c r="I29" i="2"/>
  <c r="I47" i="2"/>
  <c r="I70" i="2"/>
  <c r="I78" i="2"/>
  <c r="N19" i="2"/>
  <c r="N124" i="2"/>
  <c r="N122" i="2"/>
  <c r="F122" i="2"/>
  <c r="K121" i="2"/>
  <c r="C121" i="2"/>
  <c r="H120" i="2"/>
  <c r="M119" i="2"/>
  <c r="E119" i="2"/>
  <c r="J118" i="2"/>
  <c r="B118" i="2"/>
  <c r="G117" i="2"/>
  <c r="L116" i="2"/>
  <c r="D116" i="2"/>
  <c r="I115" i="2"/>
  <c r="N114" i="2"/>
  <c r="F114" i="2"/>
  <c r="K113" i="2"/>
  <c r="C113" i="2"/>
  <c r="H112" i="2"/>
  <c r="M111" i="2"/>
  <c r="E111" i="2"/>
  <c r="J110" i="2"/>
  <c r="B110" i="2"/>
  <c r="G109" i="2"/>
  <c r="L108" i="2"/>
  <c r="D108" i="2"/>
  <c r="I107" i="2"/>
  <c r="N106" i="2"/>
  <c r="F106" i="2"/>
  <c r="K105" i="2"/>
  <c r="C105" i="2"/>
  <c r="H104" i="2"/>
  <c r="M103" i="2"/>
  <c r="E103" i="2"/>
  <c r="J102" i="2"/>
  <c r="B102" i="2"/>
  <c r="G101" i="2"/>
  <c r="L100" i="2"/>
  <c r="D100" i="2"/>
  <c r="I99" i="2"/>
  <c r="N98" i="2"/>
  <c r="D98" i="2"/>
  <c r="E97" i="2"/>
  <c r="H96" i="2"/>
  <c r="K95" i="2"/>
  <c r="L94" i="2"/>
  <c r="B94" i="2"/>
  <c r="E93" i="2"/>
  <c r="F92" i="2"/>
  <c r="I91" i="2"/>
  <c r="K90" i="2"/>
  <c r="J89" i="2"/>
  <c r="J88" i="2"/>
  <c r="K87" i="2"/>
  <c r="I86" i="2"/>
  <c r="F85" i="2"/>
  <c r="N83" i="2"/>
  <c r="D82" i="2"/>
  <c r="J80" i="2"/>
  <c r="B79" i="2"/>
  <c r="I76" i="2"/>
  <c r="C74" i="2"/>
  <c r="J71" i="2"/>
  <c r="D69" i="2"/>
  <c r="K66" i="2"/>
  <c r="E64" i="2"/>
  <c r="J58" i="2"/>
  <c r="B52" i="2"/>
  <c r="I45" i="2"/>
  <c r="N38" i="2"/>
  <c r="F32" i="2"/>
  <c r="M25" i="2"/>
  <c r="H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tc={A792178C-51BA-405F-9FDF-EE44AFDAF7DA}</author>
    <author>tc={DFCB749A-D366-4DE9-9C3B-71E4E4CA0C09}</author>
  </authors>
  <commentList>
    <comment ref="N2" authorId="0" shapeId="0" xr:uid="{A792178C-51BA-405F-9FDF-EE44AFDAF7DA}">
      <text>
        <t>[Threaded comment]
Your version of Excel allows you to read this threaded comment; however, any edits to it will get removed if the file is opened in a newer version of Excel. Learn more: https://go.microsoft.com/fwlink/?linkid=870924
Comment:
    Gaged flows; these are near-natural, with only the operations of Rio Grande Reservoir and minor diversions upstream of Del Norte</t>
      </text>
    </comment>
    <comment ref="M103" authorId="1" shapeId="0" xr:uid="{DFCB749A-D366-4DE9-9C3B-71E4E4CA0C09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modeled from gaged flows using regression of gaged flows vs. naturalized flows from 1977-2003</t>
      </text>
    </comment>
  </commentList>
</comments>
</file>

<file path=xl/sharedStrings.xml><?xml version="1.0" encoding="utf-8"?>
<sst xmlns="http://schemas.openxmlformats.org/spreadsheetml/2006/main" count="113" uniqueCount="58">
  <si>
    <t>Corresponding USGS gauge number</t>
  </si>
  <si>
    <t>09072500</t>
  </si>
  <si>
    <t>09095500</t>
  </si>
  <si>
    <t>09124700</t>
  </si>
  <si>
    <t>09152500</t>
  </si>
  <si>
    <t>09180000</t>
  </si>
  <si>
    <t>09251000</t>
  </si>
  <si>
    <t>09306500</t>
  </si>
  <si>
    <t>09355500</t>
  </si>
  <si>
    <t>09380000</t>
  </si>
  <si>
    <t>USGS gauge name</t>
  </si>
  <si>
    <t>Colorado River At Glenwood Springs, CO</t>
  </si>
  <si>
    <t>Colorado River Near Cameo, CO</t>
  </si>
  <si>
    <t>Gunnison River Near Grand Junction, CO</t>
  </si>
  <si>
    <t>Dolores River Near Cisco, UT</t>
  </si>
  <si>
    <t>Yampa River Near Maybell, CO\</t>
  </si>
  <si>
    <t>White River Near Watson, UT</t>
  </si>
  <si>
    <t>San Juan River Near Archuleta,NM</t>
  </si>
  <si>
    <t>Colorado R At Lees Ferry, AZ</t>
  </si>
  <si>
    <t>Water Year</t>
  </si>
  <si>
    <t>(ac-ft/yr)</t>
  </si>
  <si>
    <t>Gunnison River Above Blue Mesa Reservoir,CO</t>
  </si>
  <si>
    <t>Blue River Below Dillon, CO</t>
  </si>
  <si>
    <t>South Platte at South Platte, CO</t>
  </si>
  <si>
    <t xml:space="preserve">Arkansas R at Salida, CO </t>
  </si>
  <si>
    <t>Rio Grande near Del Norte, CO</t>
  </si>
  <si>
    <t>Yampa River Near Maybell</t>
  </si>
  <si>
    <t>Colorado River Near Cameo</t>
  </si>
  <si>
    <t>Gunnison River Near Grand Junction</t>
  </si>
  <si>
    <t>San Juan River Near Archuleta, NM</t>
  </si>
  <si>
    <t>South Platte at South Platte</t>
  </si>
  <si>
    <t>Arkansas R at Salida</t>
  </si>
  <si>
    <t>Rio Grande near Del Norte</t>
  </si>
  <si>
    <t>% of 1971-2000 avg</t>
  </si>
  <si>
    <t>06707500</t>
  </si>
  <si>
    <t>07091500</t>
  </si>
  <si>
    <t>08220000</t>
  </si>
  <si>
    <t>09050700</t>
  </si>
  <si>
    <t>Source</t>
  </si>
  <si>
    <t>Denver Water</t>
  </si>
  <si>
    <t>Reclamation</t>
  </si>
  <si>
    <t>AMEC/Aurora</t>
  </si>
  <si>
    <t>2001-2021 avg</t>
  </si>
  <si>
    <t>CDWR (gaged)</t>
  </si>
  <si>
    <t>7-division index</t>
  </si>
  <si>
    <t>7-Division Index</t>
  </si>
  <si>
    <t>1951-2000</t>
  </si>
  <si>
    <t>diff</t>
  </si>
  <si>
    <t>USGS gage name</t>
  </si>
  <si>
    <t>Reclamation - Colorado River Basin natural flows dataset; https://www.usbr.gov/lc/region/g4000/NaturalFlow/current.html</t>
  </si>
  <si>
    <t>South Platte</t>
  </si>
  <si>
    <t>Yampa, Gunnison, San Juan, Colorado</t>
  </si>
  <si>
    <t xml:space="preserve">Rio Grande </t>
  </si>
  <si>
    <t>Data sources for naturalized annual streamflows for the 7 basins</t>
  </si>
  <si>
    <t>Colorado Division of Water Resources - HydroBase/CDSS; https://dwr.state.co.us/Tools/Stations/RIODELCO</t>
  </si>
  <si>
    <t>Arkansas</t>
  </si>
  <si>
    <t>1910-2003: Hydrosphere Consultants and Aurora Water</t>
  </si>
  <si>
    <t>2004-2021: J. Lukas estimated from regression between Hydrosphere/Aurora flows and CO DWR gaged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</si>
</sst>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44546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 applyAlignment="1">
      <alignment wrapText="1"/>
    </xf>
    <xf numFmtId="3" fontId="0" fillId="0" borderId="0" xfId="0" applyNumberFormat="1"/>
    <xf numFmtId="3" fontId="0" fillId="0" borderId="0" xfId="1" applyNumberFormat="1" applyFont="1"/>
    <xf numFmtId="3" fontId="0" fillId="2" borderId="0" xfId="0" applyNumberFormat="1" applyFill="1"/>
    <xf numFmtId="49" fontId="0" fillId="0" borderId="0" xfId="0" applyNumberFormat="1" applyAlignment="1">
      <alignment vertical="center"/>
    </xf>
    <xf numFmtId="49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horizontal="right" vertical="center" wrapText="1"/>
    </xf>
    <xf numFmtId="164" fontId="2" fillId="0" borderId="0" xfId="0" applyNumberFormat="1" applyFont="1" applyAlignment="1">
      <alignment wrapText="1"/>
    </xf>
    <xf numFmtId="0" fontId="2" fillId="0" borderId="0" xfId="0" applyFont="1"/>
    <xf numFmtId="1" fontId="2" fillId="0" borderId="0" xfId="0" applyNumberFormat="1" applyFont="1"/>
    <xf numFmtId="3" fontId="2" fillId="0" borderId="0" xfId="0" applyNumberFormat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12BABA"/>
      <color rgb="FFCCCC00"/>
      <color rgb="FFCCFFCC"/>
      <color rgb="FFCCFF99"/>
      <color rgb="FF99FF66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Naturalized</a:t>
            </a:r>
            <a:r>
              <a:rPr lang="en-US" baseline="0"/>
              <a:t> annual streamflow of rivers in Colorado's 7 water divisions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503373305969963E-2"/>
          <c:y val="0.11443983570884417"/>
          <c:w val="0.8947478969793673"/>
          <c:h val="0.6567259283504584"/>
        </c:manualLayout>
      </c:layout>
      <c:lineChart>
        <c:grouping val="standard"/>
        <c:varyColors val="0"/>
        <c:ser>
          <c:idx val="2"/>
          <c:order val="0"/>
          <c:tx>
            <c:strRef>
              <c:f>'Data (% of average)'!$H$1</c:f>
              <c:strCache>
                <c:ptCount val="1"/>
                <c:pt idx="0">
                  <c:v>Yampa River Near Maybell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(% of average)'!$A$3:$A$124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'Data (% of average)'!$H$3:$H$125</c:f>
              <c:numCache>
                <c:formatCode>General</c:formatCode>
                <c:ptCount val="123"/>
                <c:pt idx="6" formatCode="#,##0">
                  <c:v>127.0900967534114</c:v>
                </c:pt>
                <c:pt idx="7" formatCode="#,##0">
                  <c:v>152.65782575260135</c:v>
                </c:pt>
                <c:pt idx="8" formatCode="#,##0">
                  <c:v>73.9055855794915</c:v>
                </c:pt>
                <c:pt idx="9" formatCode="#,##0">
                  <c:v>153.99583930195098</c:v>
                </c:pt>
                <c:pt idx="10" formatCode="#,##0">
                  <c:v>86.910402897449089</c:v>
                </c:pt>
                <c:pt idx="11" formatCode="#,##0">
                  <c:v>89.233384978358558</c:v>
                </c:pt>
                <c:pt idx="12" formatCode="#,##0">
                  <c:v>129.54145884078989</c:v>
                </c:pt>
                <c:pt idx="13" formatCode="#,##0">
                  <c:v>94.916984409330922</c:v>
                </c:pt>
                <c:pt idx="14" formatCode="#,##0">
                  <c:v>142.08805234047708</c:v>
                </c:pt>
                <c:pt idx="15" formatCode="#,##0">
                  <c:v>74.826209433110236</c:v>
                </c:pt>
                <c:pt idx="16" formatCode="#,##0">
                  <c:v>105.01314386987917</c:v>
                </c:pt>
                <c:pt idx="17" formatCode="#,##0">
                  <c:v>169.9700242996542</c:v>
                </c:pt>
                <c:pt idx="18" formatCode="#,##0">
                  <c:v>104.72730501210239</c:v>
                </c:pt>
                <c:pt idx="19" formatCode="#,##0">
                  <c:v>77.878946779707405</c:v>
                </c:pt>
                <c:pt idx="20" formatCode="#,##0">
                  <c:v>125.94705067171745</c:v>
                </c:pt>
                <c:pt idx="21" formatCode="#,##0">
                  <c:v>143.00465465172451</c:v>
                </c:pt>
                <c:pt idx="22" formatCode="#,##0">
                  <c:v>92.085895917276034</c:v>
                </c:pt>
                <c:pt idx="23" formatCode="#,##0">
                  <c:v>113.48668832095372</c:v>
                </c:pt>
                <c:pt idx="24" formatCode="#,##0">
                  <c:v>78.516129233501502</c:v>
                </c:pt>
                <c:pt idx="25" formatCode="#,##0">
                  <c:v>81.212341381410624</c:v>
                </c:pt>
                <c:pt idx="26" formatCode="#,##0">
                  <c:v>91.686293812802916</c:v>
                </c:pt>
                <c:pt idx="27" formatCode="#,##0">
                  <c:v>106.83351049172714</c:v>
                </c:pt>
                <c:pt idx="28" formatCode="#,##0">
                  <c:v>120.88516622388023</c:v>
                </c:pt>
                <c:pt idx="29" formatCode="#,##0">
                  <c:v>160.76007357050858</c:v>
                </c:pt>
                <c:pt idx="30" formatCode="#,##0">
                  <c:v>86.720385020404294</c:v>
                </c:pt>
                <c:pt idx="31" formatCode="#,##0">
                  <c:v>68.295843320915438</c:v>
                </c:pt>
                <c:pt idx="32" formatCode="#,##0">
                  <c:v>111.71806038845983</c:v>
                </c:pt>
                <c:pt idx="33" formatCode="#,##0">
                  <c:v>87.039478940097752</c:v>
                </c:pt>
                <c:pt idx="34" formatCode="#,##0">
                  <c:v>33.468435674411495</c:v>
                </c:pt>
                <c:pt idx="35" formatCode="#,##0">
                  <c:v>72.312436101623035</c:v>
                </c:pt>
                <c:pt idx="36" formatCode="#,##0">
                  <c:v>93.376114982289621</c:v>
                </c:pt>
                <c:pt idx="37" formatCode="#,##0">
                  <c:v>77.064197762748961</c:v>
                </c:pt>
                <c:pt idx="38" formatCode="#,##0">
                  <c:v>100.26130487139997</c:v>
                </c:pt>
                <c:pt idx="39" formatCode="#,##0">
                  <c:v>77.065512497754966</c:v>
                </c:pt>
                <c:pt idx="40" formatCode="#,##0">
                  <c:v>70.204993224345586</c:v>
                </c:pt>
                <c:pt idx="41" formatCode="#,##0">
                  <c:v>80.957514802304971</c:v>
                </c:pt>
                <c:pt idx="42" formatCode="#,##0">
                  <c:v>96.939665547397524</c:v>
                </c:pt>
                <c:pt idx="43" formatCode="#,##0">
                  <c:v>74.276263513832447</c:v>
                </c:pt>
                <c:pt idx="44" formatCode="#,##0">
                  <c:v>70.571262929548737</c:v>
                </c:pt>
                <c:pt idx="45" formatCode="#,##0">
                  <c:v>100.4264974580372</c:v>
                </c:pt>
                <c:pt idx="46" formatCode="#,##0">
                  <c:v>70.430586283905882</c:v>
                </c:pt>
                <c:pt idx="47" formatCode="#,##0">
                  <c:v>105.29936941442244</c:v>
                </c:pt>
                <c:pt idx="48" formatCode="#,##0">
                  <c:v>96.202099209027054</c:v>
                </c:pt>
                <c:pt idx="49" formatCode="#,##0">
                  <c:v>106.14033579414777</c:v>
                </c:pt>
                <c:pt idx="50" formatCode="#,##0">
                  <c:v>78.349389899798368</c:v>
                </c:pt>
                <c:pt idx="51" formatCode="#,##0">
                  <c:v>83.076094258456848</c:v>
                </c:pt>
                <c:pt idx="52" formatCode="#,##0">
                  <c:v>116.83578240537575</c:v>
                </c:pt>
                <c:pt idx="53" formatCode="#,##0">
                  <c:v>68.67440966529243</c:v>
                </c:pt>
                <c:pt idx="54" formatCode="#,##0">
                  <c:v>44.651803647575015</c:v>
                </c:pt>
                <c:pt idx="55" formatCode="#,##0">
                  <c:v>63.757996779002347</c:v>
                </c:pt>
                <c:pt idx="56" formatCode="#,##0">
                  <c:v>85.186011931039715</c:v>
                </c:pt>
                <c:pt idx="57" formatCode="#,##0">
                  <c:v>141.38706657021496</c:v>
                </c:pt>
                <c:pt idx="58" formatCode="#,##0">
                  <c:v>103.44041145328049</c:v>
                </c:pt>
                <c:pt idx="59" formatCode="#,##0">
                  <c:v>66.976236061649928</c:v>
                </c:pt>
                <c:pt idx="60" formatCode="#,##0">
                  <c:v>82.6198038740188</c:v>
                </c:pt>
                <c:pt idx="61" formatCode="#,##0">
                  <c:v>52.863483820394094</c:v>
                </c:pt>
                <c:pt idx="62" formatCode="#,##0">
                  <c:v>120.57829160600733</c:v>
                </c:pt>
                <c:pt idx="63" formatCode="#,##0">
                  <c:v>53.279017419645903</c:v>
                </c:pt>
                <c:pt idx="64" formatCode="#,##0">
                  <c:v>70.784404675228615</c:v>
                </c:pt>
                <c:pt idx="65" formatCode="#,##0">
                  <c:v>105.34515312757281</c:v>
                </c:pt>
                <c:pt idx="66" formatCode="#,##0">
                  <c:v>59.396634077307496</c:v>
                </c:pt>
                <c:pt idx="67" formatCode="#,##0">
                  <c:v>73.408847759280377</c:v>
                </c:pt>
                <c:pt idx="68" formatCode="#,##0">
                  <c:v>93.236598396946178</c:v>
                </c:pt>
                <c:pt idx="69" formatCode="#,##0">
                  <c:v>89.95416911106409</c:v>
                </c:pt>
                <c:pt idx="70" formatCode="#,##0">
                  <c:v>109.14411859610946</c:v>
                </c:pt>
                <c:pt idx="71" formatCode="#,##0">
                  <c:v>121.49775539932665</c:v>
                </c:pt>
                <c:pt idx="72" formatCode="#,##0">
                  <c:v>77.200852866020483</c:v>
                </c:pt>
                <c:pt idx="73" formatCode="#,##0">
                  <c:v>101.85824387957987</c:v>
                </c:pt>
                <c:pt idx="74" formatCode="#,##0">
                  <c:v>117.25935908937019</c:v>
                </c:pt>
                <c:pt idx="75" formatCode="#,##0">
                  <c:v>100.50762434164322</c:v>
                </c:pt>
                <c:pt idx="76" formatCode="#,##0">
                  <c:v>70.248611491603725</c:v>
                </c:pt>
                <c:pt idx="77" formatCode="#,##0">
                  <c:v>32.411234054874512</c:v>
                </c:pt>
                <c:pt idx="78" formatCode="#,##0">
                  <c:v>119.80747020572018</c:v>
                </c:pt>
                <c:pt idx="79" formatCode="#,##0">
                  <c:v>108.82030709786503</c:v>
                </c:pt>
                <c:pt idx="80" formatCode="#,##0">
                  <c:v>106.75369834312711</c:v>
                </c:pt>
                <c:pt idx="81" formatCode="#,##0">
                  <c:v>51.518123222481492</c:v>
                </c:pt>
                <c:pt idx="82" formatCode="#,##0">
                  <c:v>114.6496874397977</c:v>
                </c:pt>
                <c:pt idx="83" formatCode="#,##0">
                  <c:v>129.28075462283383</c:v>
                </c:pt>
                <c:pt idx="84" formatCode="#,##0">
                  <c:v>177.16850780696089</c:v>
                </c:pt>
                <c:pt idx="85" formatCode="#,##0">
                  <c:v>134.42422997839682</c:v>
                </c:pt>
                <c:pt idx="86" formatCode="#,##0">
                  <c:v>140.20511979981382</c:v>
                </c:pt>
                <c:pt idx="87" formatCode="#,##0">
                  <c:v>71.271088639511433</c:v>
                </c:pt>
                <c:pt idx="88" formatCode="#,##0">
                  <c:v>81.86854882411518</c:v>
                </c:pt>
                <c:pt idx="89" formatCode="#,##0">
                  <c:v>60.546176496678214</c:v>
                </c:pt>
                <c:pt idx="90" formatCode="#,##0">
                  <c:v>64.191317969511914</c:v>
                </c:pt>
                <c:pt idx="91" formatCode="#,##0">
                  <c:v>78.127586370549494</c:v>
                </c:pt>
                <c:pt idx="92" formatCode="#,##0">
                  <c:v>58.388928363879046</c:v>
                </c:pt>
                <c:pt idx="93" formatCode="#,##0">
                  <c:v>109.95105654038515</c:v>
                </c:pt>
                <c:pt idx="94" formatCode="#,##0">
                  <c:v>59.576984785190469</c:v>
                </c:pt>
                <c:pt idx="95" formatCode="#,##0">
                  <c:v>122.14576508258197</c:v>
                </c:pt>
                <c:pt idx="96" formatCode="#,##0">
                  <c:v>132.00836573618056</c:v>
                </c:pt>
                <c:pt idx="97" formatCode="#,##0">
                  <c:v>151.41068359337285</c:v>
                </c:pt>
                <c:pt idx="98" formatCode="#,##0">
                  <c:v>130.48837739452878</c:v>
                </c:pt>
                <c:pt idx="99" formatCode="#,##0">
                  <c:v>93.567292919633829</c:v>
                </c:pt>
                <c:pt idx="100" formatCode="#,##0">
                  <c:v>82.846247644465336</c:v>
                </c:pt>
                <c:pt idx="101" formatCode="#,##0">
                  <c:v>66.362332151197506</c:v>
                </c:pt>
                <c:pt idx="102" formatCode="#,##0">
                  <c:v>39.701671675248491</c:v>
                </c:pt>
                <c:pt idx="103" formatCode="#,##0">
                  <c:v>87.591822317327683</c:v>
                </c:pt>
                <c:pt idx="104" formatCode="#,##0">
                  <c:v>62.137469878067606</c:v>
                </c:pt>
                <c:pt idx="105" formatCode="#,##0">
                  <c:v>101.77131669447674</c:v>
                </c:pt>
                <c:pt idx="106" formatCode="#,##0">
                  <c:v>96.105891541528592</c:v>
                </c:pt>
                <c:pt idx="107" formatCode="#,##0">
                  <c:v>72.424961950666656</c:v>
                </c:pt>
                <c:pt idx="108" formatCode="#,##0">
                  <c:v>126.90085224989956</c:v>
                </c:pt>
                <c:pt idx="109" formatCode="#,##0">
                  <c:v>112.27945223602525</c:v>
                </c:pt>
                <c:pt idx="110" formatCode="#,##0">
                  <c:v>91.053674262853207</c:v>
                </c:pt>
                <c:pt idx="111" formatCode="#,##0">
                  <c:v>184.80866493893299</c:v>
                </c:pt>
                <c:pt idx="112" formatCode="#,##0">
                  <c:v>56.96514768972574</c:v>
                </c:pt>
                <c:pt idx="113" formatCode="#,##0">
                  <c:v>61.346850115337062</c:v>
                </c:pt>
                <c:pt idx="114" formatCode="#,##0">
                  <c:v>108.93306495896853</c:v>
                </c:pt>
                <c:pt idx="115" formatCode="#,##0">
                  <c:v>87.616647607735246</c:v>
                </c:pt>
                <c:pt idx="116" formatCode="#,##0">
                  <c:v>102.39426907526463</c:v>
                </c:pt>
                <c:pt idx="117" formatCode="#,##0">
                  <c:v>86.433772789094562</c:v>
                </c:pt>
                <c:pt idx="118" formatCode="#,##0">
                  <c:v>67.537163885095566</c:v>
                </c:pt>
                <c:pt idx="119" formatCode="#,##0">
                  <c:v>115.25608962698055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3-EF44-8147-0FB2BC1D3EF1}"/>
            </c:ext>
          </c:extLst>
        </c:ser>
        <c:ser>
          <c:idx val="3"/>
          <c:order val="1"/>
          <c:tx>
            <c:strRef>
              <c:f>'Data (% of average)'!$J$1</c:f>
              <c:strCache>
                <c:ptCount val="1"/>
                <c:pt idx="0">
                  <c:v>San Juan River Near Archuleta, NM</c:v>
                </c:pt>
              </c:strCache>
            </c:strRef>
          </c:tx>
          <c:spPr>
            <a:ln w="34925" cap="rnd">
              <a:solidFill>
                <a:srgbClr val="12BABA">
                  <a:alpha val="32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'Data (% of average)'!$A$3:$A$124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'Data (% of average)'!$J$3:$J$125</c:f>
              <c:numCache>
                <c:formatCode>General</c:formatCode>
                <c:ptCount val="123"/>
                <c:pt idx="6" formatCode="#,##0">
                  <c:v>127.09432689751745</c:v>
                </c:pt>
                <c:pt idx="7" formatCode="#,##0">
                  <c:v>97.350549908801682</c:v>
                </c:pt>
                <c:pt idx="8" formatCode="#,##0">
                  <c:v>106.70011857866382</c:v>
                </c:pt>
                <c:pt idx="9" formatCode="#,##0">
                  <c:v>175.90426974812152</c:v>
                </c:pt>
                <c:pt idx="10" formatCode="#,##0">
                  <c:v>101.41994567274392</c:v>
                </c:pt>
                <c:pt idx="11" formatCode="#,##0">
                  <c:v>175.02512027850028</c:v>
                </c:pt>
                <c:pt idx="12" formatCode="#,##0">
                  <c:v>155.26029822209156</c:v>
                </c:pt>
                <c:pt idx="13" formatCode="#,##0">
                  <c:v>87.034521019552415</c:v>
                </c:pt>
                <c:pt idx="14" formatCode="#,##0">
                  <c:v>137.07183516048141</c:v>
                </c:pt>
                <c:pt idx="15" formatCode="#,##0">
                  <c:v>141.76253285818657</c:v>
                </c:pt>
                <c:pt idx="16" formatCode="#,##0">
                  <c:v>160.73347383802027</c:v>
                </c:pt>
                <c:pt idx="17" formatCode="#,##0">
                  <c:v>170.69149461395074</c:v>
                </c:pt>
                <c:pt idx="18" formatCode="#,##0">
                  <c:v>77.637978145137865</c:v>
                </c:pt>
                <c:pt idx="19" formatCode="#,##0">
                  <c:v>118.45209443823433</c:v>
                </c:pt>
                <c:pt idx="20" formatCode="#,##0">
                  <c:v>184.90612718645986</c:v>
                </c:pt>
                <c:pt idx="21" formatCode="#,##0">
                  <c:v>149.02591923710261</c:v>
                </c:pt>
                <c:pt idx="22" formatCode="#,##0">
                  <c:v>132.83173241405345</c:v>
                </c:pt>
                <c:pt idx="23" formatCode="#,##0">
                  <c:v>116.83250555953609</c:v>
                </c:pt>
                <c:pt idx="24" formatCode="#,##0">
                  <c:v>105.74582740139806</c:v>
                </c:pt>
                <c:pt idx="25" formatCode="#,##0">
                  <c:v>92.940846456444433</c:v>
                </c:pt>
                <c:pt idx="26" formatCode="#,##0">
                  <c:v>110.27926363168865</c:v>
                </c:pt>
                <c:pt idx="27" formatCode="#,##0">
                  <c:v>164.94311143004654</c:v>
                </c:pt>
                <c:pt idx="28" formatCode="#,##0">
                  <c:v>81.043267582400787</c:v>
                </c:pt>
                <c:pt idx="29" formatCode="#,##0">
                  <c:v>136.65442850589892</c:v>
                </c:pt>
                <c:pt idx="30" formatCode="#,##0">
                  <c:v>84.179816914633818</c:v>
                </c:pt>
                <c:pt idx="31" formatCode="#,##0">
                  <c:v>56.712416686383435</c:v>
                </c:pt>
                <c:pt idx="32" formatCode="#,##0">
                  <c:v>167.02206037427717</c:v>
                </c:pt>
                <c:pt idx="33" formatCode="#,##0">
                  <c:v>69.071568179072472</c:v>
                </c:pt>
                <c:pt idx="34" formatCode="#,##0">
                  <c:v>41.688925754688391</c:v>
                </c:pt>
                <c:pt idx="35" formatCode="#,##0">
                  <c:v>138.48974131311223</c:v>
                </c:pt>
                <c:pt idx="36" formatCode="#,##0">
                  <c:v>90.2051096304466</c:v>
                </c:pt>
                <c:pt idx="37" formatCode="#,##0">
                  <c:v>130.29001947642425</c:v>
                </c:pt>
                <c:pt idx="38" formatCode="#,##0">
                  <c:v>132.6973623615385</c:v>
                </c:pt>
                <c:pt idx="39" formatCode="#,##0">
                  <c:v>73.565093355132831</c:v>
                </c:pt>
                <c:pt idx="40" formatCode="#,##0">
                  <c:v>53.958639042695211</c:v>
                </c:pt>
                <c:pt idx="41" formatCode="#,##0">
                  <c:v>215.27282297467494</c:v>
                </c:pt>
                <c:pt idx="42" formatCode="#,##0">
                  <c:v>152.66233537647483</c:v>
                </c:pt>
                <c:pt idx="43" formatCode="#,##0">
                  <c:v>73.153218083332732</c:v>
                </c:pt>
                <c:pt idx="44" formatCode="#,##0">
                  <c:v>113.27361387731465</c:v>
                </c:pt>
                <c:pt idx="45" formatCode="#,##0">
                  <c:v>88.255169552341783</c:v>
                </c:pt>
                <c:pt idx="46" formatCode="#,##0">
                  <c:v>44.305099614388865</c:v>
                </c:pt>
                <c:pt idx="47" formatCode="#,##0">
                  <c:v>70.923304938239838</c:v>
                </c:pt>
                <c:pt idx="48" formatCode="#,##0">
                  <c:v>115.7281011633746</c:v>
                </c:pt>
                <c:pt idx="49" formatCode="#,##0">
                  <c:v>128.04640552167024</c:v>
                </c:pt>
                <c:pt idx="50" formatCode="#,##0">
                  <c:v>54.26031214982978</c:v>
                </c:pt>
                <c:pt idx="51" formatCode="#,##0">
                  <c:v>38.960422275406067</c:v>
                </c:pt>
                <c:pt idx="52" formatCode="#,##0">
                  <c:v>141.48936764693073</c:v>
                </c:pt>
                <c:pt idx="53" formatCode="#,##0">
                  <c:v>52.032186066866579</c:v>
                </c:pt>
                <c:pt idx="54" formatCode="#,##0">
                  <c:v>56.296456701144002</c:v>
                </c:pt>
                <c:pt idx="55" formatCode="#,##0">
                  <c:v>51.320339651864977</c:v>
                </c:pt>
                <c:pt idx="56" formatCode="#,##0">
                  <c:v>53.302702142894567</c:v>
                </c:pt>
                <c:pt idx="57" formatCode="#,##0">
                  <c:v>138.83583567889963</c:v>
                </c:pt>
                <c:pt idx="58" formatCode="#,##0">
                  <c:v>129.11660044277724</c:v>
                </c:pt>
                <c:pt idx="59" formatCode="#,##0">
                  <c:v>37.21778140434774</c:v>
                </c:pt>
                <c:pt idx="60" formatCode="#,##0">
                  <c:v>103.96216919955302</c:v>
                </c:pt>
                <c:pt idx="61" formatCode="#,##0">
                  <c:v>69.43680963910677</c:v>
                </c:pt>
                <c:pt idx="62" formatCode="#,##0">
                  <c:v>90.094396876601166</c:v>
                </c:pt>
                <c:pt idx="63" formatCode="#,##0">
                  <c:v>56.611830617939695</c:v>
                </c:pt>
                <c:pt idx="64" formatCode="#,##0">
                  <c:v>48.819133455842582</c:v>
                </c:pt>
                <c:pt idx="65" formatCode="#,##0">
                  <c:v>136.62889904690303</c:v>
                </c:pt>
                <c:pt idx="66" formatCode="#,##0">
                  <c:v>94.208298997392887</c:v>
                </c:pt>
                <c:pt idx="67" formatCode="#,##0">
                  <c:v>60.033373810763337</c:v>
                </c:pt>
                <c:pt idx="68" formatCode="#,##0">
                  <c:v>81.786004642787404</c:v>
                </c:pt>
                <c:pt idx="69" formatCode="#,##0">
                  <c:v>101.03581241305268</c:v>
                </c:pt>
                <c:pt idx="70" formatCode="#,##0">
                  <c:v>84.745634824179035</c:v>
                </c:pt>
                <c:pt idx="71" formatCode="#,##0">
                  <c:v>52.744457972851457</c:v>
                </c:pt>
                <c:pt idx="72" formatCode="#,##0">
                  <c:v>49.958598309025078</c:v>
                </c:pt>
                <c:pt idx="73" formatCode="#,##0">
                  <c:v>177.45722673884049</c:v>
                </c:pt>
                <c:pt idx="74" formatCode="#,##0">
                  <c:v>46.05191029708319</c:v>
                </c:pt>
                <c:pt idx="75" formatCode="#,##0">
                  <c:v>132.5272510664293</c:v>
                </c:pt>
                <c:pt idx="76" formatCode="#,##0">
                  <c:v>70.538490892975375</c:v>
                </c:pt>
                <c:pt idx="77" formatCode="#,##0">
                  <c:v>25.583751645338172</c:v>
                </c:pt>
                <c:pt idx="78" formatCode="#,##0">
                  <c:v>70.139295252476558</c:v>
                </c:pt>
                <c:pt idx="79" formatCode="#,##0">
                  <c:v>176.48702219880064</c:v>
                </c:pt>
                <c:pt idx="80" formatCode="#,##0">
                  <c:v>129.88886657740241</c:v>
                </c:pt>
                <c:pt idx="81" formatCode="#,##0">
                  <c:v>49.404949441601232</c:v>
                </c:pt>
                <c:pt idx="82" formatCode="#,##0">
                  <c:v>115.84945119180165</c:v>
                </c:pt>
                <c:pt idx="83" formatCode="#,##0">
                  <c:v>129.99455853764533</c:v>
                </c:pt>
                <c:pt idx="84" formatCode="#,##0">
                  <c:v>113.17260231788767</c:v>
                </c:pt>
                <c:pt idx="85" formatCode="#,##0">
                  <c:v>171.31858322508603</c:v>
                </c:pt>
                <c:pt idx="86" formatCode="#,##0">
                  <c:v>143.38458958458776</c:v>
                </c:pt>
                <c:pt idx="87" formatCode="#,##0">
                  <c:v>158.0258194169179</c:v>
                </c:pt>
                <c:pt idx="88" formatCode="#,##0">
                  <c:v>75.378025336626479</c:v>
                </c:pt>
                <c:pt idx="89" formatCode="#,##0">
                  <c:v>73.812048321819589</c:v>
                </c:pt>
                <c:pt idx="90" formatCode="#,##0">
                  <c:v>68.596975536339173</c:v>
                </c:pt>
                <c:pt idx="91" formatCode="#,##0">
                  <c:v>92.205683135559909</c:v>
                </c:pt>
                <c:pt idx="92" formatCode="#,##0">
                  <c:v>99.243048704165787</c:v>
                </c:pt>
                <c:pt idx="93" formatCode="#,##0">
                  <c:v>137.62956874134463</c:v>
                </c:pt>
                <c:pt idx="94" formatCode="#,##0">
                  <c:v>87.217311945962862</c:v>
                </c:pt>
                <c:pt idx="95" formatCode="#,##0">
                  <c:v>138.88578832033488</c:v>
                </c:pt>
                <c:pt idx="96" formatCode="#,##0">
                  <c:v>39.176912087691079</c:v>
                </c:pt>
                <c:pt idx="97" formatCode="#,##0">
                  <c:v>130.99046273307437</c:v>
                </c:pt>
                <c:pt idx="98" formatCode="#,##0">
                  <c:v>83.032948518342536</c:v>
                </c:pt>
                <c:pt idx="99" formatCode="#,##0">
                  <c:v>119.21465937844107</c:v>
                </c:pt>
                <c:pt idx="100" formatCode="#,##0">
                  <c:v>42.089142573547036</c:v>
                </c:pt>
                <c:pt idx="101" formatCode="#,##0">
                  <c:v>93.013350119992694</c:v>
                </c:pt>
                <c:pt idx="102" formatCode="#,##0">
                  <c:v>13.521252466181197</c:v>
                </c:pt>
                <c:pt idx="103" formatCode="#,##0">
                  <c:v>47.030199165805065</c:v>
                </c:pt>
                <c:pt idx="104" formatCode="#,##0">
                  <c:v>74.002583184125456</c:v>
                </c:pt>
                <c:pt idx="105" formatCode="#,##0">
                  <c:v>142.77018060475373</c:v>
                </c:pt>
                <c:pt idx="106" formatCode="#,##0">
                  <c:v>62.790980873300953</c:v>
                </c:pt>
                <c:pt idx="107" formatCode="#,##0">
                  <c:v>99.042131861868256</c:v>
                </c:pt>
                <c:pt idx="108" formatCode="#,##0">
                  <c:v>124.64868982390942</c:v>
                </c:pt>
                <c:pt idx="109" formatCode="#,##0">
                  <c:v>78.889432225115584</c:v>
                </c:pt>
                <c:pt idx="110" formatCode="#,##0">
                  <c:v>77.990029384690956</c:v>
                </c:pt>
                <c:pt idx="111" formatCode="#,##0">
                  <c:v>66.774512556820412</c:v>
                </c:pt>
                <c:pt idx="112" formatCode="#,##0">
                  <c:v>52.263057474385931</c:v>
                </c:pt>
                <c:pt idx="113" formatCode="#,##0">
                  <c:v>54.544199733863898</c:v>
                </c:pt>
                <c:pt idx="114" formatCode="#,##0">
                  <c:v>69.090885469712688</c:v>
                </c:pt>
                <c:pt idx="115" formatCode="#,##0">
                  <c:v>86.725274172915718</c:v>
                </c:pt>
                <c:pt idx="116" formatCode="#,##0">
                  <c:v>80.408605231763374</c:v>
                </c:pt>
                <c:pt idx="117" formatCode="#,##0">
                  <c:v>106.76777164500288</c:v>
                </c:pt>
                <c:pt idx="118" formatCode="#,##0">
                  <c:v>33.851126548365229</c:v>
                </c:pt>
                <c:pt idx="119" formatCode="#,##0">
                  <c:v>125.95945734695422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3-EF44-8147-0FB2BC1D3EF1}"/>
            </c:ext>
          </c:extLst>
        </c:ser>
        <c:ser>
          <c:idx val="4"/>
          <c:order val="2"/>
          <c:tx>
            <c:strRef>
              <c:f>'Data (% of average)'!$L$1</c:f>
              <c:strCache>
                <c:ptCount val="1"/>
                <c:pt idx="0">
                  <c:v>South Platte at South Platte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(% of average)'!$A$3:$A$124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'Data (% of average)'!$L$3:$L$125</c:f>
              <c:numCache>
                <c:formatCode>General</c:formatCode>
                <c:ptCount val="123"/>
                <c:pt idx="16" formatCode="#,##0">
                  <c:v>83.134235908565358</c:v>
                </c:pt>
                <c:pt idx="17" formatCode="#,##0">
                  <c:v>113.64525867665698</c:v>
                </c:pt>
                <c:pt idx="18" formatCode="#,##0">
                  <c:v>110.79121159181544</c:v>
                </c:pt>
                <c:pt idx="19" formatCode="#,##0">
                  <c:v>104.962945042573</c:v>
                </c:pt>
                <c:pt idx="20" formatCode="#,##0">
                  <c:v>117.8561661762523</c:v>
                </c:pt>
                <c:pt idx="21" formatCode="#,##0">
                  <c:v>204.60365185186703</c:v>
                </c:pt>
                <c:pt idx="22" formatCode="#,##0">
                  <c:v>89.177857964500518</c:v>
                </c:pt>
                <c:pt idx="23" formatCode="#,##0">
                  <c:v>126.63902586860161</c:v>
                </c:pt>
                <c:pt idx="24" formatCode="#,##0">
                  <c:v>122.59321702921915</c:v>
                </c:pt>
                <c:pt idx="25" formatCode="#,##0">
                  <c:v>59.227269591025589</c:v>
                </c:pt>
                <c:pt idx="26" formatCode="#,##0">
                  <c:v>137.95143485567667</c:v>
                </c:pt>
                <c:pt idx="27" formatCode="#,##0">
                  <c:v>80.927378419904954</c:v>
                </c:pt>
                <c:pt idx="28" formatCode="#,##0">
                  <c:v>86.177367581573279</c:v>
                </c:pt>
                <c:pt idx="29" formatCode="#,##0">
                  <c:v>82.195849185163254</c:v>
                </c:pt>
                <c:pt idx="30" formatCode="#,##0">
                  <c:v>102.12068540201787</c:v>
                </c:pt>
                <c:pt idx="31" formatCode="#,##0">
                  <c:v>76.357720927315427</c:v>
                </c:pt>
                <c:pt idx="32" formatCode="#,##0">
                  <c:v>56.355301836493211</c:v>
                </c:pt>
                <c:pt idx="33" formatCode="#,##0">
                  <c:v>102.7773353770154</c:v>
                </c:pt>
                <c:pt idx="34" formatCode="#,##0">
                  <c:v>50.388223728217049</c:v>
                </c:pt>
                <c:pt idx="35" formatCode="#,##0">
                  <c:v>68.393622552472905</c:v>
                </c:pt>
                <c:pt idx="36" formatCode="#,##0">
                  <c:v>110.05339590352435</c:v>
                </c:pt>
                <c:pt idx="37" formatCode="#,##0">
                  <c:v>66.121985904726031</c:v>
                </c:pt>
                <c:pt idx="38" formatCode="#,##0">
                  <c:v>124.43563146763657</c:v>
                </c:pt>
                <c:pt idx="39" formatCode="#,##0">
                  <c:v>87.636625350070545</c:v>
                </c:pt>
                <c:pt idx="40" formatCode="#,##0">
                  <c:v>41.226880916071067</c:v>
                </c:pt>
                <c:pt idx="41" formatCode="#,##0">
                  <c:v>99.167111766036271</c:v>
                </c:pt>
                <c:pt idx="42" formatCode="#,##0">
                  <c:v>214.15160471203677</c:v>
                </c:pt>
                <c:pt idx="43" formatCode="#,##0">
                  <c:v>71.990874148981945</c:v>
                </c:pt>
                <c:pt idx="44" formatCode="#,##0">
                  <c:v>83.347083104076845</c:v>
                </c:pt>
                <c:pt idx="45" formatCode="#,##0">
                  <c:v>92.270013365846296</c:v>
                </c:pt>
                <c:pt idx="46" formatCode="#,##0">
                  <c:v>61.86641104692179</c:v>
                </c:pt>
                <c:pt idx="47" formatCode="#,##0">
                  <c:v>128.52346665629398</c:v>
                </c:pt>
                <c:pt idx="48" formatCode="#,##0">
                  <c:v>134.16997935908034</c:v>
                </c:pt>
                <c:pt idx="49" formatCode="#,##0">
                  <c:v>154.0682760253724</c:v>
                </c:pt>
                <c:pt idx="50" formatCode="#,##0">
                  <c:v>52.131710373647365</c:v>
                </c:pt>
                <c:pt idx="51" formatCode="#,##0">
                  <c:v>70.368559971052903</c:v>
                </c:pt>
                <c:pt idx="52" formatCode="#,##0">
                  <c:v>89.098009519143446</c:v>
                </c:pt>
                <c:pt idx="53" formatCode="#,##0">
                  <c:v>64.546931545981636</c:v>
                </c:pt>
                <c:pt idx="54" formatCode="#,##0">
                  <c:v>36.205966914124069</c:v>
                </c:pt>
                <c:pt idx="55" formatCode="#,##0">
                  <c:v>52.089104685402852</c:v>
                </c:pt>
                <c:pt idx="56" formatCode="#,##0">
                  <c:v>56.411187009610664</c:v>
                </c:pt>
                <c:pt idx="57" formatCode="#,##0">
                  <c:v>146.6199155581626</c:v>
                </c:pt>
                <c:pt idx="58" formatCode="#,##0">
                  <c:v>84.569129075034041</c:v>
                </c:pt>
                <c:pt idx="59" formatCode="#,##0">
                  <c:v>54.975691848458496</c:v>
                </c:pt>
                <c:pt idx="60" formatCode="#,##0">
                  <c:v>74.788194562761376</c:v>
                </c:pt>
                <c:pt idx="61" formatCode="#,##0">
                  <c:v>77.580818770703459</c:v>
                </c:pt>
                <c:pt idx="62" formatCode="#,##0">
                  <c:v>90.490675671442688</c:v>
                </c:pt>
                <c:pt idx="63" formatCode="#,##0">
                  <c:v>34.46355156030792</c:v>
                </c:pt>
                <c:pt idx="64" formatCode="#,##0">
                  <c:v>48.151169409465389</c:v>
                </c:pt>
                <c:pt idx="65" formatCode="#,##0">
                  <c:v>132.35557061956749</c:v>
                </c:pt>
                <c:pt idx="66" formatCode="#,##0">
                  <c:v>48.928690854622467</c:v>
                </c:pt>
                <c:pt idx="67" formatCode="#,##0">
                  <c:v>54.630263415234417</c:v>
                </c:pt>
                <c:pt idx="68" formatCode="#,##0">
                  <c:v>69.723260508716692</c:v>
                </c:pt>
                <c:pt idx="69" formatCode="#,##0">
                  <c:v>113.82715493045757</c:v>
                </c:pt>
                <c:pt idx="70" formatCode="#,##0">
                  <c:v>190.73517343868701</c:v>
                </c:pt>
                <c:pt idx="71" formatCode="#,##0">
                  <c:v>89.529183356398377</c:v>
                </c:pt>
                <c:pt idx="72" formatCode="#,##0">
                  <c:v>70.13293731001599</c:v>
                </c:pt>
                <c:pt idx="73" formatCode="#,##0">
                  <c:v>164.99722734518559</c:v>
                </c:pt>
                <c:pt idx="74" formatCode="#,##0">
                  <c:v>76.273027395715403</c:v>
                </c:pt>
                <c:pt idx="75" formatCode="#,##0">
                  <c:v>90.980194445037966</c:v>
                </c:pt>
                <c:pt idx="76" formatCode="#,##0">
                  <c:v>69.06971760305332</c:v>
                </c:pt>
                <c:pt idx="77" formatCode="#,##0">
                  <c:v>48.603526339212024</c:v>
                </c:pt>
                <c:pt idx="78" formatCode="#,##0">
                  <c:v>48.105974496775744</c:v>
                </c:pt>
                <c:pt idx="79" formatCode="#,##0">
                  <c:v>99.990051444491385</c:v>
                </c:pt>
                <c:pt idx="80" formatCode="#,##0">
                  <c:v>137.88077492056919</c:v>
                </c:pt>
                <c:pt idx="81" formatCode="#,##0">
                  <c:v>43.896727337355898</c:v>
                </c:pt>
                <c:pt idx="82" formatCode="#,##0">
                  <c:v>83.223269627641528</c:v>
                </c:pt>
                <c:pt idx="83" formatCode="#,##0">
                  <c:v>181.77649569692201</c:v>
                </c:pt>
                <c:pt idx="84" formatCode="#,##0">
                  <c:v>178.60270528535207</c:v>
                </c:pt>
                <c:pt idx="85" formatCode="#,##0">
                  <c:v>161.21475881452511</c:v>
                </c:pt>
                <c:pt idx="86" formatCode="#,##0">
                  <c:v>102.47790127952841</c:v>
                </c:pt>
                <c:pt idx="87" formatCode="#,##0">
                  <c:v>139.12917272331669</c:v>
                </c:pt>
                <c:pt idx="88" formatCode="#,##0">
                  <c:v>94.376201808080253</c:v>
                </c:pt>
                <c:pt idx="89" formatCode="#,##0">
                  <c:v>81.317034043182346</c:v>
                </c:pt>
                <c:pt idx="90" formatCode="#,##0">
                  <c:v>75.942406089786843</c:v>
                </c:pt>
                <c:pt idx="91" formatCode="#,##0">
                  <c:v>82.488768146640211</c:v>
                </c:pt>
                <c:pt idx="92" formatCode="#,##0">
                  <c:v>71.225123965458508</c:v>
                </c:pt>
                <c:pt idx="93" formatCode="#,##0">
                  <c:v>69.121871056439261</c:v>
                </c:pt>
                <c:pt idx="94" formatCode="#,##0">
                  <c:v>65.837640512693</c:v>
                </c:pt>
                <c:pt idx="95" formatCode="#,##0">
                  <c:v>161.56570553234789</c:v>
                </c:pt>
                <c:pt idx="96" formatCode="#,##0">
                  <c:v>83.758986638398952</c:v>
                </c:pt>
                <c:pt idx="97" formatCode="#,##0">
                  <c:v>102.61344070616956</c:v>
                </c:pt>
                <c:pt idx="98" formatCode="#,##0">
                  <c:v>113.75143953462099</c:v>
                </c:pt>
                <c:pt idx="99" formatCode="#,##0">
                  <c:v>137.59166535555713</c:v>
                </c:pt>
                <c:pt idx="100" formatCode="#,##0">
                  <c:v>74.526071189528608</c:v>
                </c:pt>
                <c:pt idx="101" formatCode="#,##0">
                  <c:v>65.405395383823858</c:v>
                </c:pt>
                <c:pt idx="102" formatCode="#,##0">
                  <c:v>15.309323559341891</c:v>
                </c:pt>
                <c:pt idx="103" formatCode="#,##0">
                  <c:v>60.806295172762695</c:v>
                </c:pt>
                <c:pt idx="104" formatCode="#,##0">
                  <c:v>52.56251848294945</c:v>
                </c:pt>
                <c:pt idx="105" formatCode="#,##0">
                  <c:v>73.317427691605488</c:v>
                </c:pt>
                <c:pt idx="106" formatCode="#,##0">
                  <c:v>58.755643681557586</c:v>
                </c:pt>
                <c:pt idx="107" formatCode="#,##0">
                  <c:v>147.56383047290777</c:v>
                </c:pt>
                <c:pt idx="108" formatCode="#,##0">
                  <c:v>87.605900965498606</c:v>
                </c:pt>
                <c:pt idx="109" formatCode="#,##0">
                  <c:v>83.108053945434051</c:v>
                </c:pt>
                <c:pt idx="110" formatCode="#,##0">
                  <c:v>82.822993470941526</c:v>
                </c:pt>
                <c:pt idx="111" formatCode="#,##0">
                  <c:v>71.204559405350537</c:v>
                </c:pt>
                <c:pt idx="112" formatCode="#,##0">
                  <c:v>33.299683924147878</c:v>
                </c:pt>
                <c:pt idx="113" formatCode="#,##0">
                  <c:v>61.163061365423097</c:v>
                </c:pt>
                <c:pt idx="114" formatCode="#,##0">
                  <c:v>96.982102143229838</c:v>
                </c:pt>
                <c:pt idx="115" formatCode="#,##0">
                  <c:v>163.86199631808202</c:v>
                </c:pt>
                <c:pt idx="116" formatCode="#,##0">
                  <c:v>100.51243901777434</c:v>
                </c:pt>
                <c:pt idx="117" formatCode="#,##0">
                  <c:v>76.488623775280359</c:v>
                </c:pt>
                <c:pt idx="118" formatCode="#,##0">
                  <c:v>45.503073739240449</c:v>
                </c:pt>
                <c:pt idx="119" formatCode="#,##0">
                  <c:v>87.343122612729502</c:v>
                </c:pt>
                <c:pt idx="120" formatCode="#,##0">
                  <c:v>50.221106829505239</c:v>
                </c:pt>
                <c:pt idx="121" formatCode="#,##0">
                  <c:v>65.470934343646974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3-EF44-8147-0FB2BC1D3EF1}"/>
            </c:ext>
          </c:extLst>
        </c:ser>
        <c:ser>
          <c:idx val="5"/>
          <c:order val="3"/>
          <c:tx>
            <c:strRef>
              <c:f>'Data (% of average)'!$M$1</c:f>
              <c:strCache>
                <c:ptCount val="1"/>
                <c:pt idx="0">
                  <c:v>Arkansas R at Salida</c:v>
                </c:pt>
              </c:strCache>
            </c:strRef>
          </c:tx>
          <c:spPr>
            <a:ln w="34925" cap="rnd">
              <a:solidFill>
                <a:srgbClr val="CCFF99"/>
              </a:solidFill>
              <a:round/>
            </a:ln>
            <a:effectLst/>
          </c:spPr>
          <c:marker>
            <c:symbol val="none"/>
          </c:marker>
          <c:cat>
            <c:numRef>
              <c:f>'Data (% of average)'!$A$3:$A$124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'Data (% of average)'!$M$3:$M$125</c:f>
              <c:numCache>
                <c:formatCode>General</c:formatCode>
                <c:ptCount val="123"/>
                <c:pt idx="10" formatCode="#,##0">
                  <c:v>113.03325207562345</c:v>
                </c:pt>
                <c:pt idx="11" formatCode="#,##0">
                  <c:v>129.42804693357479</c:v>
                </c:pt>
                <c:pt idx="12" formatCode="#,##0">
                  <c:v>132.02508399656543</c:v>
                </c:pt>
                <c:pt idx="13" formatCode="#,##0">
                  <c:v>102.64080071759267</c:v>
                </c:pt>
                <c:pt idx="14" formatCode="#,##0">
                  <c:v>143.1266160396944</c:v>
                </c:pt>
                <c:pt idx="15" formatCode="#,##0">
                  <c:v>98.148378922073633</c:v>
                </c:pt>
                <c:pt idx="16" formatCode="#,##0">
                  <c:v>147.03431272754864</c:v>
                </c:pt>
                <c:pt idx="17" formatCode="#,##0">
                  <c:v>145.82713442774988</c:v>
                </c:pt>
                <c:pt idx="18" formatCode="#,##0">
                  <c:v>136.2045176446891</c:v>
                </c:pt>
                <c:pt idx="19" formatCode="#,##0">
                  <c:v>113.84767771809825</c:v>
                </c:pt>
                <c:pt idx="20" formatCode="#,##0">
                  <c:v>143.3584628926163</c:v>
                </c:pt>
                <c:pt idx="21" formatCode="#,##0">
                  <c:v>134.89608809669298</c:v>
                </c:pt>
                <c:pt idx="22" formatCode="#,##0">
                  <c:v>131.71278424144253</c:v>
                </c:pt>
                <c:pt idx="23" formatCode="#,##0">
                  <c:v>132.98919962257716</c:v>
                </c:pt>
                <c:pt idx="24" formatCode="#,##0">
                  <c:v>136.16454377858588</c:v>
                </c:pt>
                <c:pt idx="25" formatCode="#,##0">
                  <c:v>93.312169314253779</c:v>
                </c:pt>
                <c:pt idx="26" formatCode="#,##0">
                  <c:v>116.28025184703559</c:v>
                </c:pt>
                <c:pt idx="27" formatCode="#,##0">
                  <c:v>126.38133005153429</c:v>
                </c:pt>
                <c:pt idx="28" formatCode="#,##0">
                  <c:v>126.31339384837108</c:v>
                </c:pt>
                <c:pt idx="29" formatCode="#,##0">
                  <c:v>125.82936246968674</c:v>
                </c:pt>
                <c:pt idx="30" formatCode="#,##0">
                  <c:v>111.53064879249119</c:v>
                </c:pt>
                <c:pt idx="31" formatCode="#,##0">
                  <c:v>62.773944277040229</c:v>
                </c:pt>
                <c:pt idx="32" formatCode="#,##0">
                  <c:v>98.841945915160764</c:v>
                </c:pt>
                <c:pt idx="33" formatCode="#,##0">
                  <c:v>89.095334764300034</c:v>
                </c:pt>
                <c:pt idx="34" formatCode="#,##0">
                  <c:v>65.149112248868107</c:v>
                </c:pt>
                <c:pt idx="35" formatCode="#,##0">
                  <c:v>100.91325544395211</c:v>
                </c:pt>
                <c:pt idx="36" formatCode="#,##0">
                  <c:v>130.86774477380118</c:v>
                </c:pt>
                <c:pt idx="37" formatCode="#,##0">
                  <c:v>85.971133180959598</c:v>
                </c:pt>
                <c:pt idx="38" formatCode="#,##0">
                  <c:v>106.31041052523389</c:v>
                </c:pt>
                <c:pt idx="39" formatCode="#,##0">
                  <c:v>95.711423163234727</c:v>
                </c:pt>
                <c:pt idx="40" formatCode="#,##0">
                  <c:v>57.985869779070917</c:v>
                </c:pt>
                <c:pt idx="41" formatCode="#,##0">
                  <c:v>101.36415200849605</c:v>
                </c:pt>
                <c:pt idx="42" formatCode="#,##0">
                  <c:v>119.21730921927546</c:v>
                </c:pt>
                <c:pt idx="43" formatCode="#,##0">
                  <c:v>116.29943657535928</c:v>
                </c:pt>
                <c:pt idx="44" formatCode="#,##0">
                  <c:v>93.756678385979669</c:v>
                </c:pt>
                <c:pt idx="45" formatCode="#,##0">
                  <c:v>96.259355367893534</c:v>
                </c:pt>
                <c:pt idx="46" formatCode="#,##0">
                  <c:v>90.388061415238937</c:v>
                </c:pt>
                <c:pt idx="47" formatCode="#,##0">
                  <c:v>132.29835208277873</c:v>
                </c:pt>
                <c:pt idx="48" formatCode="#,##0">
                  <c:v>126.54223651497564</c:v>
                </c:pt>
                <c:pt idx="49" formatCode="#,##0">
                  <c:v>132.14844036289333</c:v>
                </c:pt>
                <c:pt idx="50" formatCode="#,##0">
                  <c:v>102.9222637894315</c:v>
                </c:pt>
                <c:pt idx="51" formatCode="#,##0">
                  <c:v>123.36462647429664</c:v>
                </c:pt>
                <c:pt idx="52" formatCode="#,##0">
                  <c:v>149.75138880067587</c:v>
                </c:pt>
                <c:pt idx="53" formatCode="#,##0">
                  <c:v>109.20732075975643</c:v>
                </c:pt>
                <c:pt idx="54" formatCode="#,##0">
                  <c:v>72.214784368637524</c:v>
                </c:pt>
                <c:pt idx="55" formatCode="#,##0">
                  <c:v>79.928250443335614</c:v>
                </c:pt>
                <c:pt idx="56" formatCode="#,##0">
                  <c:v>94.402878446949714</c:v>
                </c:pt>
                <c:pt idx="57" formatCode="#,##0">
                  <c:v>213.99121412929239</c:v>
                </c:pt>
                <c:pt idx="58" formatCode="#,##0">
                  <c:v>128.07840985863893</c:v>
                </c:pt>
                <c:pt idx="59" formatCode="#,##0">
                  <c:v>71.393090036654542</c:v>
                </c:pt>
                <c:pt idx="60" formatCode="#,##0">
                  <c:v>106.93460283331521</c:v>
                </c:pt>
                <c:pt idx="61" formatCode="#,##0">
                  <c:v>95.608304169572421</c:v>
                </c:pt>
                <c:pt idx="62" formatCode="#,##0">
                  <c:v>149.90182363886069</c:v>
                </c:pt>
                <c:pt idx="63" formatCode="#,##0">
                  <c:v>93.345268580356958</c:v>
                </c:pt>
                <c:pt idx="64" formatCode="#,##0">
                  <c:v>85.426727818187757</c:v>
                </c:pt>
                <c:pt idx="65" formatCode="#,##0">
                  <c:v>170.25136030892511</c:v>
                </c:pt>
                <c:pt idx="66" formatCode="#,##0">
                  <c:v>101.69863175515941</c:v>
                </c:pt>
                <c:pt idx="67" formatCode="#,##0">
                  <c:v>96.324705394837025</c:v>
                </c:pt>
                <c:pt idx="68" formatCode="#,##0">
                  <c:v>105.03251303790479</c:v>
                </c:pt>
                <c:pt idx="69" formatCode="#,##0">
                  <c:v>105.7258579207204</c:v>
                </c:pt>
                <c:pt idx="70" formatCode="#,##0">
                  <c:v>145.82715580368225</c:v>
                </c:pt>
                <c:pt idx="71" formatCode="#,##0">
                  <c:v>115.27644485375926</c:v>
                </c:pt>
                <c:pt idx="72" formatCode="#,##0">
                  <c:v>95.153945769657838</c:v>
                </c:pt>
                <c:pt idx="73" formatCode="#,##0">
                  <c:v>117.06810094854005</c:v>
                </c:pt>
                <c:pt idx="74" formatCode="#,##0">
                  <c:v>78.755554837973136</c:v>
                </c:pt>
                <c:pt idx="75" formatCode="#,##0">
                  <c:v>97.518031990718015</c:v>
                </c:pt>
                <c:pt idx="76" formatCode="#,##0">
                  <c:v>70.175989895283692</c:v>
                </c:pt>
                <c:pt idx="77" formatCode="#,##0">
                  <c:v>49.82086238437239</c:v>
                </c:pt>
                <c:pt idx="78" formatCode="#,##0">
                  <c:v>77.491280419333677</c:v>
                </c:pt>
                <c:pt idx="79" formatCode="#,##0">
                  <c:v>117.22724247197567</c:v>
                </c:pt>
                <c:pt idx="80" formatCode="#,##0">
                  <c:v>116.59903479158686</c:v>
                </c:pt>
                <c:pt idx="81" formatCode="#,##0">
                  <c:v>53.95251506513398</c:v>
                </c:pt>
                <c:pt idx="82" formatCode="#,##0">
                  <c:v>120.60020607617714</c:v>
                </c:pt>
                <c:pt idx="83" formatCode="#,##0">
                  <c:v>127.79540460519905</c:v>
                </c:pt>
                <c:pt idx="84" formatCode="#,##0">
                  <c:v>155.15478572277544</c:v>
                </c:pt>
                <c:pt idx="85" formatCode="#,##0">
                  <c:v>133.64876946026436</c:v>
                </c:pt>
                <c:pt idx="86" formatCode="#,##0">
                  <c:v>133.03710020791206</c:v>
                </c:pt>
                <c:pt idx="87" formatCode="#,##0">
                  <c:v>109.29360088447095</c:v>
                </c:pt>
                <c:pt idx="88" formatCode="#,##0">
                  <c:v>65.86018691584151</c:v>
                </c:pt>
                <c:pt idx="89" formatCode="#,##0">
                  <c:v>82.705849527568418</c:v>
                </c:pt>
                <c:pt idx="90" formatCode="#,##0">
                  <c:v>70.968738117447785</c:v>
                </c:pt>
                <c:pt idx="91" formatCode="#,##0">
                  <c:v>79.802406577513935</c:v>
                </c:pt>
                <c:pt idx="92" formatCode="#,##0">
                  <c:v>78.825519704371231</c:v>
                </c:pt>
                <c:pt idx="93" formatCode="#,##0">
                  <c:v>94.290219256241599</c:v>
                </c:pt>
                <c:pt idx="94" formatCode="#,##0">
                  <c:v>124.02223813323745</c:v>
                </c:pt>
                <c:pt idx="95" formatCode="#,##0">
                  <c:v>143.53976814194112</c:v>
                </c:pt>
                <c:pt idx="96" formatCode="#,##0">
                  <c:v>113.72996892141283</c:v>
                </c:pt>
                <c:pt idx="97" formatCode="#,##0">
                  <c:v>107.12642509747671</c:v>
                </c:pt>
                <c:pt idx="98" formatCode="#,##0">
                  <c:v>108.43991341256411</c:v>
                </c:pt>
                <c:pt idx="99" formatCode="#,##0">
                  <c:v>94.618575957429456</c:v>
                </c:pt>
                <c:pt idx="100" formatCode="#,##0">
                  <c:v>67.501319851821123</c:v>
                </c:pt>
                <c:pt idx="101" formatCode="#,##0">
                  <c:v>76.401947809436592</c:v>
                </c:pt>
                <c:pt idx="102" formatCode="#,##0">
                  <c:v>36.776629109827233</c:v>
                </c:pt>
                <c:pt idx="103" formatCode="#,##0">
                  <c:v>71.630618396783362</c:v>
                </c:pt>
                <c:pt idx="104" formatCode="#,##0">
                  <c:v>62.278279066857188</c:v>
                </c:pt>
                <c:pt idx="105" formatCode="#,##0">
                  <c:v>67.40422895964484</c:v>
                </c:pt>
                <c:pt idx="106" formatCode="#,##0">
                  <c:v>87.598695824890783</c:v>
                </c:pt>
                <c:pt idx="107" formatCode="#,##0">
                  <c:v>94.134925736573138</c:v>
                </c:pt>
                <c:pt idx="108" formatCode="#,##0">
                  <c:v>126.40442461449946</c:v>
                </c:pt>
                <c:pt idx="109" formatCode="#,##0">
                  <c:v>103.93585818444745</c:v>
                </c:pt>
                <c:pt idx="110" formatCode="#,##0">
                  <c:v>89.6244392044362</c:v>
                </c:pt>
                <c:pt idx="111" formatCode="#,##0">
                  <c:v>123.62960556398237</c:v>
                </c:pt>
                <c:pt idx="112" formatCode="#,##0">
                  <c:v>54.638300300267659</c:v>
                </c:pt>
                <c:pt idx="113" formatCode="#,##0">
                  <c:v>62.274255769475815</c:v>
                </c:pt>
                <c:pt idx="114" formatCode="#,##0">
                  <c:v>116.76778591218012</c:v>
                </c:pt>
                <c:pt idx="115" formatCode="#,##0">
                  <c:v>118.80876482509726</c:v>
                </c:pt>
                <c:pt idx="116" formatCode="#,##0">
                  <c:v>90.981463630844019</c:v>
                </c:pt>
                <c:pt idx="117" formatCode="#,##0">
                  <c:v>99.928192800152885</c:v>
                </c:pt>
                <c:pt idx="118" formatCode="#,##0">
                  <c:v>68.073548676644819</c:v>
                </c:pt>
                <c:pt idx="119" formatCode="#,##0">
                  <c:v>115.33363918348012</c:v>
                </c:pt>
                <c:pt idx="120" formatCode="#,##0">
                  <c:v>85.339947091571474</c:v>
                </c:pt>
                <c:pt idx="121" formatCode="#,##0">
                  <c:v>61.428736259466532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3-EF44-8147-0FB2BC1D3EF1}"/>
            </c:ext>
          </c:extLst>
        </c:ser>
        <c:ser>
          <c:idx val="1"/>
          <c:order val="4"/>
          <c:tx>
            <c:strRef>
              <c:f>'Data (% of average)'!$F$1</c:f>
              <c:strCache>
                <c:ptCount val="1"/>
                <c:pt idx="0">
                  <c:v>Gunnison River Near Grand Junction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  <a:alpha val="6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(% of average)'!$A$3:$A$124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'Data (% of average)'!$F$3:$F$125</c:f>
              <c:numCache>
                <c:formatCode>General</c:formatCode>
                <c:ptCount val="123"/>
                <c:pt idx="6" formatCode="#,##0">
                  <c:v>113.81709918868469</c:v>
                </c:pt>
                <c:pt idx="7" formatCode="#,##0">
                  <c:v>118.01402526652605</c:v>
                </c:pt>
                <c:pt idx="8" formatCode="#,##0">
                  <c:v>67.919914631701602</c:v>
                </c:pt>
                <c:pt idx="9" formatCode="#,##0">
                  <c:v>120.46874784256887</c:v>
                </c:pt>
                <c:pt idx="10" formatCode="#,##0">
                  <c:v>98.86837384562881</c:v>
                </c:pt>
                <c:pt idx="11" formatCode="#,##0">
                  <c:v>105.63889823085407</c:v>
                </c:pt>
                <c:pt idx="12" formatCode="#,##0">
                  <c:v>132.5381477396304</c:v>
                </c:pt>
                <c:pt idx="13" formatCode="#,##0">
                  <c:v>78.204667080276138</c:v>
                </c:pt>
                <c:pt idx="14" formatCode="#,##0">
                  <c:v>131.76459761981101</c:v>
                </c:pt>
                <c:pt idx="15" formatCode="#,##0">
                  <c:v>89.530460469570855</c:v>
                </c:pt>
                <c:pt idx="16" formatCode="#,##0">
                  <c:v>123.38005943895503</c:v>
                </c:pt>
                <c:pt idx="17" formatCode="#,##0">
                  <c:v>132.65726857557217</c:v>
                </c:pt>
                <c:pt idx="18" formatCode="#,##0">
                  <c:v>100.80077851757305</c:v>
                </c:pt>
                <c:pt idx="19" formatCode="#,##0">
                  <c:v>87.105109594845629</c:v>
                </c:pt>
                <c:pt idx="20" formatCode="#,##0">
                  <c:v>141.4058279392392</c:v>
                </c:pt>
                <c:pt idx="21" formatCode="#,##0">
                  <c:v>129.85551873570037</c:v>
                </c:pt>
                <c:pt idx="22" formatCode="#,##0">
                  <c:v>114.79008275194293</c:v>
                </c:pt>
                <c:pt idx="23" formatCode="#,##0">
                  <c:v>115.76776415338132</c:v>
                </c:pt>
                <c:pt idx="24" formatCode="#,##0">
                  <c:v>99.46050571016103</c:v>
                </c:pt>
                <c:pt idx="25" formatCode="#,##0">
                  <c:v>88.704703069801667</c:v>
                </c:pt>
                <c:pt idx="26" formatCode="#,##0">
                  <c:v>100.11562945707398</c:v>
                </c:pt>
                <c:pt idx="27" formatCode="#,##0">
                  <c:v>115.81486508748313</c:v>
                </c:pt>
                <c:pt idx="28" formatCode="#,##0">
                  <c:v>119.30650267680096</c:v>
                </c:pt>
                <c:pt idx="29" formatCode="#,##0">
                  <c:v>142.89050820723224</c:v>
                </c:pt>
                <c:pt idx="30" formatCode="#,##0">
                  <c:v>103.44182144091711</c:v>
                </c:pt>
                <c:pt idx="31" formatCode="#,##0">
                  <c:v>50.204448555907689</c:v>
                </c:pt>
                <c:pt idx="32" formatCode="#,##0">
                  <c:v>111.0840194877766</c:v>
                </c:pt>
                <c:pt idx="33" formatCode="#,##0">
                  <c:v>78.652922544195562</c:v>
                </c:pt>
                <c:pt idx="34" formatCode="#,##0">
                  <c:v>43.874458839679718</c:v>
                </c:pt>
                <c:pt idx="35" formatCode="#,##0">
                  <c:v>76.222955532823761</c:v>
                </c:pt>
                <c:pt idx="36" formatCode="#,##0">
                  <c:v>91.584396172697097</c:v>
                </c:pt>
                <c:pt idx="37" formatCode="#,##0">
                  <c:v>79.718514795752839</c:v>
                </c:pt>
                <c:pt idx="38" formatCode="#,##0">
                  <c:v>121.01128687622547</c:v>
                </c:pt>
                <c:pt idx="39" formatCode="#,##0">
                  <c:v>76.921667047895099</c:v>
                </c:pt>
                <c:pt idx="40" formatCode="#,##0">
                  <c:v>61.870202026377775</c:v>
                </c:pt>
                <c:pt idx="41" formatCode="#,##0">
                  <c:v>114.10624091598093</c:v>
                </c:pt>
                <c:pt idx="42" formatCode="#,##0">
                  <c:v>137.8255441860004</c:v>
                </c:pt>
                <c:pt idx="43" formatCode="#,##0">
                  <c:v>90.451481857480005</c:v>
                </c:pt>
                <c:pt idx="44" formatCode="#,##0">
                  <c:v>108.67108724615366</c:v>
                </c:pt>
                <c:pt idx="45" formatCode="#,##0">
                  <c:v>94.025964801835514</c:v>
                </c:pt>
                <c:pt idx="46" formatCode="#,##0">
                  <c:v>69.636463851959874</c:v>
                </c:pt>
                <c:pt idx="47" formatCode="#,##0">
                  <c:v>95.184043189391474</c:v>
                </c:pt>
                <c:pt idx="48" formatCode="#,##0">
                  <c:v>117.54616143455038</c:v>
                </c:pt>
                <c:pt idx="49" formatCode="#,##0">
                  <c:v>106.24982144810684</c:v>
                </c:pt>
                <c:pt idx="50" formatCode="#,##0">
                  <c:v>74.512452226049504</c:v>
                </c:pt>
                <c:pt idx="51" formatCode="#,##0">
                  <c:v>68.248150542810009</c:v>
                </c:pt>
                <c:pt idx="52" formatCode="#,##0">
                  <c:v>129.67516260034958</c:v>
                </c:pt>
                <c:pt idx="53" formatCode="#,##0">
                  <c:v>73.291504508413169</c:v>
                </c:pt>
                <c:pt idx="54" formatCode="#,##0">
                  <c:v>46.715629669497957</c:v>
                </c:pt>
                <c:pt idx="55" formatCode="#,##0">
                  <c:v>61.614639629377876</c:v>
                </c:pt>
                <c:pt idx="56" formatCode="#,##0">
                  <c:v>65.052395057307763</c:v>
                </c:pt>
                <c:pt idx="57" formatCode="#,##0">
                  <c:v>150.91711196952792</c:v>
                </c:pt>
                <c:pt idx="58" formatCode="#,##0">
                  <c:v>115.81903186569508</c:v>
                </c:pt>
                <c:pt idx="59" formatCode="#,##0">
                  <c:v>56.457516278281631</c:v>
                </c:pt>
                <c:pt idx="60" formatCode="#,##0">
                  <c:v>75.804684531723709</c:v>
                </c:pt>
                <c:pt idx="61" formatCode="#,##0">
                  <c:v>61.297555977601469</c:v>
                </c:pt>
                <c:pt idx="62" formatCode="#,##0">
                  <c:v>108.6218620721791</c:v>
                </c:pt>
                <c:pt idx="63" formatCode="#,##0">
                  <c:v>54.870300585661106</c:v>
                </c:pt>
                <c:pt idx="64" formatCode="#,##0">
                  <c:v>72.957345236121114</c:v>
                </c:pt>
                <c:pt idx="65" formatCode="#,##0">
                  <c:v>123.20366582798226</c:v>
                </c:pt>
                <c:pt idx="66" formatCode="#,##0">
                  <c:v>73.509320796904774</c:v>
                </c:pt>
                <c:pt idx="67" formatCode="#,##0">
                  <c:v>63.527231679431942</c:v>
                </c:pt>
                <c:pt idx="68" formatCode="#,##0">
                  <c:v>87.37554167095486</c:v>
                </c:pt>
                <c:pt idx="69" formatCode="#,##0">
                  <c:v>96.006328273984025</c:v>
                </c:pt>
                <c:pt idx="70" formatCode="#,##0">
                  <c:v>116.37856481833377</c:v>
                </c:pt>
                <c:pt idx="71" formatCode="#,##0">
                  <c:v>96.865787556349886</c:v>
                </c:pt>
                <c:pt idx="72" formatCode="#,##0">
                  <c:v>67.585551105575618</c:v>
                </c:pt>
                <c:pt idx="73" formatCode="#,##0">
                  <c:v>113.97049381795814</c:v>
                </c:pt>
                <c:pt idx="74" formatCode="#,##0">
                  <c:v>83.65771338595475</c:v>
                </c:pt>
                <c:pt idx="75" formatCode="#,##0">
                  <c:v>100.03735938791607</c:v>
                </c:pt>
                <c:pt idx="76" formatCode="#,##0">
                  <c:v>67.526807702940403</c:v>
                </c:pt>
                <c:pt idx="77" formatCode="#,##0">
                  <c:v>32.7247322552235</c:v>
                </c:pt>
                <c:pt idx="78" formatCode="#,##0">
                  <c:v>96.385709345105823</c:v>
                </c:pt>
                <c:pt idx="79" formatCode="#,##0">
                  <c:v>116.43669545946722</c:v>
                </c:pt>
                <c:pt idx="80" formatCode="#,##0">
                  <c:v>113.19902708724474</c:v>
                </c:pt>
                <c:pt idx="81" formatCode="#,##0">
                  <c:v>48.224983800628429</c:v>
                </c:pt>
                <c:pt idx="82" formatCode="#,##0">
                  <c:v>105.17511947555676</c:v>
                </c:pt>
                <c:pt idx="83" formatCode="#,##0">
                  <c:v>146.16204186511854</c:v>
                </c:pt>
                <c:pt idx="84" formatCode="#,##0">
                  <c:v>175.19035163713667</c:v>
                </c:pt>
                <c:pt idx="85" formatCode="#,##0">
                  <c:v>145.72608248200106</c:v>
                </c:pt>
                <c:pt idx="86" formatCode="#,##0">
                  <c:v>137.28954127502922</c:v>
                </c:pt>
                <c:pt idx="87" formatCode="#,##0">
                  <c:v>119.91162508517044</c:v>
                </c:pt>
                <c:pt idx="88" formatCode="#,##0">
                  <c:v>69.264517620392724</c:v>
                </c:pt>
                <c:pt idx="89" formatCode="#,##0">
                  <c:v>67.914236375118648</c:v>
                </c:pt>
                <c:pt idx="90" formatCode="#,##0">
                  <c:v>55.502425350874717</c:v>
                </c:pt>
                <c:pt idx="91" formatCode="#,##0">
                  <c:v>86.209783339243529</c:v>
                </c:pt>
                <c:pt idx="92" formatCode="#,##0">
                  <c:v>82.120621584178025</c:v>
                </c:pt>
                <c:pt idx="93" formatCode="#,##0">
                  <c:v>137.44158782899879</c:v>
                </c:pt>
                <c:pt idx="94" formatCode="#,##0">
                  <c:v>78.901907967743242</c:v>
                </c:pt>
                <c:pt idx="95" formatCode="#,##0">
                  <c:v>156.39515894447825</c:v>
                </c:pt>
                <c:pt idx="96" formatCode="#,##0">
                  <c:v>98.504434364351297</c:v>
                </c:pt>
                <c:pt idx="97" formatCode="#,##0">
                  <c:v>136.76893910313558</c:v>
                </c:pt>
                <c:pt idx="98" formatCode="#,##0">
                  <c:v>99.967872233616703</c:v>
                </c:pt>
                <c:pt idx="99" formatCode="#,##0">
                  <c:v>91.581250663654743</c:v>
                </c:pt>
                <c:pt idx="100" formatCode="#,##0">
                  <c:v>73.357641899836253</c:v>
                </c:pt>
                <c:pt idx="101" formatCode="#,##0">
                  <c:v>72.455575267714806</c:v>
                </c:pt>
                <c:pt idx="102" formatCode="#,##0">
                  <c:v>41.286562763921481</c:v>
                </c:pt>
                <c:pt idx="103" formatCode="#,##0">
                  <c:v>61.683759126776181</c:v>
                </c:pt>
                <c:pt idx="104" formatCode="#,##0">
                  <c:v>60.939989215942248</c:v>
                </c:pt>
                <c:pt idx="105" formatCode="#,##0">
                  <c:v>97.359591625233321</c:v>
                </c:pt>
                <c:pt idx="106" formatCode="#,##0">
                  <c:v>78.529920885409325</c:v>
                </c:pt>
                <c:pt idx="107" formatCode="#,##0">
                  <c:v>85.72133072080878</c:v>
                </c:pt>
                <c:pt idx="108" formatCode="#,##0">
                  <c:v>121.6109352818459</c:v>
                </c:pt>
                <c:pt idx="109" formatCode="#,##0">
                  <c:v>95.658688248653277</c:v>
                </c:pt>
                <c:pt idx="110" formatCode="#,##0">
                  <c:v>75.90918079315685</c:v>
                </c:pt>
                <c:pt idx="111" formatCode="#,##0">
                  <c:v>115.04948512102054</c:v>
                </c:pt>
                <c:pt idx="112" formatCode="#,##0">
                  <c:v>49.570444655422008</c:v>
                </c:pt>
                <c:pt idx="113" formatCode="#,##0">
                  <c:v>53.230183150055453</c:v>
                </c:pt>
                <c:pt idx="114" formatCode="#,##0">
                  <c:v>91.218332451546829</c:v>
                </c:pt>
                <c:pt idx="115" formatCode="#,##0">
                  <c:v>83.71817252079488</c:v>
                </c:pt>
                <c:pt idx="116" formatCode="#,##0">
                  <c:v>87.794384582789888</c:v>
                </c:pt>
                <c:pt idx="117" formatCode="#,##0">
                  <c:v>111.0171059317846</c:v>
                </c:pt>
                <c:pt idx="118" formatCode="#,##0">
                  <c:v>47.738655422066444</c:v>
                </c:pt>
                <c:pt idx="119" formatCode="#,##0">
                  <c:v>124.57498521815002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3-EF44-8147-0FB2BC1D3EF1}"/>
            </c:ext>
          </c:extLst>
        </c:ser>
        <c:ser>
          <c:idx val="0"/>
          <c:order val="5"/>
          <c:tx>
            <c:strRef>
              <c:f>'Data (% of average)'!$D$1</c:f>
              <c:strCache>
                <c:ptCount val="1"/>
                <c:pt idx="0">
                  <c:v>Colorado River Near Cameo</c:v>
                </c:pt>
              </c:strCache>
            </c:strRef>
          </c:tx>
          <c:spPr>
            <a:ln w="28575" cap="rnd">
              <a:solidFill>
                <a:srgbClr val="00B0F0">
                  <a:alpha val="7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'Data (% of average)'!$A$3:$A$124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'Data (% of average)'!$D$3:$D$125</c:f>
              <c:numCache>
                <c:formatCode>General</c:formatCode>
                <c:ptCount val="123"/>
                <c:pt idx="6" formatCode="#,##0">
                  <c:v>119.98633298909415</c:v>
                </c:pt>
                <c:pt idx="7" formatCode="#,##0">
                  <c:v>131.39333543730544</c:v>
                </c:pt>
                <c:pt idx="8" formatCode="#,##0">
                  <c:v>79.23676523663768</c:v>
                </c:pt>
                <c:pt idx="9" formatCode="#,##0">
                  <c:v>138.25640424410676</c:v>
                </c:pt>
                <c:pt idx="10" formatCode="#,##0">
                  <c:v>90.2878944011116</c:v>
                </c:pt>
                <c:pt idx="11" formatCode="#,##0">
                  <c:v>98.136842693167793</c:v>
                </c:pt>
                <c:pt idx="12" formatCode="#,##0">
                  <c:v>133.97626041870689</c:v>
                </c:pt>
                <c:pt idx="13" formatCode="#,##0">
                  <c:v>90.6991480722793</c:v>
                </c:pt>
                <c:pt idx="14" formatCode="#,##0">
                  <c:v>131.74692835214861</c:v>
                </c:pt>
                <c:pt idx="15" formatCode="#,##0">
                  <c:v>83.341402098931155</c:v>
                </c:pt>
                <c:pt idx="16" formatCode="#,##0">
                  <c:v>112.43627590566932</c:v>
                </c:pt>
                <c:pt idx="17" formatCode="#,##0">
                  <c:v>139.02803764230271</c:v>
                </c:pt>
                <c:pt idx="18" formatCode="#,##0">
                  <c:v>124.31965827477643</c:v>
                </c:pt>
                <c:pt idx="19" formatCode="#,##0">
                  <c:v>81.795121957929069</c:v>
                </c:pt>
                <c:pt idx="20" formatCode="#,##0">
                  <c:v>135.08226647963781</c:v>
                </c:pt>
                <c:pt idx="21" formatCode="#,##0">
                  <c:v>137.32126296674764</c:v>
                </c:pt>
                <c:pt idx="22" formatCode="#,##0">
                  <c:v>104.33941893811618</c:v>
                </c:pt>
                <c:pt idx="23" formatCode="#,##0">
                  <c:v>121.43919944718067</c:v>
                </c:pt>
                <c:pt idx="24" formatCode="#,##0">
                  <c:v>102.22025040694631</c:v>
                </c:pt>
                <c:pt idx="25" formatCode="#,##0">
                  <c:v>87.143944377241937</c:v>
                </c:pt>
                <c:pt idx="26" formatCode="#,##0">
                  <c:v>117.01376354652237</c:v>
                </c:pt>
                <c:pt idx="27" formatCode="#,##0">
                  <c:v>116.59194959559467</c:v>
                </c:pt>
                <c:pt idx="28" formatCode="#,##0">
                  <c:v>128.51529271484759</c:v>
                </c:pt>
                <c:pt idx="29" formatCode="#,##0">
                  <c:v>130.73477033011309</c:v>
                </c:pt>
                <c:pt idx="30" formatCode="#,##0">
                  <c:v>102.03624635498416</c:v>
                </c:pt>
                <c:pt idx="31" formatCode="#,##0">
                  <c:v>61.012084181518958</c:v>
                </c:pt>
                <c:pt idx="32" formatCode="#,##0">
                  <c:v>104.88222817667965</c:v>
                </c:pt>
                <c:pt idx="33" formatCode="#,##0">
                  <c:v>92.48967201019839</c:v>
                </c:pt>
                <c:pt idx="34" formatCode="#,##0">
                  <c:v>56.171349669630658</c:v>
                </c:pt>
                <c:pt idx="35" formatCode="#,##0">
                  <c:v>83.959382069256691</c:v>
                </c:pt>
                <c:pt idx="36" formatCode="#,##0">
                  <c:v>107.04874150965271</c:v>
                </c:pt>
                <c:pt idx="37" formatCode="#,##0">
                  <c:v>75.700374584977396</c:v>
                </c:pt>
                <c:pt idx="38" formatCode="#,##0">
                  <c:v>119.24021800471414</c:v>
                </c:pt>
                <c:pt idx="39" formatCode="#,##0">
                  <c:v>81.781331155568978</c:v>
                </c:pt>
                <c:pt idx="40" formatCode="#,##0">
                  <c:v>62.205015732916536</c:v>
                </c:pt>
                <c:pt idx="41" formatCode="#,##0">
                  <c:v>88.050146687443842</c:v>
                </c:pt>
                <c:pt idx="42" formatCode="#,##0">
                  <c:v>104.85185040533919</c:v>
                </c:pt>
                <c:pt idx="43" formatCode="#,##0">
                  <c:v>88.139624019292071</c:v>
                </c:pt>
                <c:pt idx="44" formatCode="#,##0">
                  <c:v>81.249652288989054</c:v>
                </c:pt>
                <c:pt idx="45" formatCode="#,##0">
                  <c:v>88.929093159910437</c:v>
                </c:pt>
                <c:pt idx="46" formatCode="#,##0">
                  <c:v>77.779066568275397</c:v>
                </c:pt>
                <c:pt idx="47" formatCode="#,##0">
                  <c:v>109.86695169588683</c:v>
                </c:pt>
                <c:pt idx="48" formatCode="#,##0">
                  <c:v>97.009688925468097</c:v>
                </c:pt>
                <c:pt idx="49" formatCode="#,##0">
                  <c:v>98.656386739560773</c:v>
                </c:pt>
                <c:pt idx="50" formatCode="#,##0">
                  <c:v>78.101032938336047</c:v>
                </c:pt>
                <c:pt idx="51" formatCode="#,##0">
                  <c:v>94.117149572182896</c:v>
                </c:pt>
                <c:pt idx="52" formatCode="#,##0">
                  <c:v>128.42453946230856</c:v>
                </c:pt>
                <c:pt idx="53" formatCode="#,##0">
                  <c:v>82.061192142833335</c:v>
                </c:pt>
                <c:pt idx="54" formatCode="#,##0">
                  <c:v>49.864229369783139</c:v>
                </c:pt>
                <c:pt idx="55" formatCode="#,##0">
                  <c:v>67.52476344882848</c:v>
                </c:pt>
                <c:pt idx="56" formatCode="#,##0">
                  <c:v>80.834272236012822</c:v>
                </c:pt>
                <c:pt idx="57" formatCode="#,##0">
                  <c:v>134.47253927292934</c:v>
                </c:pt>
                <c:pt idx="58" formatCode="#,##0">
                  <c:v>92.039977834814351</c:v>
                </c:pt>
                <c:pt idx="59" formatCode="#,##0">
                  <c:v>74.46129271072121</c:v>
                </c:pt>
                <c:pt idx="60" formatCode="#,##0">
                  <c:v>84.472953720926796</c:v>
                </c:pt>
                <c:pt idx="61" formatCode="#,##0">
                  <c:v>65.681220934119452</c:v>
                </c:pt>
                <c:pt idx="62" formatCode="#,##0">
                  <c:v>125.62117882113543</c:v>
                </c:pt>
                <c:pt idx="63" formatCode="#,##0">
                  <c:v>57.58686151345043</c:v>
                </c:pt>
                <c:pt idx="64" formatCode="#,##0">
                  <c:v>67.772726418822899</c:v>
                </c:pt>
                <c:pt idx="65" formatCode="#,##0">
                  <c:v>112.05341825668404</c:v>
                </c:pt>
                <c:pt idx="66" formatCode="#,##0">
                  <c:v>62.716089837702526</c:v>
                </c:pt>
                <c:pt idx="67" formatCode="#,##0">
                  <c:v>76.284257610885021</c:v>
                </c:pt>
                <c:pt idx="68" formatCode="#,##0">
                  <c:v>84.967142236996281</c:v>
                </c:pt>
                <c:pt idx="69" formatCode="#,##0">
                  <c:v>90.110134216359739</c:v>
                </c:pt>
                <c:pt idx="70" formatCode="#,##0">
                  <c:v>108.05775045083436</c:v>
                </c:pt>
                <c:pt idx="71" formatCode="#,##0">
                  <c:v>110.3037509281192</c:v>
                </c:pt>
                <c:pt idx="72" formatCode="#,##0">
                  <c:v>89.381664943660951</c:v>
                </c:pt>
                <c:pt idx="73" formatCode="#,##0">
                  <c:v>108.18254635329379</c:v>
                </c:pt>
                <c:pt idx="74" formatCode="#,##0">
                  <c:v>98.366508417511227</c:v>
                </c:pt>
                <c:pt idx="75" formatCode="#,##0">
                  <c:v>101.04466594749381</c:v>
                </c:pt>
                <c:pt idx="76" formatCode="#,##0">
                  <c:v>79.374836143731144</c:v>
                </c:pt>
                <c:pt idx="77" formatCode="#,##0">
                  <c:v>49.241145716694426</c:v>
                </c:pt>
                <c:pt idx="78" formatCode="#,##0">
                  <c:v>102.6174418032665</c:v>
                </c:pt>
                <c:pt idx="79" formatCode="#,##0">
                  <c:v>108.96267684034548</c:v>
                </c:pt>
                <c:pt idx="80" formatCode="#,##0">
                  <c:v>102.87197440745611</c:v>
                </c:pt>
                <c:pt idx="81" formatCode="#,##0">
                  <c:v>59.586364972172802</c:v>
                </c:pt>
                <c:pt idx="82" formatCode="#,##0">
                  <c:v>100.23920707736738</c:v>
                </c:pt>
                <c:pt idx="83" formatCode="#,##0">
                  <c:v>144.52315658507737</c:v>
                </c:pt>
                <c:pt idx="84" formatCode="#,##0">
                  <c:v>169.83766741572563</c:v>
                </c:pt>
                <c:pt idx="85" formatCode="#,##0">
                  <c:v>138.19119655263242</c:v>
                </c:pt>
                <c:pt idx="86" formatCode="#,##0">
                  <c:v>134.21588918333799</c:v>
                </c:pt>
                <c:pt idx="87" formatCode="#,##0">
                  <c:v>84.137169401257296</c:v>
                </c:pt>
                <c:pt idx="88" formatCode="#,##0">
                  <c:v>79.270536414070691</c:v>
                </c:pt>
                <c:pt idx="89" formatCode="#,##0">
                  <c:v>69.698307919225272</c:v>
                </c:pt>
                <c:pt idx="90" formatCode="#,##0">
                  <c:v>64.273391761693205</c:v>
                </c:pt>
                <c:pt idx="91" formatCode="#,##0">
                  <c:v>83.574054020636041</c:v>
                </c:pt>
                <c:pt idx="92" formatCode="#,##0">
                  <c:v>71.084012083928144</c:v>
                </c:pt>
                <c:pt idx="93" formatCode="#,##0">
                  <c:v>119.19930710086241</c:v>
                </c:pt>
                <c:pt idx="94" formatCode="#,##0">
                  <c:v>75.489386167767321</c:v>
                </c:pt>
                <c:pt idx="95" formatCode="#,##0">
                  <c:v>130.49915935829551</c:v>
                </c:pt>
                <c:pt idx="96" formatCode="#,##0">
                  <c:v>113.13993259301942</c:v>
                </c:pt>
                <c:pt idx="97" formatCode="#,##0">
                  <c:v>135.56337002181445</c:v>
                </c:pt>
                <c:pt idx="98" formatCode="#,##0">
                  <c:v>100.77669545517773</c:v>
                </c:pt>
                <c:pt idx="99" formatCode="#,##0">
                  <c:v>93.746752510369433</c:v>
                </c:pt>
                <c:pt idx="100" formatCode="#,##0">
                  <c:v>82.607231903996905</c:v>
                </c:pt>
                <c:pt idx="101" formatCode="#,##0">
                  <c:v>74.28779464402156</c:v>
                </c:pt>
                <c:pt idx="102" formatCode="#,##0">
                  <c:v>44.045515222023411</c:v>
                </c:pt>
                <c:pt idx="103" formatCode="#,##0">
                  <c:v>84.07538226312424</c:v>
                </c:pt>
                <c:pt idx="104" formatCode="#,##0">
                  <c:v>60.793901743392695</c:v>
                </c:pt>
                <c:pt idx="105" formatCode="#,##0">
                  <c:v>94.429885877671822</c:v>
                </c:pt>
                <c:pt idx="106" formatCode="#,##0">
                  <c:v>94.926001848401881</c:v>
                </c:pt>
                <c:pt idx="107" formatCode="#,##0">
                  <c:v>83.234659116884075</c:v>
                </c:pt>
                <c:pt idx="108" formatCode="#,##0">
                  <c:v>120.55604515115932</c:v>
                </c:pt>
                <c:pt idx="109" formatCode="#,##0">
                  <c:v>111.25998561774959</c:v>
                </c:pt>
                <c:pt idx="110" formatCode="#,##0">
                  <c:v>90.037542473228015</c:v>
                </c:pt>
                <c:pt idx="111" formatCode="#,##0">
                  <c:v>150.73621166803954</c:v>
                </c:pt>
                <c:pt idx="112" formatCode="#,##0">
                  <c:v>56.006674458771641</c:v>
                </c:pt>
                <c:pt idx="113" formatCode="#,##0">
                  <c:v>67.853218011338072</c:v>
                </c:pt>
                <c:pt idx="114" formatCode="#,##0">
                  <c:v>114.83427382865142</c:v>
                </c:pt>
                <c:pt idx="115" formatCode="#,##0">
                  <c:v>97.600901708535631</c:v>
                </c:pt>
                <c:pt idx="116" formatCode="#,##0">
                  <c:v>90.637116608907576</c:v>
                </c:pt>
                <c:pt idx="117" formatCode="#,##0">
                  <c:v>90.99480875831054</c:v>
                </c:pt>
                <c:pt idx="118" formatCode="#,##0">
                  <c:v>62.694399185958986</c:v>
                </c:pt>
                <c:pt idx="119" formatCode="#,##0">
                  <c:v>114.36777550629709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3-EF44-8147-0FB2BC1D3EF1}"/>
            </c:ext>
          </c:extLst>
        </c:ser>
        <c:ser>
          <c:idx val="6"/>
          <c:order val="6"/>
          <c:tx>
            <c:strRef>
              <c:f>'Data (% of average)'!$N$1</c:f>
              <c:strCache>
                <c:ptCount val="1"/>
                <c:pt idx="0">
                  <c:v>Rio Grande near Del Norte</c:v>
                </c:pt>
              </c:strCache>
            </c:strRef>
          </c:tx>
          <c:spPr>
            <a:ln w="28575" cap="rnd">
              <a:solidFill>
                <a:srgbClr val="CCCC00">
                  <a:alpha val="58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'Data (% of average)'!$A$3:$A$124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cat>
          <c:val>
            <c:numRef>
              <c:f>'Data (% of average)'!$N$3:$N$125</c:f>
              <c:numCache>
                <c:formatCode>General</c:formatCode>
                <c:ptCount val="123"/>
                <c:pt idx="9" formatCode="#,##0">
                  <c:v>133.14167458334433</c:v>
                </c:pt>
                <c:pt idx="10" formatCode="#,##0">
                  <c:v>107.49785822124302</c:v>
                </c:pt>
                <c:pt idx="11" formatCode="#,##0">
                  <c:v>143.3195938161289</c:v>
                </c:pt>
                <c:pt idx="12" formatCode="#,##0">
                  <c:v>150.85119185517689</c:v>
                </c:pt>
                <c:pt idx="13" formatCode="#,##0">
                  <c:v>84.195616311413858</c:v>
                </c:pt>
                <c:pt idx="14" formatCode="#,##0">
                  <c:v>124.61653997390995</c:v>
                </c:pt>
                <c:pt idx="15" formatCode="#,##0">
                  <c:v>107.02985429685133</c:v>
                </c:pt>
                <c:pt idx="16" formatCode="#,##0">
                  <c:v>128.2952684958727</c:v>
                </c:pt>
                <c:pt idx="17" formatCode="#,##0">
                  <c:v>157.19489953463926</c:v>
                </c:pt>
                <c:pt idx="18" formatCode="#,##0">
                  <c:v>81.854041859141702</c:v>
                </c:pt>
                <c:pt idx="19" formatCode="#,##0">
                  <c:v>118.75949418260238</c:v>
                </c:pt>
                <c:pt idx="20" formatCode="#,##0">
                  <c:v>154.90152482208853</c:v>
                </c:pt>
                <c:pt idx="21" formatCode="#,##0">
                  <c:v>158.73418154509707</c:v>
                </c:pt>
                <c:pt idx="22" formatCode="#,##0">
                  <c:v>152.8258263534409</c:v>
                </c:pt>
                <c:pt idx="23" formatCode="#,##0">
                  <c:v>121.1819198111814</c:v>
                </c:pt>
                <c:pt idx="24" formatCode="#,##0">
                  <c:v>129.77702178472751</c:v>
                </c:pt>
                <c:pt idx="25" formatCode="#,##0">
                  <c:v>101.42002652540516</c:v>
                </c:pt>
                <c:pt idx="26" formatCode="#,##0">
                  <c:v>110.35874599825549</c:v>
                </c:pt>
                <c:pt idx="27" formatCode="#,##0">
                  <c:v>139.5942203847583</c:v>
                </c:pt>
                <c:pt idx="28" formatCode="#,##0">
                  <c:v>115.29066775297478</c:v>
                </c:pt>
                <c:pt idx="29" formatCode="#,##0">
                  <c:v>133.64388477463513</c:v>
                </c:pt>
                <c:pt idx="30" formatCode="#,##0">
                  <c:v>92.733189563357001</c:v>
                </c:pt>
                <c:pt idx="31" formatCode="#,##0">
                  <c:v>55.625609299129138</c:v>
                </c:pt>
                <c:pt idx="32" formatCode="#,##0">
                  <c:v>138.60223864468551</c:v>
                </c:pt>
                <c:pt idx="33" formatCode="#,##0">
                  <c:v>77.750844661567868</c:v>
                </c:pt>
                <c:pt idx="34" formatCode="#,##0">
                  <c:v>52.693199327691374</c:v>
                </c:pt>
                <c:pt idx="35" formatCode="#,##0">
                  <c:v>105.57919761426837</c:v>
                </c:pt>
                <c:pt idx="36" formatCode="#,##0">
                  <c:v>73.939955562949635</c:v>
                </c:pt>
                <c:pt idx="37" formatCode="#,##0">
                  <c:v>89.056015871707842</c:v>
                </c:pt>
                <c:pt idx="38" formatCode="#,##0">
                  <c:v>123.14722532756389</c:v>
                </c:pt>
                <c:pt idx="39" formatCode="#,##0">
                  <c:v>87.328599393305211</c:v>
                </c:pt>
                <c:pt idx="40" formatCode="#,##0">
                  <c:v>46.567167892132098</c:v>
                </c:pt>
                <c:pt idx="41" formatCode="#,##0">
                  <c:v>147.44144897746585</c:v>
                </c:pt>
                <c:pt idx="42" formatCode="#,##0">
                  <c:v>143.92131314748963</c:v>
                </c:pt>
                <c:pt idx="43" formatCode="#,##0">
                  <c:v>78.476950418016131</c:v>
                </c:pt>
                <c:pt idx="44" formatCode="#,##0">
                  <c:v>132.11393174605891</c:v>
                </c:pt>
                <c:pt idx="45" formatCode="#,##0">
                  <c:v>84.718039296781342</c:v>
                </c:pt>
                <c:pt idx="46" formatCode="#,##0">
                  <c:v>64.875294834698209</c:v>
                </c:pt>
                <c:pt idx="47" formatCode="#,##0">
                  <c:v>96.657581274867567</c:v>
                </c:pt>
                <c:pt idx="48" formatCode="#,##0">
                  <c:v>145.19627400463651</c:v>
                </c:pt>
                <c:pt idx="49" formatCode="#,##0">
                  <c:v>141.90158857013139</c:v>
                </c:pt>
                <c:pt idx="50" formatCode="#,##0">
                  <c:v>75.953460819053504</c:v>
                </c:pt>
                <c:pt idx="51" formatCode="#,##0">
                  <c:v>48.260378103635659</c:v>
                </c:pt>
                <c:pt idx="52" formatCode="#,##0">
                  <c:v>125.98012615893164</c:v>
                </c:pt>
                <c:pt idx="53" formatCode="#,##0">
                  <c:v>64.637405796718369</c:v>
                </c:pt>
                <c:pt idx="54" formatCode="#,##0">
                  <c:v>57.651553197741769</c:v>
                </c:pt>
                <c:pt idx="55" formatCode="#,##0">
                  <c:v>59.523568895308607</c:v>
                </c:pt>
                <c:pt idx="56" formatCode="#,##0">
                  <c:v>52.979288105392619</c:v>
                </c:pt>
                <c:pt idx="57" formatCode="#,##0">
                  <c:v>124.58233370701089</c:v>
                </c:pt>
                <c:pt idx="58" formatCode="#,##0">
                  <c:v>116.721111641481</c:v>
                </c:pt>
                <c:pt idx="59" formatCode="#,##0">
                  <c:v>54.025688906441196</c:v>
                </c:pt>
                <c:pt idx="60" formatCode="#,##0">
                  <c:v>97.052508174520369</c:v>
                </c:pt>
                <c:pt idx="61" formatCode="#,##0">
                  <c:v>74.355095256679164</c:v>
                </c:pt>
                <c:pt idx="62" formatCode="#,##0">
                  <c:v>119.96448767563751</c:v>
                </c:pt>
                <c:pt idx="63" formatCode="#,##0">
                  <c:v>53.077242415149016</c:v>
                </c:pt>
                <c:pt idx="64" formatCode="#,##0">
                  <c:v>57.880113253840037</c:v>
                </c:pt>
                <c:pt idx="65" formatCode="#,##0">
                  <c:v>136.82662242656147</c:v>
                </c:pt>
                <c:pt idx="66" formatCode="#,##0">
                  <c:v>97.040069532011614</c:v>
                </c:pt>
                <c:pt idx="67" formatCode="#,##0">
                  <c:v>62.396895314829813</c:v>
                </c:pt>
                <c:pt idx="68" formatCode="#,##0">
                  <c:v>102.47420147802168</c:v>
                </c:pt>
                <c:pt idx="69" formatCode="#,##0">
                  <c:v>97.632459881490831</c:v>
                </c:pt>
                <c:pt idx="70" formatCode="#,##0">
                  <c:v>104.17207618046605</c:v>
                </c:pt>
                <c:pt idx="71" formatCode="#,##0">
                  <c:v>77.352808101287863</c:v>
                </c:pt>
                <c:pt idx="72" formatCode="#,##0">
                  <c:v>73.010167035420594</c:v>
                </c:pt>
                <c:pt idx="73" formatCode="#,##0">
                  <c:v>131.64437299135358</c:v>
                </c:pt>
                <c:pt idx="74" formatCode="#,##0">
                  <c:v>54.489028339892123</c:v>
                </c:pt>
                <c:pt idx="75" formatCode="#,##0">
                  <c:v>122.29051382477374</c:v>
                </c:pt>
                <c:pt idx="76" formatCode="#,##0">
                  <c:v>93.670752242454029</c:v>
                </c:pt>
                <c:pt idx="77" formatCode="#,##0">
                  <c:v>35.053649419970547</c:v>
                </c:pt>
                <c:pt idx="78" formatCode="#,##0">
                  <c:v>61.465551956987177</c:v>
                </c:pt>
                <c:pt idx="79" formatCode="#,##0">
                  <c:v>148.76305474402051</c:v>
                </c:pt>
                <c:pt idx="80" formatCode="#,##0">
                  <c:v>116.66202808956444</c:v>
                </c:pt>
                <c:pt idx="81" formatCode="#,##0">
                  <c:v>59.277905705760801</c:v>
                </c:pt>
                <c:pt idx="82" formatCode="#,##0">
                  <c:v>105.09409055642713</c:v>
                </c:pt>
                <c:pt idx="83" formatCode="#,##0">
                  <c:v>110.03845095365517</c:v>
                </c:pt>
                <c:pt idx="84" formatCode="#,##0">
                  <c:v>116.17847586203681</c:v>
                </c:pt>
                <c:pt idx="85" formatCode="#,##0">
                  <c:v>152.30651302870061</c:v>
                </c:pt>
                <c:pt idx="86" formatCode="#,##0">
                  <c:v>159.62198965415911</c:v>
                </c:pt>
                <c:pt idx="87" formatCode="#,##0">
                  <c:v>166.83951196986118</c:v>
                </c:pt>
                <c:pt idx="88" formatCode="#,##0">
                  <c:v>68.662861478612541</c:v>
                </c:pt>
                <c:pt idx="89" formatCode="#,##0">
                  <c:v>77.755509152508637</c:v>
                </c:pt>
                <c:pt idx="90" formatCode="#,##0">
                  <c:v>76.499206259124904</c:v>
                </c:pt>
                <c:pt idx="91" formatCode="#,##0">
                  <c:v>99.436063045259559</c:v>
                </c:pt>
                <c:pt idx="92" formatCode="#,##0">
                  <c:v>76.105834189785696</c:v>
                </c:pt>
                <c:pt idx="93" formatCode="#,##0">
                  <c:v>101.33762051878468</c:v>
                </c:pt>
                <c:pt idx="94" formatCode="#,##0">
                  <c:v>81.216561430568277</c:v>
                </c:pt>
                <c:pt idx="95" formatCode="#,##0">
                  <c:v>131.03487950842486</c:v>
                </c:pt>
                <c:pt idx="96" formatCode="#,##0">
                  <c:v>62.113916197755756</c:v>
                </c:pt>
                <c:pt idx="97" formatCode="#,##0">
                  <c:v>135.60608063039041</c:v>
                </c:pt>
                <c:pt idx="98" formatCode="#,##0">
                  <c:v>99.171741891948614</c:v>
                </c:pt>
                <c:pt idx="99" formatCode="#,##0">
                  <c:v>141.76165384190796</c:v>
                </c:pt>
                <c:pt idx="100" formatCode="#,##0">
                  <c:v>65.53920737860274</c:v>
                </c:pt>
                <c:pt idx="101" formatCode="#,##0">
                  <c:v>113.62855414774309</c:v>
                </c:pt>
                <c:pt idx="102" formatCode="#,##0">
                  <c:v>25.503881633877885</c:v>
                </c:pt>
                <c:pt idx="103" formatCode="#,##0">
                  <c:v>48.418970795622215</c:v>
                </c:pt>
                <c:pt idx="104" formatCode="#,##0">
                  <c:v>78.441189320803474</c:v>
                </c:pt>
                <c:pt idx="105" formatCode="#,##0">
                  <c:v>121.22545505996203</c:v>
                </c:pt>
                <c:pt idx="106" formatCode="#,##0">
                  <c:v>80.306985697115934</c:v>
                </c:pt>
                <c:pt idx="107" formatCode="#,##0">
                  <c:v>120.15106731326877</c:v>
                </c:pt>
                <c:pt idx="108" formatCode="#,##0">
                  <c:v>112.89156457909965</c:v>
                </c:pt>
                <c:pt idx="109" formatCode="#,##0">
                  <c:v>93.362895840362455</c:v>
                </c:pt>
                <c:pt idx="110" formatCode="#,##0">
                  <c:v>81.99397658736514</c:v>
                </c:pt>
                <c:pt idx="111" formatCode="#,##0">
                  <c:v>78.14577156122067</c:v>
                </c:pt>
                <c:pt idx="112" formatCode="#,##0">
                  <c:v>66.167358825294599</c:v>
                </c:pt>
                <c:pt idx="113" formatCode="#,##0">
                  <c:v>62.917763469883717</c:v>
                </c:pt>
                <c:pt idx="114" formatCode="#,##0">
                  <c:v>100.77321711495016</c:v>
                </c:pt>
                <c:pt idx="115" formatCode="#,##0">
                  <c:v>107.15424072193882</c:v>
                </c:pt>
                <c:pt idx="116" formatCode="#,##0">
                  <c:v>104.22805007175542</c:v>
                </c:pt>
                <c:pt idx="117" formatCode="#,##0">
                  <c:v>106.22289736409618</c:v>
                </c:pt>
                <c:pt idx="118" formatCode="#,##0">
                  <c:v>47.825025615829411</c:v>
                </c:pt>
                <c:pt idx="119" formatCode="#,##0">
                  <c:v>142.62769432657967</c:v>
                </c:pt>
                <c:pt idx="120" formatCode="#,##0">
                  <c:v>60.22790702736657</c:v>
                </c:pt>
                <c:pt idx="121" formatCode="#,##0">
                  <c:v>69.084220493596433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3-EF44-8147-0FB2BC1D3EF1}"/>
            </c:ext>
          </c:extLst>
        </c:ser>
        <c:ser>
          <c:idx val="7"/>
          <c:order val="7"/>
          <c:tx>
            <c:v>7-Division Index</c:v>
          </c:tx>
          <c:spPr>
            <a:ln w="41275" cap="rnd" cmpd="sng">
              <a:solidFill>
                <a:schemeClr val="tx1">
                  <a:alpha val="41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'Data (% of average)'!$O$3:$O$124</c:f>
              <c:numCache>
                <c:formatCode>General</c:formatCode>
                <c:ptCount val="122"/>
                <c:pt idx="16" formatCode="0">
                  <c:v>122.86096716921578</c:v>
                </c:pt>
                <c:pt idx="17" formatCode="0">
                  <c:v>147.00201682436085</c:v>
                </c:pt>
                <c:pt idx="18" formatCode="0">
                  <c:v>105.19078443503371</c:v>
                </c:pt>
                <c:pt idx="19" formatCode="0">
                  <c:v>100.40019853057001</c:v>
                </c:pt>
                <c:pt idx="20" formatCode="0">
                  <c:v>143.35106088114449</c:v>
                </c:pt>
                <c:pt idx="21" formatCode="0">
                  <c:v>151.06303958356176</c:v>
                </c:pt>
                <c:pt idx="22" formatCode="0">
                  <c:v>116.82337122582464</c:v>
                </c:pt>
                <c:pt idx="23" formatCode="0">
                  <c:v>121.19090039763027</c:v>
                </c:pt>
                <c:pt idx="24" formatCode="0">
                  <c:v>110.63964219207706</c:v>
                </c:pt>
                <c:pt idx="25" formatCode="0">
                  <c:v>86.280185816511889</c:v>
                </c:pt>
                <c:pt idx="26" formatCode="0">
                  <c:v>111.9550547355794</c:v>
                </c:pt>
                <c:pt idx="27" formatCode="0">
                  <c:v>121.58376649443558</c:v>
                </c:pt>
                <c:pt idx="28" formatCode="0">
                  <c:v>111.0759511972641</c:v>
                </c:pt>
                <c:pt idx="29" formatCode="0">
                  <c:v>130.38698243474829</c:v>
                </c:pt>
                <c:pt idx="30" formatCode="0">
                  <c:v>97.537541926972196</c:v>
                </c:pt>
                <c:pt idx="31" formatCode="0">
                  <c:v>61.568866749744338</c:v>
                </c:pt>
                <c:pt idx="32" formatCode="0">
                  <c:v>112.64369354621897</c:v>
                </c:pt>
                <c:pt idx="33" formatCode="0">
                  <c:v>85.268165210921069</c:v>
                </c:pt>
                <c:pt idx="34" formatCode="0">
                  <c:v>49.061957891883829</c:v>
                </c:pt>
                <c:pt idx="35" formatCode="0">
                  <c:v>92.267227232501298</c:v>
                </c:pt>
                <c:pt idx="36" formatCode="0">
                  <c:v>99.582208362194464</c:v>
                </c:pt>
                <c:pt idx="37" formatCode="0">
                  <c:v>86.274605939613835</c:v>
                </c:pt>
                <c:pt idx="38" formatCode="0">
                  <c:v>118.15763420490177</c:v>
                </c:pt>
                <c:pt idx="39" formatCode="0">
                  <c:v>82.858607423280333</c:v>
                </c:pt>
                <c:pt idx="40" formatCode="0">
                  <c:v>56.28839551622989</c:v>
                </c:pt>
                <c:pt idx="41" formatCode="0">
                  <c:v>120.90849116177182</c:v>
                </c:pt>
                <c:pt idx="42" formatCode="0">
                  <c:v>138.50994608485911</c:v>
                </c:pt>
                <c:pt idx="43" formatCode="0">
                  <c:v>84.683978373756389</c:v>
                </c:pt>
                <c:pt idx="44" formatCode="0">
                  <c:v>97.569044225445936</c:v>
                </c:pt>
                <c:pt idx="45" formatCode="0">
                  <c:v>92.126304714663746</c:v>
                </c:pt>
                <c:pt idx="46" formatCode="0">
                  <c:v>68.46871194505556</c:v>
                </c:pt>
                <c:pt idx="47" formatCode="0">
                  <c:v>105.53615275026868</c:v>
                </c:pt>
                <c:pt idx="48" formatCode="0">
                  <c:v>118.91350580158753</c:v>
                </c:pt>
                <c:pt idx="49" formatCode="0">
                  <c:v>123.88732206598324</c:v>
                </c:pt>
                <c:pt idx="50" formatCode="0">
                  <c:v>73.747231742306582</c:v>
                </c:pt>
                <c:pt idx="51" formatCode="0">
                  <c:v>75.199340171120156</c:v>
                </c:pt>
                <c:pt idx="52" formatCode="0">
                  <c:v>125.8934823705308</c:v>
                </c:pt>
                <c:pt idx="53" formatCode="0">
                  <c:v>73.492992926551707</c:v>
                </c:pt>
                <c:pt idx="54" formatCode="0">
                  <c:v>51.942917695500498</c:v>
                </c:pt>
                <c:pt idx="55" formatCode="0">
                  <c:v>62.251237647588674</c:v>
                </c:pt>
                <c:pt idx="56" formatCode="0">
                  <c:v>69.738390704172559</c:v>
                </c:pt>
                <c:pt idx="57" formatCode="0">
                  <c:v>150.11514526943395</c:v>
                </c:pt>
                <c:pt idx="58" formatCode="0">
                  <c:v>109.96923888167444</c:v>
                </c:pt>
                <c:pt idx="59" formatCode="0">
                  <c:v>59.358185320936393</c:v>
                </c:pt>
                <c:pt idx="60" formatCode="0">
                  <c:v>89.376416699545615</c:v>
                </c:pt>
                <c:pt idx="61" formatCode="0">
                  <c:v>70.974755509739552</c:v>
                </c:pt>
                <c:pt idx="62" formatCode="0">
                  <c:v>115.03895948026627</c:v>
                </c:pt>
                <c:pt idx="63" formatCode="0">
                  <c:v>57.604867527501582</c:v>
                </c:pt>
                <c:pt idx="64" formatCode="0">
                  <c:v>64.541660038215497</c:v>
                </c:pt>
                <c:pt idx="65" formatCode="0">
                  <c:v>130.95209851631373</c:v>
                </c:pt>
                <c:pt idx="66" formatCode="0">
                  <c:v>76.785390835871596</c:v>
                </c:pt>
                <c:pt idx="67" formatCode="0">
                  <c:v>69.515082140751716</c:v>
                </c:pt>
                <c:pt idx="68" formatCode="0">
                  <c:v>89.227894567475417</c:v>
                </c:pt>
                <c:pt idx="69" formatCode="0">
                  <c:v>99.184559535304189</c:v>
                </c:pt>
                <c:pt idx="70" formatCode="0">
                  <c:v>122.72292487318457</c:v>
                </c:pt>
                <c:pt idx="71" formatCode="0">
                  <c:v>94.7957411668704</c:v>
                </c:pt>
                <c:pt idx="72" formatCode="0">
                  <c:v>74.631959619910944</c:v>
                </c:pt>
                <c:pt idx="73" formatCode="0">
                  <c:v>130.73974458210736</c:v>
                </c:pt>
                <c:pt idx="74" formatCode="0">
                  <c:v>79.264728823357146</c:v>
                </c:pt>
                <c:pt idx="75" formatCode="0">
                  <c:v>106.41509157200173</c:v>
                </c:pt>
                <c:pt idx="76" formatCode="0">
                  <c:v>74.372172281720253</c:v>
                </c:pt>
                <c:pt idx="77" formatCode="0">
                  <c:v>39.062700259383654</c:v>
                </c:pt>
                <c:pt idx="78" formatCode="0">
                  <c:v>82.287531925666514</c:v>
                </c:pt>
                <c:pt idx="79" formatCode="0">
                  <c:v>125.24100717956659</c:v>
                </c:pt>
                <c:pt idx="80" formatCode="0">
                  <c:v>117.69362917385011</c:v>
                </c:pt>
                <c:pt idx="81" formatCode="0">
                  <c:v>52.26593850644781</c:v>
                </c:pt>
                <c:pt idx="82" formatCode="0">
                  <c:v>106.40443306353848</c:v>
                </c:pt>
                <c:pt idx="83" formatCode="0">
                  <c:v>138.5101232666359</c:v>
                </c:pt>
                <c:pt idx="84" formatCode="0">
                  <c:v>155.04358514969644</c:v>
                </c:pt>
                <c:pt idx="85" formatCode="0">
                  <c:v>148.11859050594379</c:v>
                </c:pt>
                <c:pt idx="86" formatCode="0">
                  <c:v>135.74744728348119</c:v>
                </c:pt>
                <c:pt idx="87" formatCode="0">
                  <c:v>121.22971258864369</c:v>
                </c:pt>
                <c:pt idx="88" formatCode="0">
                  <c:v>76.38298262824847</c:v>
                </c:pt>
                <c:pt idx="89" formatCode="0">
                  <c:v>73.392737405157305</c:v>
                </c:pt>
                <c:pt idx="90" formatCode="0">
                  <c:v>67.996351583539791</c:v>
                </c:pt>
                <c:pt idx="91" formatCode="0">
                  <c:v>85.977763519343242</c:v>
                </c:pt>
                <c:pt idx="92" formatCode="0">
                  <c:v>76.713298370823779</c:v>
                </c:pt>
                <c:pt idx="93" formatCode="0">
                  <c:v>109.85303300615092</c:v>
                </c:pt>
                <c:pt idx="94" formatCode="0">
                  <c:v>81.751718706166102</c:v>
                </c:pt>
                <c:pt idx="95" formatCode="0">
                  <c:v>140.58088926977209</c:v>
                </c:pt>
                <c:pt idx="96" formatCode="0">
                  <c:v>91.776073791258554</c:v>
                </c:pt>
                <c:pt idx="97" formatCode="0">
                  <c:v>128.58277169791913</c:v>
                </c:pt>
                <c:pt idx="98" formatCode="0">
                  <c:v>105.08985549154279</c:v>
                </c:pt>
                <c:pt idx="99" formatCode="0">
                  <c:v>110.29740723242766</c:v>
                </c:pt>
                <c:pt idx="100" formatCode="0">
                  <c:v>69.780980348828265</c:v>
                </c:pt>
                <c:pt idx="101" formatCode="0">
                  <c:v>80.222135646275731</c:v>
                </c:pt>
                <c:pt idx="102" formatCode="0">
                  <c:v>30.877833775774516</c:v>
                </c:pt>
                <c:pt idx="103" formatCode="0">
                  <c:v>65.891006748314496</c:v>
                </c:pt>
                <c:pt idx="104" formatCode="0">
                  <c:v>64.450847270305445</c:v>
                </c:pt>
                <c:pt idx="105" formatCode="0">
                  <c:v>99.75401235904971</c:v>
                </c:pt>
                <c:pt idx="106" formatCode="0">
                  <c:v>79.859160050315012</c:v>
                </c:pt>
                <c:pt idx="107" formatCode="0">
                  <c:v>100.32470102471106</c:v>
                </c:pt>
                <c:pt idx="108" formatCode="0">
                  <c:v>117.23120180941599</c:v>
                </c:pt>
                <c:pt idx="109" formatCode="0">
                  <c:v>96.927766613969652</c:v>
                </c:pt>
                <c:pt idx="110" formatCode="0">
                  <c:v>84.20454802523885</c:v>
                </c:pt>
                <c:pt idx="111" formatCode="0">
                  <c:v>112.90697297362388</c:v>
                </c:pt>
                <c:pt idx="112" formatCode="0">
                  <c:v>52.701523904002215</c:v>
                </c:pt>
                <c:pt idx="113" formatCode="0">
                  <c:v>60.4756473736253</c:v>
                </c:pt>
                <c:pt idx="114" formatCode="0">
                  <c:v>99.799951697034231</c:v>
                </c:pt>
                <c:pt idx="115" formatCode="0">
                  <c:v>106.49799969644279</c:v>
                </c:pt>
                <c:pt idx="116" formatCode="0">
                  <c:v>93.850904031299905</c:v>
                </c:pt>
                <c:pt idx="117" formatCode="0">
                  <c:v>96.836167580531722</c:v>
                </c:pt>
                <c:pt idx="118" formatCode="0">
                  <c:v>53.3175704390287</c:v>
                </c:pt>
                <c:pt idx="119" formatCode="0">
                  <c:v>117.92325197445304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3-EF44-8147-0FB2BC1D3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915768"/>
        <c:axId val="706920248"/>
      </c:lineChart>
      <c:catAx>
        <c:axId val="70691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20248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70692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43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Streamflow,</a:t>
                </a:r>
                <a:r>
                  <a:rPr lang="en-US" sz="1400" baseline="0"/>
                  <a:t> % of 1971-2000  average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672131233877952E-2"/>
              <c:y val="0.14256483708734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1576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5.4918009806015758E-2"/>
          <c:y val="0.87876730351045396"/>
          <c:w val="0.91170697878956908"/>
          <c:h val="0.103228274775360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18</xdr:col>
      <xdr:colOff>148166</xdr:colOff>
      <xdr:row>27</xdr:row>
      <xdr:rowOff>94194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82F4D-4EDA-8F47-8AF4-6AC0CBD51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ffrey J Lukas" id="{57E1BFD4-509D-46F8-B288-01253F590CD9}" userId="Jeffrey J Luka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" dT="2022-05-20T21:17:24.06" personId="{57E1BFD4-509D-46F8-B288-01253F590CD9}" id="{A792178C-51BA-405F-9FDF-EE44AFDAF7DA}">
    <text>Gaged flows; these are near-natural, with only the operations of Rio Grande Reservoir and minor diversions upstream of Del Norte</text>
  </threadedComment>
  <threadedComment ref="M103" dT="2022-05-20T21:16:37.88" personId="{57E1BFD4-509D-46F8-B288-01253F590CD9}" id="{DFCB749A-D366-4DE9-9C3B-71E4E4CA0C09}">
    <text>modeled from gaged flows using regression of gaged flows vs. naturalized flows from 1977-2003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82F9-45F2-AD4D-83DF-F92A2FBC885B}">
  <dimension ref="A1"/>
  <sheetViews>
    <sheetView topLeftCell="A4" workbookViewId="0">
      <selection activeCell="T23" sqref="T23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9EE1-0124-4E46-9DBD-C55F0672EDE9}">
  <dimension ref="A1:N123"/>
  <sheetViews>
    <sheetView workbookViewId="0">
      <pane xSplit="1" ySplit="4" topLeftCell="B107" activePane="bottomRight" state="frozen"/>
      <selection pane="topRight" activeCell="B1" sqref="B1"/>
      <selection pane="bottomLeft" activeCell="A4" sqref="A4"/>
      <selection pane="bottomRight" activeCell="M102" sqref="M102"/>
    </sheetView>
  </sheetViews>
  <sheetFormatPr baseColWidth="10" defaultColWidth="8.83203125" defaultRowHeight="15" x14ac:dyDescent="0.2"/>
  <cols>
    <col min="1" max="1" width="11.5" customWidth="1"/>
    <col min="2" max="18" width="15.6640625" customWidth="1"/>
  </cols>
  <sheetData>
    <row r="1" spans="1:14" x14ac:dyDescent="0.2">
      <c r="A1" t="s">
        <v>0</v>
      </c>
      <c r="B1" s="6" t="s">
        <v>37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5" t="s">
        <v>34</v>
      </c>
      <c r="M1" s="5" t="s">
        <v>35</v>
      </c>
      <c r="N1" s="6" t="s">
        <v>36</v>
      </c>
    </row>
    <row r="2" spans="1:14" s="1" customFormat="1" ht="48" x14ac:dyDescent="0.2">
      <c r="A2" s="1" t="s">
        <v>48</v>
      </c>
      <c r="B2" s="7" t="s">
        <v>22</v>
      </c>
      <c r="C2" s="1" t="s">
        <v>11</v>
      </c>
      <c r="D2" s="1" t="s">
        <v>12</v>
      </c>
      <c r="E2" s="1" t="s">
        <v>21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23</v>
      </c>
      <c r="M2" s="1" t="s">
        <v>24</v>
      </c>
      <c r="N2" s="1" t="s">
        <v>25</v>
      </c>
    </row>
    <row r="3" spans="1:14" s="1" customFormat="1" ht="16" x14ac:dyDescent="0.2">
      <c r="A3" s="1" t="s">
        <v>38</v>
      </c>
      <c r="B3" t="s">
        <v>39</v>
      </c>
      <c r="C3" s="1" t="s">
        <v>40</v>
      </c>
      <c r="D3" s="1" t="s">
        <v>40</v>
      </c>
      <c r="E3" s="1" t="s">
        <v>40</v>
      </c>
      <c r="F3" s="1" t="s">
        <v>40</v>
      </c>
      <c r="G3" s="1" t="s">
        <v>40</v>
      </c>
      <c r="H3" s="1" t="s">
        <v>40</v>
      </c>
      <c r="I3" s="1" t="s">
        <v>40</v>
      </c>
      <c r="J3" s="1" t="s">
        <v>40</v>
      </c>
      <c r="K3" s="1" t="s">
        <v>40</v>
      </c>
      <c r="L3" s="1" t="s">
        <v>39</v>
      </c>
      <c r="M3" s="1" t="s">
        <v>41</v>
      </c>
      <c r="N3" s="1" t="s">
        <v>43</v>
      </c>
    </row>
    <row r="4" spans="1:14" x14ac:dyDescent="0.2">
      <c r="A4" t="s">
        <v>19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</row>
    <row r="5" spans="1:14" x14ac:dyDescent="0.2">
      <c r="A5">
        <v>1906</v>
      </c>
      <c r="B5" s="2"/>
      <c r="C5" s="2">
        <v>2704899</v>
      </c>
      <c r="D5" s="2">
        <v>4419834</v>
      </c>
      <c r="E5" s="2">
        <v>1437928</v>
      </c>
      <c r="F5" s="2">
        <v>2786168</v>
      </c>
      <c r="G5" s="2">
        <v>646693</v>
      </c>
      <c r="H5" s="2">
        <v>1643321</v>
      </c>
      <c r="I5" s="2">
        <v>726768</v>
      </c>
      <c r="J5" s="2">
        <v>1493502</v>
      </c>
      <c r="K5" s="2">
        <v>18214678</v>
      </c>
      <c r="L5" s="2"/>
      <c r="M5" s="2"/>
      <c r="N5" s="2"/>
    </row>
    <row r="6" spans="1:14" x14ac:dyDescent="0.2">
      <c r="A6">
        <v>1907</v>
      </c>
      <c r="B6" s="2"/>
      <c r="C6" s="2">
        <v>3105421</v>
      </c>
      <c r="D6" s="2">
        <v>4840024</v>
      </c>
      <c r="E6" s="2">
        <v>1706128</v>
      </c>
      <c r="F6" s="2">
        <v>2888906</v>
      </c>
      <c r="G6" s="2">
        <v>669219</v>
      </c>
      <c r="H6" s="2">
        <v>1973921</v>
      </c>
      <c r="I6" s="2">
        <v>833108</v>
      </c>
      <c r="J6" s="2">
        <v>1143979</v>
      </c>
      <c r="K6" s="2">
        <v>21234305</v>
      </c>
      <c r="L6" s="2"/>
      <c r="M6" s="2"/>
      <c r="N6" s="2"/>
    </row>
    <row r="7" spans="1:14" x14ac:dyDescent="0.2">
      <c r="A7">
        <v>1908</v>
      </c>
      <c r="B7" s="2"/>
      <c r="C7" s="2">
        <v>1705109</v>
      </c>
      <c r="D7" s="2">
        <v>2918777</v>
      </c>
      <c r="E7" s="2">
        <v>965528</v>
      </c>
      <c r="F7" s="2">
        <v>1662635</v>
      </c>
      <c r="G7" s="2">
        <v>393988</v>
      </c>
      <c r="H7" s="2">
        <v>955626</v>
      </c>
      <c r="I7" s="2">
        <v>491006</v>
      </c>
      <c r="J7" s="2">
        <v>1253847</v>
      </c>
      <c r="K7" s="2">
        <v>11773952</v>
      </c>
      <c r="L7" s="2"/>
      <c r="M7" s="2"/>
      <c r="N7" s="2"/>
    </row>
    <row r="8" spans="1:14" x14ac:dyDescent="0.2">
      <c r="A8">
        <v>1909</v>
      </c>
      <c r="B8" s="2"/>
      <c r="C8" s="2">
        <v>3149538</v>
      </c>
      <c r="D8" s="2">
        <v>5092833</v>
      </c>
      <c r="E8" s="2">
        <v>1786328</v>
      </c>
      <c r="F8" s="2">
        <v>2948996</v>
      </c>
      <c r="G8" s="2">
        <v>991606</v>
      </c>
      <c r="H8" s="2">
        <v>1991222</v>
      </c>
      <c r="I8" s="2">
        <v>840882</v>
      </c>
      <c r="J8" s="2">
        <v>2067074</v>
      </c>
      <c r="K8" s="2">
        <v>21841427</v>
      </c>
      <c r="L8" s="2"/>
      <c r="M8" s="2"/>
      <c r="N8" s="8">
        <v>856310</v>
      </c>
    </row>
    <row r="9" spans="1:14" x14ac:dyDescent="0.2">
      <c r="A9">
        <v>1910</v>
      </c>
      <c r="B9" s="2"/>
      <c r="C9" s="2">
        <v>1899785</v>
      </c>
      <c r="D9" s="2">
        <v>3325858</v>
      </c>
      <c r="E9" s="2">
        <v>1255028</v>
      </c>
      <c r="F9" s="2">
        <v>2420233</v>
      </c>
      <c r="G9" s="2">
        <v>766330</v>
      </c>
      <c r="H9" s="2">
        <v>1123783</v>
      </c>
      <c r="I9" s="2">
        <v>582034</v>
      </c>
      <c r="J9" s="2">
        <v>1191799</v>
      </c>
      <c r="K9" s="2">
        <v>14736670</v>
      </c>
      <c r="L9" s="2"/>
      <c r="M9" s="2">
        <v>431843.10000000003</v>
      </c>
      <c r="N9" s="8">
        <v>691380</v>
      </c>
    </row>
    <row r="10" spans="1:14" x14ac:dyDescent="0.2">
      <c r="A10">
        <v>1911</v>
      </c>
      <c r="B10" s="2"/>
      <c r="C10" s="2">
        <v>2192683</v>
      </c>
      <c r="D10" s="2">
        <v>3614983</v>
      </c>
      <c r="E10" s="2">
        <v>1505328</v>
      </c>
      <c r="F10" s="2">
        <v>2585971</v>
      </c>
      <c r="G10" s="2">
        <v>749773</v>
      </c>
      <c r="H10" s="2">
        <v>1153820</v>
      </c>
      <c r="I10" s="2">
        <v>572603</v>
      </c>
      <c r="J10" s="2">
        <v>2056743</v>
      </c>
      <c r="K10" s="2">
        <v>15125081</v>
      </c>
      <c r="L10" s="2"/>
      <c r="M10" s="2">
        <v>494479.35000000003</v>
      </c>
      <c r="N10" s="8">
        <v>921770</v>
      </c>
    </row>
    <row r="11" spans="1:14" x14ac:dyDescent="0.2">
      <c r="A11">
        <v>1912</v>
      </c>
      <c r="B11" s="2"/>
      <c r="C11" s="2">
        <v>2986978</v>
      </c>
      <c r="D11" s="2">
        <v>4935169</v>
      </c>
      <c r="E11" s="2">
        <v>1663228</v>
      </c>
      <c r="F11" s="2">
        <v>3244447</v>
      </c>
      <c r="G11" s="2">
        <v>1041169</v>
      </c>
      <c r="H11" s="2">
        <v>1675018</v>
      </c>
      <c r="I11" s="2">
        <v>711922</v>
      </c>
      <c r="J11" s="2">
        <v>1824484</v>
      </c>
      <c r="K11" s="2">
        <v>19082127</v>
      </c>
      <c r="L11" s="2"/>
      <c r="M11" s="2">
        <v>504401.32</v>
      </c>
      <c r="N11" s="8">
        <v>970210</v>
      </c>
    </row>
    <row r="12" spans="1:14" x14ac:dyDescent="0.2">
      <c r="A12">
        <v>1913</v>
      </c>
      <c r="B12" s="2"/>
      <c r="C12" s="2">
        <v>1827716</v>
      </c>
      <c r="D12" s="2">
        <v>3341007</v>
      </c>
      <c r="E12" s="2">
        <v>1020328</v>
      </c>
      <c r="F12" s="2">
        <v>1914399</v>
      </c>
      <c r="G12" s="2">
        <v>927312</v>
      </c>
      <c r="H12" s="2">
        <v>1227311</v>
      </c>
      <c r="I12" s="2">
        <v>548286</v>
      </c>
      <c r="J12" s="2">
        <v>1022754</v>
      </c>
      <c r="K12" s="2">
        <v>14472192</v>
      </c>
      <c r="L12" s="2"/>
      <c r="M12" s="2">
        <v>392138.78</v>
      </c>
      <c r="N12" s="8">
        <v>541510</v>
      </c>
    </row>
    <row r="13" spans="1:14" x14ac:dyDescent="0.2">
      <c r="A13">
        <v>1914</v>
      </c>
      <c r="B13" s="2"/>
      <c r="C13" s="2">
        <v>3083510</v>
      </c>
      <c r="D13" s="2">
        <v>4853049</v>
      </c>
      <c r="E13" s="2">
        <v>1555128</v>
      </c>
      <c r="F13" s="2">
        <v>3225511</v>
      </c>
      <c r="G13" s="2">
        <v>928609</v>
      </c>
      <c r="H13" s="2">
        <v>1837250</v>
      </c>
      <c r="I13" s="2">
        <v>774687</v>
      </c>
      <c r="J13" s="2">
        <v>1610749</v>
      </c>
      <c r="K13" s="2">
        <v>21066767</v>
      </c>
      <c r="L13" s="2"/>
      <c r="M13" s="2">
        <v>546814.67999999993</v>
      </c>
      <c r="N13" s="8">
        <v>801480</v>
      </c>
    </row>
    <row r="14" spans="1:14" x14ac:dyDescent="0.2">
      <c r="A14">
        <v>1915</v>
      </c>
      <c r="B14" s="2"/>
      <c r="C14" s="2">
        <v>1813893</v>
      </c>
      <c r="D14" s="2">
        <v>3069976</v>
      </c>
      <c r="E14" s="2">
        <v>983128</v>
      </c>
      <c r="F14" s="2">
        <v>2191647</v>
      </c>
      <c r="G14" s="2">
        <v>751370</v>
      </c>
      <c r="H14" s="2">
        <v>967530</v>
      </c>
      <c r="I14" s="2">
        <v>521676</v>
      </c>
      <c r="J14" s="2">
        <v>1665870</v>
      </c>
      <c r="K14" s="2">
        <v>14137603</v>
      </c>
      <c r="L14" s="2"/>
      <c r="M14" s="2">
        <v>374975.5</v>
      </c>
      <c r="N14" s="8">
        <v>688370</v>
      </c>
    </row>
    <row r="15" spans="1:14" x14ac:dyDescent="0.2">
      <c r="A15">
        <v>1916</v>
      </c>
      <c r="B15" s="3">
        <v>244419</v>
      </c>
      <c r="C15" s="2">
        <v>2296806</v>
      </c>
      <c r="D15" s="2">
        <v>4141719</v>
      </c>
      <c r="E15" s="2">
        <v>1441428</v>
      </c>
      <c r="F15" s="2">
        <v>3020263</v>
      </c>
      <c r="G15" s="2">
        <v>1406693</v>
      </c>
      <c r="H15" s="2">
        <v>1357858</v>
      </c>
      <c r="I15" s="2">
        <v>706991</v>
      </c>
      <c r="J15" s="2">
        <v>1888800</v>
      </c>
      <c r="K15" s="2">
        <v>19187542</v>
      </c>
      <c r="L15" s="3">
        <v>256862.19999999998</v>
      </c>
      <c r="M15" s="2">
        <v>561744.02</v>
      </c>
      <c r="N15" s="8">
        <v>825140</v>
      </c>
    </row>
    <row r="16" spans="1:14" x14ac:dyDescent="0.2">
      <c r="A16">
        <v>1917</v>
      </c>
      <c r="B16" s="3">
        <v>284157</v>
      </c>
      <c r="C16" s="2">
        <v>3035596</v>
      </c>
      <c r="D16" s="2">
        <v>5121257</v>
      </c>
      <c r="E16" s="2">
        <v>1482928</v>
      </c>
      <c r="F16" s="2">
        <v>3247363</v>
      </c>
      <c r="G16" s="2">
        <v>1248660</v>
      </c>
      <c r="H16" s="2">
        <v>2197774</v>
      </c>
      <c r="I16" s="2">
        <v>876393</v>
      </c>
      <c r="J16" s="2">
        <v>2005818</v>
      </c>
      <c r="K16" s="2">
        <v>23849259</v>
      </c>
      <c r="L16" s="3">
        <v>351132.96999999991</v>
      </c>
      <c r="M16" s="2">
        <v>557132</v>
      </c>
      <c r="N16" s="8">
        <v>1011010</v>
      </c>
    </row>
    <row r="17" spans="1:14" x14ac:dyDescent="0.2">
      <c r="A17">
        <v>1918</v>
      </c>
      <c r="B17" s="3">
        <v>327827</v>
      </c>
      <c r="C17" s="2">
        <v>2866723</v>
      </c>
      <c r="D17" s="2">
        <v>4579457</v>
      </c>
      <c r="E17" s="2">
        <v>1428128</v>
      </c>
      <c r="F17" s="2">
        <v>2467537</v>
      </c>
      <c r="G17" s="2">
        <v>338141</v>
      </c>
      <c r="H17" s="2">
        <v>1354162</v>
      </c>
      <c r="I17" s="2">
        <v>615092</v>
      </c>
      <c r="J17" s="2">
        <v>912334</v>
      </c>
      <c r="K17" s="2">
        <v>15750724</v>
      </c>
      <c r="L17" s="3">
        <v>342314.74</v>
      </c>
      <c r="M17" s="2">
        <v>520368.83</v>
      </c>
      <c r="N17" s="8">
        <v>526450</v>
      </c>
    </row>
    <row r="18" spans="1:14" x14ac:dyDescent="0.2">
      <c r="A18">
        <v>1919</v>
      </c>
      <c r="B18" s="3">
        <v>192582</v>
      </c>
      <c r="C18" s="2">
        <v>1701996</v>
      </c>
      <c r="D18" s="2">
        <v>3013017</v>
      </c>
      <c r="E18" s="2">
        <v>1043128</v>
      </c>
      <c r="F18" s="2">
        <v>2132276</v>
      </c>
      <c r="G18" s="2">
        <v>782963</v>
      </c>
      <c r="H18" s="2">
        <v>1007003</v>
      </c>
      <c r="I18" s="2">
        <v>529133</v>
      </c>
      <c r="J18" s="2">
        <v>1391946</v>
      </c>
      <c r="K18" s="2">
        <v>12951469</v>
      </c>
      <c r="L18" s="3">
        <v>324306.98000000004</v>
      </c>
      <c r="M18" s="2">
        <v>434954.61</v>
      </c>
      <c r="N18" s="8">
        <v>763810</v>
      </c>
    </row>
    <row r="19" spans="1:14" x14ac:dyDescent="0.2">
      <c r="A19">
        <v>1920</v>
      </c>
      <c r="B19" s="3">
        <v>250093</v>
      </c>
      <c r="C19" s="2">
        <v>2832348</v>
      </c>
      <c r="D19" s="2">
        <v>4975910</v>
      </c>
      <c r="E19" s="2">
        <v>1622828</v>
      </c>
      <c r="F19" s="2">
        <v>3461522</v>
      </c>
      <c r="G19" s="2">
        <v>1337523</v>
      </c>
      <c r="H19" s="2">
        <v>1628541</v>
      </c>
      <c r="I19" s="2">
        <v>775269</v>
      </c>
      <c r="J19" s="2">
        <v>2172856</v>
      </c>
      <c r="K19" s="2">
        <v>21927976</v>
      </c>
      <c r="L19" s="3">
        <v>364143.53</v>
      </c>
      <c r="M19" s="2">
        <v>547700.44999999995</v>
      </c>
      <c r="N19" s="8">
        <v>996260</v>
      </c>
    </row>
    <row r="20" spans="1:14" x14ac:dyDescent="0.2">
      <c r="A20">
        <v>1921</v>
      </c>
      <c r="B20" s="3">
        <v>352202</v>
      </c>
      <c r="C20" s="2">
        <v>2978316</v>
      </c>
      <c r="D20" s="2">
        <v>5058386</v>
      </c>
      <c r="E20" s="2">
        <v>1577928</v>
      </c>
      <c r="F20" s="2">
        <v>3178778</v>
      </c>
      <c r="G20" s="2">
        <v>1398842</v>
      </c>
      <c r="H20" s="2">
        <v>1849102</v>
      </c>
      <c r="I20" s="2">
        <v>826249</v>
      </c>
      <c r="J20" s="2">
        <v>1751223</v>
      </c>
      <c r="K20" s="2">
        <v>22703070</v>
      </c>
      <c r="L20" s="3">
        <v>632169.69000000006</v>
      </c>
      <c r="M20" s="2">
        <v>515369.97999999992</v>
      </c>
      <c r="N20" s="8">
        <v>1020910</v>
      </c>
    </row>
    <row r="21" spans="1:14" x14ac:dyDescent="0.2">
      <c r="A21">
        <v>1922</v>
      </c>
      <c r="B21" s="3">
        <v>202775</v>
      </c>
      <c r="C21" s="2">
        <v>2094881</v>
      </c>
      <c r="D21" s="2">
        <v>3843462</v>
      </c>
      <c r="E21" s="2">
        <v>1213028</v>
      </c>
      <c r="F21" s="2">
        <v>2809986</v>
      </c>
      <c r="G21" s="2">
        <v>1190422</v>
      </c>
      <c r="H21" s="2">
        <v>1190704</v>
      </c>
      <c r="I21" s="2">
        <v>727128</v>
      </c>
      <c r="J21" s="2">
        <v>1560923</v>
      </c>
      <c r="K21" s="2">
        <v>18524420</v>
      </c>
      <c r="L21" s="3">
        <v>275535.34999999998</v>
      </c>
      <c r="M21" s="2">
        <v>503208.18</v>
      </c>
      <c r="N21" s="8">
        <v>982910</v>
      </c>
    </row>
    <row r="22" spans="1:14" x14ac:dyDescent="0.2">
      <c r="A22">
        <v>1923</v>
      </c>
      <c r="B22" s="3">
        <v>303319</v>
      </c>
      <c r="C22" s="2">
        <v>2598303</v>
      </c>
      <c r="D22" s="2">
        <v>4473352</v>
      </c>
      <c r="E22" s="2">
        <v>1409228</v>
      </c>
      <c r="F22" s="2">
        <v>2833919</v>
      </c>
      <c r="G22" s="2">
        <v>950325</v>
      </c>
      <c r="H22" s="2">
        <v>1467424</v>
      </c>
      <c r="I22" s="2">
        <v>730882</v>
      </c>
      <c r="J22" s="2">
        <v>1372914</v>
      </c>
      <c r="K22" s="2">
        <v>18327468</v>
      </c>
      <c r="L22" s="3">
        <v>391280.18</v>
      </c>
      <c r="M22" s="2">
        <v>508084.72000000003</v>
      </c>
      <c r="N22" s="8">
        <v>779390</v>
      </c>
    </row>
    <row r="23" spans="1:14" x14ac:dyDescent="0.2">
      <c r="A23">
        <v>1924</v>
      </c>
      <c r="B23" s="3">
        <v>254489</v>
      </c>
      <c r="C23" s="2">
        <v>2279577</v>
      </c>
      <c r="D23" s="2">
        <v>3765400</v>
      </c>
      <c r="E23" s="2">
        <v>1191828</v>
      </c>
      <c r="F23" s="2">
        <v>2434728</v>
      </c>
      <c r="G23" s="2">
        <v>687991</v>
      </c>
      <c r="H23" s="2">
        <v>1015242</v>
      </c>
      <c r="I23" s="2">
        <v>509400</v>
      </c>
      <c r="J23" s="2">
        <v>1242633</v>
      </c>
      <c r="K23" s="2">
        <v>14650942</v>
      </c>
      <c r="L23" s="3">
        <v>378779.73000000004</v>
      </c>
      <c r="M23" s="2">
        <v>520216.11</v>
      </c>
      <c r="N23" s="8">
        <v>834670</v>
      </c>
    </row>
    <row r="24" spans="1:14" x14ac:dyDescent="0.2">
      <c r="A24">
        <v>1925</v>
      </c>
      <c r="B24" s="3">
        <v>195636</v>
      </c>
      <c r="C24" s="2">
        <v>1890624</v>
      </c>
      <c r="D24" s="2">
        <v>3210047</v>
      </c>
      <c r="E24" s="2">
        <v>1036528</v>
      </c>
      <c r="F24" s="2">
        <v>2171433</v>
      </c>
      <c r="G24" s="2">
        <v>680805</v>
      </c>
      <c r="H24" s="2">
        <v>1050105</v>
      </c>
      <c r="I24" s="2">
        <v>568000</v>
      </c>
      <c r="J24" s="2">
        <v>1092160</v>
      </c>
      <c r="K24" s="2">
        <v>13514438</v>
      </c>
      <c r="L24" s="3">
        <v>182996.17</v>
      </c>
      <c r="M24" s="2">
        <v>356498.78</v>
      </c>
      <c r="N24" s="8">
        <v>652290</v>
      </c>
    </row>
    <row r="25" spans="1:14" x14ac:dyDescent="0.2">
      <c r="A25">
        <v>1926</v>
      </c>
      <c r="B25" s="3">
        <v>344322</v>
      </c>
      <c r="C25" s="2">
        <v>2689544</v>
      </c>
      <c r="D25" s="2">
        <v>4310336</v>
      </c>
      <c r="E25" s="2">
        <v>1070228</v>
      </c>
      <c r="F25" s="2">
        <v>2450765</v>
      </c>
      <c r="G25" s="2">
        <v>761920</v>
      </c>
      <c r="H25" s="2">
        <v>1185537</v>
      </c>
      <c r="I25" s="2">
        <v>694400</v>
      </c>
      <c r="J25" s="2">
        <v>1295906</v>
      </c>
      <c r="K25" s="2">
        <v>16248626</v>
      </c>
      <c r="L25" s="3">
        <v>426232.45</v>
      </c>
      <c r="M25" s="2">
        <v>444248.25</v>
      </c>
      <c r="N25" s="8">
        <v>709780</v>
      </c>
    </row>
    <row r="26" spans="1:14" x14ac:dyDescent="0.2">
      <c r="A26">
        <v>1927</v>
      </c>
      <c r="B26" s="3">
        <v>258471</v>
      </c>
      <c r="C26" s="2">
        <v>2468717</v>
      </c>
      <c r="D26" s="2">
        <v>4294798</v>
      </c>
      <c r="E26" s="2">
        <v>1358228</v>
      </c>
      <c r="F26" s="2">
        <v>2835072</v>
      </c>
      <c r="G26" s="2">
        <v>1180596</v>
      </c>
      <c r="H26" s="2">
        <v>1381396</v>
      </c>
      <c r="I26" s="2">
        <v>572600</v>
      </c>
      <c r="J26" s="2">
        <v>1938268</v>
      </c>
      <c r="K26" s="2">
        <v>18689765</v>
      </c>
      <c r="L26" s="3">
        <v>250043.61</v>
      </c>
      <c r="M26" s="2">
        <v>482839.38</v>
      </c>
      <c r="N26" s="8">
        <v>897810</v>
      </c>
    </row>
    <row r="27" spans="1:14" x14ac:dyDescent="0.2">
      <c r="A27">
        <v>1928</v>
      </c>
      <c r="B27" s="3">
        <v>296079</v>
      </c>
      <c r="C27" s="2">
        <v>2914777</v>
      </c>
      <c r="D27" s="2">
        <v>4734008</v>
      </c>
      <c r="E27" s="2">
        <v>1517855</v>
      </c>
      <c r="F27" s="2">
        <v>2920545</v>
      </c>
      <c r="G27" s="2">
        <v>864615</v>
      </c>
      <c r="H27" s="2">
        <v>1563089</v>
      </c>
      <c r="I27" s="2">
        <v>724700</v>
      </c>
      <c r="J27" s="2">
        <v>952350</v>
      </c>
      <c r="K27" s="2">
        <v>17770602</v>
      </c>
      <c r="L27" s="3">
        <v>266264.65000000002</v>
      </c>
      <c r="M27" s="2">
        <v>482579.82999999996</v>
      </c>
      <c r="N27" s="8">
        <v>741500</v>
      </c>
    </row>
    <row r="28" spans="1:14" x14ac:dyDescent="0.2">
      <c r="A28">
        <v>1929</v>
      </c>
      <c r="B28" s="3">
        <v>232775</v>
      </c>
      <c r="C28" s="2">
        <v>2833078</v>
      </c>
      <c r="D28" s="2">
        <v>4815765</v>
      </c>
      <c r="E28" s="2">
        <v>1581545</v>
      </c>
      <c r="F28" s="2">
        <v>3497866</v>
      </c>
      <c r="G28" s="2">
        <v>1296763</v>
      </c>
      <c r="H28" s="2">
        <v>2078686</v>
      </c>
      <c r="I28" s="2">
        <v>1284700</v>
      </c>
      <c r="J28" s="2">
        <v>1605844</v>
      </c>
      <c r="K28" s="2">
        <v>21791156</v>
      </c>
      <c r="L28" s="3">
        <v>253962.84</v>
      </c>
      <c r="M28" s="2">
        <v>480730.59</v>
      </c>
      <c r="N28" s="8">
        <v>859540</v>
      </c>
    </row>
    <row r="29" spans="1:14" x14ac:dyDescent="0.2">
      <c r="A29">
        <v>1930</v>
      </c>
      <c r="B29" s="3">
        <v>242734</v>
      </c>
      <c r="C29" s="2">
        <v>2203512</v>
      </c>
      <c r="D29" s="2">
        <v>3758622</v>
      </c>
      <c r="E29" s="2">
        <v>1175003</v>
      </c>
      <c r="F29" s="2">
        <v>2532188</v>
      </c>
      <c r="G29" s="2">
        <v>1026988</v>
      </c>
      <c r="H29" s="2">
        <v>1121326</v>
      </c>
      <c r="I29" s="2">
        <v>638500</v>
      </c>
      <c r="J29" s="2">
        <v>989208</v>
      </c>
      <c r="K29" s="2">
        <v>15130571</v>
      </c>
      <c r="L29" s="3">
        <v>315525.17000000004</v>
      </c>
      <c r="M29" s="2">
        <v>426102.41000000003</v>
      </c>
      <c r="N29" s="8">
        <v>596420</v>
      </c>
    </row>
    <row r="30" spans="1:14" x14ac:dyDescent="0.2">
      <c r="A30">
        <v>1931</v>
      </c>
      <c r="B30" s="3">
        <v>170104</v>
      </c>
      <c r="C30" s="2">
        <v>1337041</v>
      </c>
      <c r="D30" s="2">
        <v>2247450</v>
      </c>
      <c r="E30" s="2">
        <v>522763</v>
      </c>
      <c r="F30" s="2">
        <v>1228972</v>
      </c>
      <c r="G30" s="2">
        <v>604002</v>
      </c>
      <c r="H30" s="2">
        <v>883090</v>
      </c>
      <c r="I30" s="2">
        <v>401500</v>
      </c>
      <c r="J30" s="2">
        <v>666435</v>
      </c>
      <c r="K30" s="2">
        <v>8868682</v>
      </c>
      <c r="L30" s="3">
        <v>235924.61000000002</v>
      </c>
      <c r="M30" s="2">
        <v>239827.61000000002</v>
      </c>
      <c r="N30" s="8">
        <v>357760</v>
      </c>
    </row>
    <row r="31" spans="1:14" x14ac:dyDescent="0.2">
      <c r="A31">
        <v>1932</v>
      </c>
      <c r="B31" s="3">
        <v>215160</v>
      </c>
      <c r="C31" s="2">
        <v>2106024</v>
      </c>
      <c r="D31" s="2">
        <v>3863457</v>
      </c>
      <c r="E31" s="2">
        <v>1143832</v>
      </c>
      <c r="F31" s="2">
        <v>2719264</v>
      </c>
      <c r="G31" s="2">
        <v>1155733</v>
      </c>
      <c r="H31" s="2">
        <v>1444555</v>
      </c>
      <c r="I31" s="2">
        <v>626900</v>
      </c>
      <c r="J31" s="2">
        <v>1962698</v>
      </c>
      <c r="K31" s="2">
        <v>17809509</v>
      </c>
      <c r="L31" s="3">
        <v>174122.57</v>
      </c>
      <c r="M31" s="2">
        <v>377625.27</v>
      </c>
      <c r="N31" s="8">
        <v>891430</v>
      </c>
    </row>
    <row r="32" spans="1:14" x14ac:dyDescent="0.2">
      <c r="A32">
        <v>1933</v>
      </c>
      <c r="B32" s="3">
        <v>223387</v>
      </c>
      <c r="C32" s="2">
        <v>2027347</v>
      </c>
      <c r="D32" s="2">
        <v>3406963</v>
      </c>
      <c r="E32" s="2">
        <v>922072</v>
      </c>
      <c r="F32" s="2">
        <v>1925372</v>
      </c>
      <c r="G32" s="2">
        <v>474350</v>
      </c>
      <c r="H32" s="2">
        <v>1125452</v>
      </c>
      <c r="I32" s="2">
        <v>574800</v>
      </c>
      <c r="J32" s="2">
        <v>811669</v>
      </c>
      <c r="K32" s="2">
        <v>12312744</v>
      </c>
      <c r="L32" s="3">
        <v>317554.04000000004</v>
      </c>
      <c r="M32" s="2">
        <v>340388.38</v>
      </c>
      <c r="N32" s="8">
        <v>500060</v>
      </c>
    </row>
    <row r="33" spans="1:14" x14ac:dyDescent="0.2">
      <c r="A33">
        <v>1934</v>
      </c>
      <c r="B33" s="3">
        <v>149500</v>
      </c>
      <c r="C33" s="2">
        <v>1118162</v>
      </c>
      <c r="D33" s="2">
        <v>2069136</v>
      </c>
      <c r="E33" s="2">
        <v>521320</v>
      </c>
      <c r="F33" s="2">
        <v>1074018</v>
      </c>
      <c r="G33" s="2">
        <v>252160</v>
      </c>
      <c r="H33" s="2">
        <v>432759</v>
      </c>
      <c r="I33" s="2">
        <v>318500</v>
      </c>
      <c r="J33" s="2">
        <v>489892</v>
      </c>
      <c r="K33" s="2">
        <v>6589700</v>
      </c>
      <c r="L33" s="3">
        <v>155685.91999999998</v>
      </c>
      <c r="M33" s="2">
        <v>248901.92999999996</v>
      </c>
      <c r="N33" s="8">
        <v>338900</v>
      </c>
    </row>
    <row r="34" spans="1:14" x14ac:dyDescent="0.2">
      <c r="A34">
        <v>1935</v>
      </c>
      <c r="B34" s="3">
        <v>190966.1</v>
      </c>
      <c r="C34" s="2">
        <v>1700049</v>
      </c>
      <c r="D34" s="2">
        <v>3092740</v>
      </c>
      <c r="E34" s="2">
        <v>970461</v>
      </c>
      <c r="F34" s="2">
        <v>1865888</v>
      </c>
      <c r="G34" s="2">
        <v>728892</v>
      </c>
      <c r="H34" s="2">
        <v>935026</v>
      </c>
      <c r="I34" s="2">
        <v>439600</v>
      </c>
      <c r="J34" s="2">
        <v>1627411</v>
      </c>
      <c r="K34" s="2">
        <v>12248940</v>
      </c>
      <c r="L34" s="3">
        <v>211317.71000000005</v>
      </c>
      <c r="M34" s="2">
        <v>385538.69999999995</v>
      </c>
      <c r="N34" s="8">
        <v>679040</v>
      </c>
    </row>
    <row r="35" spans="1:14" x14ac:dyDescent="0.2">
      <c r="A35">
        <v>1936</v>
      </c>
      <c r="B35" s="3">
        <v>313836.79999999999</v>
      </c>
      <c r="C35" s="2">
        <v>2400749</v>
      </c>
      <c r="D35" s="2">
        <v>3943263</v>
      </c>
      <c r="E35" s="2">
        <v>1227382</v>
      </c>
      <c r="F35" s="2">
        <v>2241926</v>
      </c>
      <c r="G35" s="2">
        <v>799892</v>
      </c>
      <c r="H35" s="2">
        <v>1207387</v>
      </c>
      <c r="I35" s="2">
        <v>510300</v>
      </c>
      <c r="J35" s="2">
        <v>1060012</v>
      </c>
      <c r="K35" s="2">
        <v>14521432</v>
      </c>
      <c r="L35" s="3">
        <v>340035.08999999997</v>
      </c>
      <c r="M35" s="2">
        <v>499979.71</v>
      </c>
      <c r="N35" s="8">
        <v>475550</v>
      </c>
    </row>
    <row r="36" spans="1:14" x14ac:dyDescent="0.2">
      <c r="A36">
        <v>1937</v>
      </c>
      <c r="B36" s="3">
        <v>160047</v>
      </c>
      <c r="C36" s="2">
        <v>1560946</v>
      </c>
      <c r="D36" s="2">
        <v>2788510</v>
      </c>
      <c r="E36" s="2">
        <v>960932</v>
      </c>
      <c r="F36" s="2">
        <v>1951457</v>
      </c>
      <c r="G36" s="2">
        <v>906200</v>
      </c>
      <c r="H36" s="2">
        <v>996468</v>
      </c>
      <c r="I36" s="2">
        <v>428800</v>
      </c>
      <c r="J36" s="2">
        <v>1531055</v>
      </c>
      <c r="K36" s="2">
        <v>14159154</v>
      </c>
      <c r="L36" s="3">
        <v>204298.97</v>
      </c>
      <c r="M36" s="2">
        <v>328452.37999999995</v>
      </c>
      <c r="N36" s="8">
        <v>572770</v>
      </c>
    </row>
    <row r="37" spans="1:14" x14ac:dyDescent="0.2">
      <c r="A37">
        <v>1938</v>
      </c>
      <c r="B37" s="3">
        <v>265435</v>
      </c>
      <c r="C37" s="2">
        <v>2575401</v>
      </c>
      <c r="D37" s="2">
        <v>4392350</v>
      </c>
      <c r="E37" s="2">
        <v>1338063</v>
      </c>
      <c r="F37" s="2">
        <v>2962277</v>
      </c>
      <c r="G37" s="2">
        <v>1055000</v>
      </c>
      <c r="H37" s="2">
        <v>1296415</v>
      </c>
      <c r="I37" s="2">
        <v>643300</v>
      </c>
      <c r="J37" s="2">
        <v>1559344</v>
      </c>
      <c r="K37" s="2">
        <v>17918453</v>
      </c>
      <c r="L37" s="3">
        <v>384472.29</v>
      </c>
      <c r="M37" s="2">
        <v>406158.51000000007</v>
      </c>
      <c r="N37" s="8">
        <v>792030</v>
      </c>
    </row>
    <row r="38" spans="1:14" x14ac:dyDescent="0.2">
      <c r="A38">
        <v>1939</v>
      </c>
      <c r="B38" s="3">
        <v>219418.1</v>
      </c>
      <c r="C38" s="2">
        <v>1859169</v>
      </c>
      <c r="D38" s="2">
        <v>3012509</v>
      </c>
      <c r="E38" s="2">
        <v>905953</v>
      </c>
      <c r="F38" s="2">
        <v>1882992</v>
      </c>
      <c r="G38" s="2">
        <v>525300</v>
      </c>
      <c r="H38" s="2">
        <v>996485</v>
      </c>
      <c r="I38" s="2">
        <v>493900</v>
      </c>
      <c r="J38" s="2">
        <v>864473</v>
      </c>
      <c r="K38" s="2">
        <v>11699708</v>
      </c>
      <c r="L38" s="3">
        <v>270773.35999999993</v>
      </c>
      <c r="M38" s="2">
        <v>365665.12</v>
      </c>
      <c r="N38" s="8">
        <v>561660</v>
      </c>
    </row>
    <row r="39" spans="1:14" x14ac:dyDescent="0.2">
      <c r="A39">
        <v>1940</v>
      </c>
      <c r="B39" s="3">
        <v>144241.70000000001</v>
      </c>
      <c r="C39" s="2">
        <v>1442183</v>
      </c>
      <c r="D39" s="2">
        <v>2291393</v>
      </c>
      <c r="E39" s="2">
        <v>646718</v>
      </c>
      <c r="F39" s="2">
        <v>1514542</v>
      </c>
      <c r="G39" s="2">
        <v>604100</v>
      </c>
      <c r="H39" s="2">
        <v>907776</v>
      </c>
      <c r="I39" s="2">
        <v>432700</v>
      </c>
      <c r="J39" s="2">
        <v>634075</v>
      </c>
      <c r="K39" s="2">
        <v>9422918</v>
      </c>
      <c r="L39" s="3">
        <v>127379.86000000002</v>
      </c>
      <c r="M39" s="2">
        <v>221534.78999999998</v>
      </c>
      <c r="N39" s="8">
        <v>299500</v>
      </c>
    </row>
    <row r="40" spans="1:14" x14ac:dyDescent="0.2">
      <c r="A40">
        <v>1941</v>
      </c>
      <c r="B40" s="3">
        <v>189853</v>
      </c>
      <c r="C40" s="2">
        <v>1821173</v>
      </c>
      <c r="D40" s="2">
        <v>3243428</v>
      </c>
      <c r="E40" s="2">
        <v>1141580</v>
      </c>
      <c r="F40" s="2">
        <v>2793246</v>
      </c>
      <c r="G40" s="2">
        <v>1480400</v>
      </c>
      <c r="H40" s="2">
        <v>1046810</v>
      </c>
      <c r="I40" s="2">
        <v>592400</v>
      </c>
      <c r="J40" s="2">
        <v>2529699</v>
      </c>
      <c r="K40" s="2">
        <v>18269619</v>
      </c>
      <c r="L40" s="3">
        <v>306399.43</v>
      </c>
      <c r="M40" s="2">
        <v>387261.34857142856</v>
      </c>
      <c r="N40" s="8">
        <v>948280</v>
      </c>
    </row>
    <row r="41" spans="1:14" x14ac:dyDescent="0.2">
      <c r="A41">
        <v>1942</v>
      </c>
      <c r="B41" s="3">
        <v>209701</v>
      </c>
      <c r="C41" s="2">
        <v>2059865</v>
      </c>
      <c r="D41" s="2">
        <v>3862338</v>
      </c>
      <c r="E41" s="2">
        <v>1355256</v>
      </c>
      <c r="F41" s="2">
        <v>3373879</v>
      </c>
      <c r="G41" s="2">
        <v>1753100</v>
      </c>
      <c r="H41" s="2">
        <v>1253465</v>
      </c>
      <c r="I41" s="2">
        <v>725400</v>
      </c>
      <c r="J41" s="2">
        <v>1793955</v>
      </c>
      <c r="K41" s="2">
        <v>19333147</v>
      </c>
      <c r="L41" s="3">
        <v>661670.2699999999</v>
      </c>
      <c r="M41" s="2">
        <v>455469.26626924216</v>
      </c>
      <c r="N41" s="8">
        <v>925640</v>
      </c>
    </row>
    <row r="42" spans="1:14" x14ac:dyDescent="0.2">
      <c r="A42">
        <v>1943</v>
      </c>
      <c r="B42" s="3">
        <v>222067</v>
      </c>
      <c r="C42" s="2">
        <v>1989162</v>
      </c>
      <c r="D42" s="2">
        <v>3246724</v>
      </c>
      <c r="E42" s="2">
        <v>1162266</v>
      </c>
      <c r="F42" s="2">
        <v>2214193</v>
      </c>
      <c r="G42" s="2">
        <v>757300</v>
      </c>
      <c r="H42" s="2">
        <v>960419</v>
      </c>
      <c r="I42" s="2">
        <v>465900</v>
      </c>
      <c r="J42" s="2">
        <v>859633</v>
      </c>
      <c r="K42" s="2">
        <v>13613558</v>
      </c>
      <c r="L42" s="3">
        <v>222432.24000000002</v>
      </c>
      <c r="M42" s="2">
        <v>444321.54517995653</v>
      </c>
      <c r="N42" s="8">
        <v>504730</v>
      </c>
    </row>
    <row r="43" spans="1:14" x14ac:dyDescent="0.2">
      <c r="A43">
        <v>1944</v>
      </c>
      <c r="B43" s="3">
        <v>182498</v>
      </c>
      <c r="C43" s="2">
        <v>1639846</v>
      </c>
      <c r="D43" s="2">
        <v>2992924</v>
      </c>
      <c r="E43" s="2">
        <v>1235705</v>
      </c>
      <c r="F43" s="2">
        <v>2660197</v>
      </c>
      <c r="G43" s="2">
        <v>1150200</v>
      </c>
      <c r="H43" s="2">
        <v>912512</v>
      </c>
      <c r="I43" s="2">
        <v>483600</v>
      </c>
      <c r="J43" s="2">
        <v>1331093</v>
      </c>
      <c r="K43" s="2">
        <v>15422647</v>
      </c>
      <c r="L43" s="3">
        <v>257519.84</v>
      </c>
      <c r="M43" s="2">
        <v>358197.02517995646</v>
      </c>
      <c r="N43" s="8">
        <v>849700</v>
      </c>
    </row>
    <row r="44" spans="1:14" x14ac:dyDescent="0.2">
      <c r="A44">
        <v>1945</v>
      </c>
      <c r="B44" s="3">
        <v>214268</v>
      </c>
      <c r="C44" s="2">
        <v>1878229</v>
      </c>
      <c r="D44" s="2">
        <v>3275805</v>
      </c>
      <c r="E44" s="2">
        <v>992771</v>
      </c>
      <c r="F44" s="2">
        <v>2301694</v>
      </c>
      <c r="G44" s="2">
        <v>810000</v>
      </c>
      <c r="H44" s="2">
        <v>1298551</v>
      </c>
      <c r="I44" s="2">
        <v>532300</v>
      </c>
      <c r="J44" s="2">
        <v>1037098</v>
      </c>
      <c r="K44" s="2">
        <v>14040218</v>
      </c>
      <c r="L44" s="3">
        <v>285089.26999999996</v>
      </c>
      <c r="M44" s="2">
        <v>367758.49285714282</v>
      </c>
      <c r="N44" s="8">
        <v>544870</v>
      </c>
    </row>
    <row r="45" spans="1:14" x14ac:dyDescent="0.2">
      <c r="A45">
        <v>1946</v>
      </c>
      <c r="B45" s="3">
        <v>207900</v>
      </c>
      <c r="C45" s="2">
        <v>1700540</v>
      </c>
      <c r="D45" s="2">
        <v>2865081</v>
      </c>
      <c r="E45" s="2">
        <v>842253</v>
      </c>
      <c r="F45" s="2">
        <v>1704655</v>
      </c>
      <c r="G45" s="2">
        <v>454000</v>
      </c>
      <c r="H45" s="2">
        <v>910693</v>
      </c>
      <c r="I45" s="2">
        <v>435900</v>
      </c>
      <c r="J45" s="2">
        <v>520635</v>
      </c>
      <c r="K45" s="2">
        <v>11000258</v>
      </c>
      <c r="L45" s="3">
        <v>191150.40000000002</v>
      </c>
      <c r="M45" s="2">
        <v>345327.23714285722</v>
      </c>
      <c r="N45" s="8">
        <v>417250</v>
      </c>
    </row>
    <row r="46" spans="1:14" x14ac:dyDescent="0.2">
      <c r="A46">
        <v>1947</v>
      </c>
      <c r="B46" s="3">
        <v>294940</v>
      </c>
      <c r="C46" s="2">
        <v>2408338</v>
      </c>
      <c r="D46" s="2">
        <v>4047075</v>
      </c>
      <c r="E46" s="2">
        <v>1242935</v>
      </c>
      <c r="F46" s="2">
        <v>2330043</v>
      </c>
      <c r="G46" s="2">
        <v>659600</v>
      </c>
      <c r="H46" s="2">
        <v>1361559</v>
      </c>
      <c r="I46" s="2">
        <v>605300</v>
      </c>
      <c r="J46" s="2">
        <v>833429</v>
      </c>
      <c r="K46" s="2">
        <v>15851265</v>
      </c>
      <c r="L46" s="3">
        <v>397102.59</v>
      </c>
      <c r="M46" s="2">
        <v>505445.33966071426</v>
      </c>
      <c r="N46" s="8">
        <v>621660</v>
      </c>
    </row>
    <row r="47" spans="1:14" x14ac:dyDescent="0.2">
      <c r="A47">
        <v>1948</v>
      </c>
      <c r="B47" s="3">
        <v>249476</v>
      </c>
      <c r="C47" s="2">
        <v>2044065</v>
      </c>
      <c r="D47" s="2">
        <v>3573463</v>
      </c>
      <c r="E47" s="2">
        <v>1386491</v>
      </c>
      <c r="F47" s="2">
        <v>2877453</v>
      </c>
      <c r="G47" s="2">
        <v>1005600</v>
      </c>
      <c r="H47" s="2">
        <v>1243928</v>
      </c>
      <c r="I47" s="2">
        <v>564000</v>
      </c>
      <c r="J47" s="2">
        <v>1359936</v>
      </c>
      <c r="K47" s="2">
        <v>15761665</v>
      </c>
      <c r="L47" s="3">
        <v>414548.78</v>
      </c>
      <c r="M47" s="2">
        <v>483454.12251785712</v>
      </c>
      <c r="N47" s="8">
        <v>933840</v>
      </c>
    </row>
    <row r="48" spans="1:14" x14ac:dyDescent="0.2">
      <c r="A48">
        <v>1949</v>
      </c>
      <c r="B48" s="3">
        <v>251203</v>
      </c>
      <c r="C48" s="2">
        <v>2190356</v>
      </c>
      <c r="D48" s="2">
        <v>3634121</v>
      </c>
      <c r="E48" s="2">
        <v>1331121</v>
      </c>
      <c r="F48" s="2">
        <v>2600926</v>
      </c>
      <c r="G48" s="2">
        <v>970900</v>
      </c>
      <c r="H48" s="2">
        <v>1372433</v>
      </c>
      <c r="I48" s="2">
        <v>603700</v>
      </c>
      <c r="J48" s="2">
        <v>1504690</v>
      </c>
      <c r="K48" s="2">
        <v>16733517</v>
      </c>
      <c r="L48" s="3">
        <v>476029.11</v>
      </c>
      <c r="M48" s="2">
        <v>504872.6025178571</v>
      </c>
      <c r="N48" s="8">
        <v>912650</v>
      </c>
    </row>
    <row r="49" spans="1:14" x14ac:dyDescent="0.2">
      <c r="A49">
        <v>1950</v>
      </c>
      <c r="B49" s="3">
        <v>208366</v>
      </c>
      <c r="C49" s="2">
        <v>1658232</v>
      </c>
      <c r="D49" s="2">
        <v>2876941</v>
      </c>
      <c r="E49" s="2">
        <v>888936</v>
      </c>
      <c r="F49" s="2">
        <v>1824016</v>
      </c>
      <c r="G49" s="2">
        <v>527500</v>
      </c>
      <c r="H49" s="2">
        <v>1013086</v>
      </c>
      <c r="I49" s="2">
        <v>478600</v>
      </c>
      <c r="J49" s="2">
        <v>637620</v>
      </c>
      <c r="K49" s="2">
        <v>13111501</v>
      </c>
      <c r="L49" s="3">
        <v>161072.81999999998</v>
      </c>
      <c r="M49" s="2">
        <v>393214.10857142857</v>
      </c>
      <c r="N49" s="8">
        <v>488500</v>
      </c>
    </row>
    <row r="50" spans="1:14" x14ac:dyDescent="0.2">
      <c r="A50">
        <v>1951</v>
      </c>
      <c r="B50" s="3">
        <v>303034</v>
      </c>
      <c r="C50" s="2">
        <v>2249649</v>
      </c>
      <c r="D50" s="2">
        <v>3466913</v>
      </c>
      <c r="E50" s="2">
        <v>910767</v>
      </c>
      <c r="F50" s="2">
        <v>1670670</v>
      </c>
      <c r="G50" s="2">
        <v>301500</v>
      </c>
      <c r="H50" s="2">
        <v>1074204</v>
      </c>
      <c r="I50" s="2">
        <v>500300</v>
      </c>
      <c r="J50" s="2">
        <v>457829</v>
      </c>
      <c r="K50" s="2">
        <v>12445707</v>
      </c>
      <c r="L50" s="3">
        <v>217419.72999999998</v>
      </c>
      <c r="M50" s="2">
        <v>471314.07571428578</v>
      </c>
      <c r="N50" s="8">
        <v>310390</v>
      </c>
    </row>
    <row r="51" spans="1:14" x14ac:dyDescent="0.2">
      <c r="A51">
        <v>1952</v>
      </c>
      <c r="B51" s="3">
        <v>269422</v>
      </c>
      <c r="C51" s="2">
        <v>2872648</v>
      </c>
      <c r="D51" s="2">
        <v>4730665</v>
      </c>
      <c r="E51" s="2">
        <v>1568064</v>
      </c>
      <c r="F51" s="2">
        <v>3174363</v>
      </c>
      <c r="G51" s="2">
        <v>1242500</v>
      </c>
      <c r="H51" s="2">
        <v>1510729</v>
      </c>
      <c r="I51" s="2">
        <v>723000</v>
      </c>
      <c r="J51" s="2">
        <v>1662660</v>
      </c>
      <c r="K51" s="2">
        <v>20850053</v>
      </c>
      <c r="L51" s="3">
        <v>275288.64</v>
      </c>
      <c r="M51" s="2">
        <v>572124.59857142856</v>
      </c>
      <c r="N51" s="8">
        <v>810250</v>
      </c>
    </row>
    <row r="52" spans="1:14" x14ac:dyDescent="0.2">
      <c r="A52">
        <v>1953</v>
      </c>
      <c r="B52" s="3">
        <v>233092</v>
      </c>
      <c r="C52" s="2">
        <v>1894235</v>
      </c>
      <c r="D52" s="2">
        <v>3022818</v>
      </c>
      <c r="E52" s="2">
        <v>938973</v>
      </c>
      <c r="F52" s="2">
        <v>1794128</v>
      </c>
      <c r="G52" s="2">
        <v>433900</v>
      </c>
      <c r="H52" s="2">
        <v>887985</v>
      </c>
      <c r="I52" s="2">
        <v>505900</v>
      </c>
      <c r="J52" s="2">
        <v>611437</v>
      </c>
      <c r="K52" s="2">
        <v>11154855</v>
      </c>
      <c r="L52" s="3">
        <v>199432.47999999998</v>
      </c>
      <c r="M52" s="2">
        <v>417226.14428571425</v>
      </c>
      <c r="N52" s="8">
        <v>415720</v>
      </c>
    </row>
    <row r="53" spans="1:14" x14ac:dyDescent="0.2">
      <c r="A53">
        <v>1954</v>
      </c>
      <c r="B53" s="3">
        <v>110617</v>
      </c>
      <c r="C53" s="2">
        <v>1056160</v>
      </c>
      <c r="D53" s="2">
        <v>1836806</v>
      </c>
      <c r="E53" s="2">
        <v>562474</v>
      </c>
      <c r="F53" s="2">
        <v>1143568</v>
      </c>
      <c r="G53" s="2">
        <v>338100</v>
      </c>
      <c r="H53" s="2">
        <v>577364</v>
      </c>
      <c r="I53" s="2">
        <v>371500</v>
      </c>
      <c r="J53" s="2">
        <v>661547</v>
      </c>
      <c r="K53" s="2">
        <v>8304000</v>
      </c>
      <c r="L53" s="3">
        <v>111866.60000000002</v>
      </c>
      <c r="M53" s="2">
        <v>275896.30285714287</v>
      </c>
      <c r="N53" s="8">
        <v>370790</v>
      </c>
    </row>
    <row r="54" spans="1:14" x14ac:dyDescent="0.2">
      <c r="A54">
        <v>1955</v>
      </c>
      <c r="B54" s="3">
        <v>157916.79999999999</v>
      </c>
      <c r="C54" s="2">
        <v>1413513</v>
      </c>
      <c r="D54" s="2">
        <v>2487352</v>
      </c>
      <c r="E54" s="2">
        <v>691606</v>
      </c>
      <c r="F54" s="2">
        <v>1508286</v>
      </c>
      <c r="G54" s="2">
        <v>509400</v>
      </c>
      <c r="H54" s="2">
        <v>824414</v>
      </c>
      <c r="I54" s="2">
        <v>419200</v>
      </c>
      <c r="J54" s="2">
        <v>603072</v>
      </c>
      <c r="K54" s="2">
        <v>9709235</v>
      </c>
      <c r="L54" s="3">
        <v>160941.18000000002</v>
      </c>
      <c r="M54" s="2">
        <v>305365.56999999995</v>
      </c>
      <c r="N54" s="8">
        <v>382830</v>
      </c>
    </row>
    <row r="55" spans="1:14" x14ac:dyDescent="0.2">
      <c r="A55">
        <v>1956</v>
      </c>
      <c r="B55" s="3">
        <v>225512.3</v>
      </c>
      <c r="C55" s="2">
        <v>1883692</v>
      </c>
      <c r="D55" s="2">
        <v>2977623</v>
      </c>
      <c r="E55" s="2">
        <v>838795</v>
      </c>
      <c r="F55" s="2">
        <v>1592440</v>
      </c>
      <c r="G55" s="2">
        <v>410500</v>
      </c>
      <c r="H55" s="2">
        <v>1101486</v>
      </c>
      <c r="I55" s="2">
        <v>456700</v>
      </c>
      <c r="J55" s="2">
        <v>626367</v>
      </c>
      <c r="K55" s="2">
        <v>11622348</v>
      </c>
      <c r="L55" s="3">
        <v>174295.24</v>
      </c>
      <c r="M55" s="2">
        <v>360665.83</v>
      </c>
      <c r="N55" s="8">
        <v>340740</v>
      </c>
    </row>
    <row r="56" spans="1:14" x14ac:dyDescent="0.2">
      <c r="A56">
        <v>1957</v>
      </c>
      <c r="B56" s="3">
        <v>305489</v>
      </c>
      <c r="C56" s="2">
        <v>3021141</v>
      </c>
      <c r="D56" s="2">
        <v>4953450</v>
      </c>
      <c r="E56" s="2">
        <v>1854888</v>
      </c>
      <c r="F56" s="2">
        <v>3694352</v>
      </c>
      <c r="G56" s="2">
        <v>1230000</v>
      </c>
      <c r="H56" s="2">
        <v>1828186</v>
      </c>
      <c r="I56" s="2">
        <v>752800</v>
      </c>
      <c r="J56" s="2">
        <v>1631478</v>
      </c>
      <c r="K56" s="2">
        <v>20211418</v>
      </c>
      <c r="L56" s="3">
        <v>453015.7</v>
      </c>
      <c r="M56" s="2">
        <v>817552.60142857151</v>
      </c>
      <c r="N56" s="8">
        <v>801260</v>
      </c>
    </row>
    <row r="57" spans="1:14" x14ac:dyDescent="0.2">
      <c r="A57">
        <v>1958</v>
      </c>
      <c r="B57" s="3">
        <v>215331.1</v>
      </c>
      <c r="C57" s="2">
        <v>2063239</v>
      </c>
      <c r="D57" s="2">
        <v>3390398</v>
      </c>
      <c r="E57" s="2">
        <v>1358354</v>
      </c>
      <c r="F57" s="2">
        <v>2835174</v>
      </c>
      <c r="G57" s="2">
        <v>1221700</v>
      </c>
      <c r="H57" s="2">
        <v>1337522</v>
      </c>
      <c r="I57" s="2">
        <v>630400</v>
      </c>
      <c r="J57" s="2">
        <v>1517266</v>
      </c>
      <c r="K57" s="2">
        <v>16870816</v>
      </c>
      <c r="L57" s="3">
        <v>261295.63</v>
      </c>
      <c r="M57" s="2">
        <v>489323.06680357136</v>
      </c>
      <c r="N57" s="8">
        <v>750700</v>
      </c>
    </row>
    <row r="58" spans="1:14" x14ac:dyDescent="0.2">
      <c r="A58">
        <v>1959</v>
      </c>
      <c r="B58" s="3">
        <v>189804.2</v>
      </c>
      <c r="C58" s="2">
        <v>1715627</v>
      </c>
      <c r="D58" s="2">
        <v>2742867</v>
      </c>
      <c r="E58" s="2">
        <v>720636</v>
      </c>
      <c r="F58" s="2">
        <v>1382043</v>
      </c>
      <c r="G58" s="2">
        <v>292400</v>
      </c>
      <c r="H58" s="2">
        <v>866027</v>
      </c>
      <c r="I58" s="2">
        <v>445900</v>
      </c>
      <c r="J58" s="2">
        <v>437351</v>
      </c>
      <c r="K58" s="2">
        <v>9245100</v>
      </c>
      <c r="L58" s="3">
        <v>169859.94999999998</v>
      </c>
      <c r="M58" s="2">
        <v>272757.02285714285</v>
      </c>
      <c r="N58" s="8">
        <v>347470</v>
      </c>
    </row>
    <row r="59" spans="1:14" x14ac:dyDescent="0.2">
      <c r="A59">
        <v>1960</v>
      </c>
      <c r="B59" s="3">
        <v>205513.51449999999</v>
      </c>
      <c r="C59" s="2">
        <v>1995966</v>
      </c>
      <c r="D59" s="2">
        <v>3111658</v>
      </c>
      <c r="E59" s="2">
        <v>982319</v>
      </c>
      <c r="F59" s="2">
        <v>1855649</v>
      </c>
      <c r="G59" s="2">
        <v>638500</v>
      </c>
      <c r="H59" s="2">
        <v>1068304</v>
      </c>
      <c r="I59" s="2">
        <v>431800</v>
      </c>
      <c r="J59" s="2">
        <v>1221673</v>
      </c>
      <c r="K59" s="2">
        <v>11977277</v>
      </c>
      <c r="L59" s="3">
        <v>231075.20000000004</v>
      </c>
      <c r="M59" s="2">
        <v>408543.23428571428</v>
      </c>
      <c r="N59" s="8">
        <v>624200</v>
      </c>
    </row>
    <row r="60" spans="1:14" x14ac:dyDescent="0.2">
      <c r="A60">
        <v>1961</v>
      </c>
      <c r="B60" s="3">
        <v>162074.38700000002</v>
      </c>
      <c r="C60" s="2">
        <v>1501497</v>
      </c>
      <c r="D60" s="2">
        <v>2419443</v>
      </c>
      <c r="E60" s="2">
        <v>768525</v>
      </c>
      <c r="F60" s="2">
        <v>1500524</v>
      </c>
      <c r="G60" s="2">
        <v>499000</v>
      </c>
      <c r="H60" s="2">
        <v>683544</v>
      </c>
      <c r="I60" s="2">
        <v>374800</v>
      </c>
      <c r="J60" s="2">
        <v>815961</v>
      </c>
      <c r="K60" s="2">
        <v>9199061</v>
      </c>
      <c r="L60" s="3">
        <v>239703.65000000002</v>
      </c>
      <c r="M60" s="2">
        <v>365271.15428571426</v>
      </c>
      <c r="N60" s="8">
        <v>478220</v>
      </c>
    </row>
    <row r="61" spans="1:14" x14ac:dyDescent="0.2">
      <c r="A61">
        <v>1962</v>
      </c>
      <c r="B61" s="3">
        <v>253793.16849999997</v>
      </c>
      <c r="C61" s="2">
        <v>2836282</v>
      </c>
      <c r="D61" s="2">
        <v>4627400</v>
      </c>
      <c r="E61" s="2">
        <v>1408126</v>
      </c>
      <c r="F61" s="2">
        <v>2658992</v>
      </c>
      <c r="G61" s="2">
        <v>729600</v>
      </c>
      <c r="H61" s="2">
        <v>1559121</v>
      </c>
      <c r="I61" s="2">
        <v>704900</v>
      </c>
      <c r="J61" s="2">
        <v>1058711</v>
      </c>
      <c r="K61" s="2">
        <v>17760809</v>
      </c>
      <c r="L61" s="3">
        <v>279591.60000000003</v>
      </c>
      <c r="M61" s="2">
        <v>572699.33428571431</v>
      </c>
      <c r="N61" s="8">
        <v>771560</v>
      </c>
    </row>
    <row r="62" spans="1:14" x14ac:dyDescent="0.2">
      <c r="A62">
        <v>1963</v>
      </c>
      <c r="B62" s="3">
        <v>125354.07449999999</v>
      </c>
      <c r="C62" s="2">
        <v>1311121</v>
      </c>
      <c r="D62" s="2">
        <v>2121278</v>
      </c>
      <c r="E62" s="2">
        <v>694188</v>
      </c>
      <c r="F62" s="2">
        <v>1343189</v>
      </c>
      <c r="G62" s="2">
        <v>384300</v>
      </c>
      <c r="H62" s="2">
        <v>688917</v>
      </c>
      <c r="I62" s="2">
        <v>373100</v>
      </c>
      <c r="J62" s="2">
        <v>665253</v>
      </c>
      <c r="K62" s="2">
        <v>9115209</v>
      </c>
      <c r="L62" s="3">
        <v>106483.01</v>
      </c>
      <c r="M62" s="2">
        <v>356625.23561743338</v>
      </c>
      <c r="N62" s="8">
        <v>341370</v>
      </c>
    </row>
    <row r="63" spans="1:14" x14ac:dyDescent="0.2">
      <c r="A63">
        <v>1964</v>
      </c>
      <c r="B63" s="3">
        <v>157699.94849999997</v>
      </c>
      <c r="C63" s="2">
        <v>1473949</v>
      </c>
      <c r="D63" s="2">
        <v>2496486</v>
      </c>
      <c r="E63" s="2">
        <v>879145</v>
      </c>
      <c r="F63" s="2">
        <v>1785948</v>
      </c>
      <c r="G63" s="2">
        <v>463800</v>
      </c>
      <c r="H63" s="2">
        <v>915268</v>
      </c>
      <c r="I63" s="2">
        <v>428800</v>
      </c>
      <c r="J63" s="2">
        <v>573680</v>
      </c>
      <c r="K63" s="2">
        <v>10381353</v>
      </c>
      <c r="L63" s="3">
        <v>148774.03</v>
      </c>
      <c r="M63" s="2">
        <v>326372.48142857139</v>
      </c>
      <c r="N63" s="8">
        <v>372260</v>
      </c>
    </row>
    <row r="64" spans="1:14" x14ac:dyDescent="0.2">
      <c r="A64">
        <v>1965</v>
      </c>
      <c r="B64" s="3">
        <v>308590.30650000001</v>
      </c>
      <c r="C64" s="2">
        <v>2490962</v>
      </c>
      <c r="D64" s="2">
        <v>4127616</v>
      </c>
      <c r="E64" s="2">
        <v>1547621</v>
      </c>
      <c r="F64" s="2">
        <v>3015945</v>
      </c>
      <c r="G64" s="2">
        <v>974900</v>
      </c>
      <c r="H64" s="2">
        <v>1362151</v>
      </c>
      <c r="I64" s="2">
        <v>593600</v>
      </c>
      <c r="J64" s="2">
        <v>1605544</v>
      </c>
      <c r="K64" s="2">
        <v>18358969</v>
      </c>
      <c r="L64" s="3">
        <v>408942.75</v>
      </c>
      <c r="M64" s="2">
        <v>650444.66</v>
      </c>
      <c r="N64" s="8">
        <v>880010</v>
      </c>
    </row>
    <row r="65" spans="1:14" x14ac:dyDescent="0.2">
      <c r="A65">
        <v>1966</v>
      </c>
      <c r="B65" s="3">
        <v>133273.50899999996</v>
      </c>
      <c r="C65" s="2">
        <v>1329035</v>
      </c>
      <c r="D65" s="2">
        <v>2310219</v>
      </c>
      <c r="E65" s="2">
        <v>881541</v>
      </c>
      <c r="F65" s="2">
        <v>1799460</v>
      </c>
      <c r="G65" s="2">
        <v>666200</v>
      </c>
      <c r="H65" s="2">
        <v>768020</v>
      </c>
      <c r="I65" s="2">
        <v>406400</v>
      </c>
      <c r="J65" s="2">
        <v>1107054</v>
      </c>
      <c r="K65" s="2">
        <v>11060726</v>
      </c>
      <c r="L65" s="3">
        <v>151176.36000000002</v>
      </c>
      <c r="M65" s="2">
        <v>388539.22714285715</v>
      </c>
      <c r="N65" s="8">
        <v>624120</v>
      </c>
    </row>
    <row r="66" spans="1:14" x14ac:dyDescent="0.2">
      <c r="A66">
        <v>1967</v>
      </c>
      <c r="B66" s="3">
        <v>169082.96799999999</v>
      </c>
      <c r="C66" s="2">
        <v>1737860</v>
      </c>
      <c r="D66" s="2">
        <v>2810018</v>
      </c>
      <c r="E66" s="2">
        <v>810233</v>
      </c>
      <c r="F66" s="2">
        <v>1555105</v>
      </c>
      <c r="G66" s="2">
        <v>398500</v>
      </c>
      <c r="H66" s="2">
        <v>949203</v>
      </c>
      <c r="I66" s="2">
        <v>414300</v>
      </c>
      <c r="J66" s="2">
        <v>705460</v>
      </c>
      <c r="K66" s="2">
        <v>11708544</v>
      </c>
      <c r="L66" s="3">
        <v>168792.67</v>
      </c>
      <c r="M66" s="2">
        <v>368008.16238095233</v>
      </c>
      <c r="N66" s="8">
        <v>401310</v>
      </c>
    </row>
    <row r="67" spans="1:14" x14ac:dyDescent="0.2">
      <c r="A67">
        <v>1968</v>
      </c>
      <c r="B67" s="3">
        <v>194853.64200000002</v>
      </c>
      <c r="C67" s="2">
        <v>1854468</v>
      </c>
      <c r="D67" s="2">
        <v>3129862</v>
      </c>
      <c r="E67" s="2">
        <v>1022430</v>
      </c>
      <c r="F67" s="2">
        <v>2138896</v>
      </c>
      <c r="G67" s="2">
        <v>677200</v>
      </c>
      <c r="H67" s="2">
        <v>1205583</v>
      </c>
      <c r="I67" s="2">
        <v>504900</v>
      </c>
      <c r="J67" s="2">
        <v>961078</v>
      </c>
      <c r="K67" s="2">
        <v>13338625</v>
      </c>
      <c r="L67" s="3">
        <v>215425.93</v>
      </c>
      <c r="M67" s="2">
        <v>401276.30761904764</v>
      </c>
      <c r="N67" s="8">
        <v>659070</v>
      </c>
    </row>
    <row r="68" spans="1:14" x14ac:dyDescent="0.2">
      <c r="A68">
        <v>1969</v>
      </c>
      <c r="B68" s="3">
        <v>203058.33000000002</v>
      </c>
      <c r="C68" s="2">
        <v>1943841</v>
      </c>
      <c r="D68" s="2">
        <v>3319310</v>
      </c>
      <c r="E68" s="2">
        <v>1035415</v>
      </c>
      <c r="F68" s="2">
        <v>2350172</v>
      </c>
      <c r="G68" s="2">
        <v>754800</v>
      </c>
      <c r="H68" s="2">
        <v>1163140</v>
      </c>
      <c r="I68" s="2">
        <v>511900</v>
      </c>
      <c r="J68" s="2">
        <v>1187285</v>
      </c>
      <c r="K68" s="2">
        <v>14452503</v>
      </c>
      <c r="L68" s="3">
        <v>351694.98</v>
      </c>
      <c r="M68" s="2">
        <v>403925.22904761904</v>
      </c>
      <c r="N68" s="8">
        <v>627930</v>
      </c>
    </row>
    <row r="69" spans="1:14" x14ac:dyDescent="0.2">
      <c r="A69">
        <v>1970</v>
      </c>
      <c r="B69" s="3">
        <v>273664.45399999997</v>
      </c>
      <c r="C69" s="2">
        <v>2408563</v>
      </c>
      <c r="D69" s="2">
        <v>3980431</v>
      </c>
      <c r="E69" s="2">
        <v>1404822</v>
      </c>
      <c r="F69" s="2">
        <v>2848871</v>
      </c>
      <c r="G69" s="2">
        <v>715300</v>
      </c>
      <c r="H69" s="2">
        <v>1411273</v>
      </c>
      <c r="I69" s="2">
        <v>596000</v>
      </c>
      <c r="J69" s="2">
        <v>995857</v>
      </c>
      <c r="K69" s="2">
        <v>15055808</v>
      </c>
      <c r="L69" s="3">
        <v>589319.86</v>
      </c>
      <c r="M69" s="2">
        <v>557132.08166666643</v>
      </c>
      <c r="N69" s="8">
        <v>669990</v>
      </c>
    </row>
    <row r="70" spans="1:14" x14ac:dyDescent="0.2">
      <c r="A70">
        <v>1971</v>
      </c>
      <c r="B70" s="3">
        <v>258409.08900000001</v>
      </c>
      <c r="C70" s="2">
        <v>2525583</v>
      </c>
      <c r="D70" s="2">
        <v>4063165</v>
      </c>
      <c r="E70" s="2">
        <v>1082725</v>
      </c>
      <c r="F70" s="2">
        <v>2371211</v>
      </c>
      <c r="G70" s="2">
        <v>530892</v>
      </c>
      <c r="H70" s="2">
        <v>1571010</v>
      </c>
      <c r="I70" s="2">
        <v>579049</v>
      </c>
      <c r="J70" s="2">
        <v>619807</v>
      </c>
      <c r="K70" s="2">
        <v>14840640</v>
      </c>
      <c r="L70" s="3">
        <v>276620.84999999998</v>
      </c>
      <c r="M70" s="2">
        <v>440413.20928571426</v>
      </c>
      <c r="N70" s="8">
        <v>497500</v>
      </c>
    </row>
    <row r="71" spans="1:14" x14ac:dyDescent="0.2">
      <c r="A71">
        <v>1972</v>
      </c>
      <c r="B71" s="3">
        <v>208344.99850000002</v>
      </c>
      <c r="C71" s="2">
        <v>2008769</v>
      </c>
      <c r="D71" s="2">
        <v>3292476</v>
      </c>
      <c r="E71" s="2">
        <v>804038</v>
      </c>
      <c r="F71" s="2">
        <v>1654450</v>
      </c>
      <c r="G71" s="2">
        <v>273084</v>
      </c>
      <c r="H71" s="2">
        <v>998235</v>
      </c>
      <c r="I71" s="2">
        <v>467394</v>
      </c>
      <c r="J71" s="2">
        <v>587070</v>
      </c>
      <c r="K71" s="2">
        <v>12394864</v>
      </c>
      <c r="L71" s="3">
        <v>216691.72</v>
      </c>
      <c r="M71" s="2">
        <v>363535.27978571423</v>
      </c>
      <c r="N71" s="8">
        <v>469570</v>
      </c>
    </row>
    <row r="72" spans="1:14" x14ac:dyDescent="0.2">
      <c r="A72">
        <v>1973</v>
      </c>
      <c r="B72" s="3">
        <v>213851.55849999998</v>
      </c>
      <c r="C72" s="2">
        <v>2380085</v>
      </c>
      <c r="D72" s="2">
        <v>3985028</v>
      </c>
      <c r="E72" s="2">
        <v>1104206</v>
      </c>
      <c r="F72" s="2">
        <v>2789923</v>
      </c>
      <c r="G72" s="2">
        <v>1390453</v>
      </c>
      <c r="H72" s="2">
        <v>1317064</v>
      </c>
      <c r="I72" s="2">
        <v>604390</v>
      </c>
      <c r="J72" s="2">
        <v>2085323</v>
      </c>
      <c r="K72" s="2">
        <v>19266851</v>
      </c>
      <c r="L72" s="3">
        <v>509796.6</v>
      </c>
      <c r="M72" s="2">
        <v>447258.22442857147</v>
      </c>
      <c r="N72" s="8">
        <v>846680</v>
      </c>
    </row>
    <row r="73" spans="1:14" x14ac:dyDescent="0.2">
      <c r="A73">
        <v>1974</v>
      </c>
      <c r="B73" s="3">
        <v>226387.98749999999</v>
      </c>
      <c r="C73" s="2">
        <v>2365929</v>
      </c>
      <c r="D73" s="2">
        <v>3623443</v>
      </c>
      <c r="E73" s="2">
        <v>810762</v>
      </c>
      <c r="F73" s="2">
        <v>2047886</v>
      </c>
      <c r="G73" s="2">
        <v>507637</v>
      </c>
      <c r="H73" s="2">
        <v>1516206</v>
      </c>
      <c r="I73" s="2">
        <v>558857</v>
      </c>
      <c r="J73" s="2">
        <v>541162</v>
      </c>
      <c r="K73" s="2">
        <v>12960908</v>
      </c>
      <c r="L73" s="3">
        <v>235662.93000000005</v>
      </c>
      <c r="M73" s="2">
        <v>300885.29100000003</v>
      </c>
      <c r="N73" s="8">
        <v>350450</v>
      </c>
    </row>
    <row r="74" spans="1:14" x14ac:dyDescent="0.2">
      <c r="A74">
        <v>1975</v>
      </c>
      <c r="B74" s="3">
        <v>218047.8995</v>
      </c>
      <c r="C74" s="2">
        <v>2172743</v>
      </c>
      <c r="D74" s="2">
        <v>3722096</v>
      </c>
      <c r="E74" s="2">
        <v>1138223</v>
      </c>
      <c r="F74" s="2">
        <v>2448849</v>
      </c>
      <c r="G74" s="2">
        <v>1077731</v>
      </c>
      <c r="H74" s="2">
        <v>1299600</v>
      </c>
      <c r="I74" s="2">
        <v>595297</v>
      </c>
      <c r="J74" s="2">
        <v>1557345</v>
      </c>
      <c r="K74" s="2">
        <v>16561666</v>
      </c>
      <c r="L74" s="3">
        <v>281104.08</v>
      </c>
      <c r="M74" s="2">
        <v>372567.26199999999</v>
      </c>
      <c r="N74" s="8">
        <v>786520</v>
      </c>
    </row>
    <row r="75" spans="1:14" x14ac:dyDescent="0.2">
      <c r="A75">
        <v>1976</v>
      </c>
      <c r="B75" s="3">
        <v>189828.33050000001</v>
      </c>
      <c r="C75" s="2">
        <v>1697608</v>
      </c>
      <c r="D75" s="2">
        <v>2923863</v>
      </c>
      <c r="E75" s="2">
        <v>743094</v>
      </c>
      <c r="F75" s="2">
        <v>1653012</v>
      </c>
      <c r="G75" s="2">
        <v>563562</v>
      </c>
      <c r="H75" s="2">
        <v>908340</v>
      </c>
      <c r="I75" s="2">
        <v>434855</v>
      </c>
      <c r="J75" s="2">
        <v>828907</v>
      </c>
      <c r="K75" s="2">
        <v>11198048</v>
      </c>
      <c r="L75" s="3">
        <v>213406.66</v>
      </c>
      <c r="M75" s="2">
        <v>268107.09649999993</v>
      </c>
      <c r="N75" s="8">
        <v>602450</v>
      </c>
    </row>
    <row r="76" spans="1:14" x14ac:dyDescent="0.2">
      <c r="A76">
        <v>1977</v>
      </c>
      <c r="B76" s="3">
        <v>122436.886</v>
      </c>
      <c r="C76" s="2">
        <v>1064570</v>
      </c>
      <c r="D76" s="2">
        <v>1813854</v>
      </c>
      <c r="E76" s="2">
        <v>344478</v>
      </c>
      <c r="F76" s="2">
        <v>801080</v>
      </c>
      <c r="G76" s="2">
        <v>199360</v>
      </c>
      <c r="H76" s="2">
        <v>419089</v>
      </c>
      <c r="I76" s="2">
        <v>258022</v>
      </c>
      <c r="J76" s="2">
        <v>300638</v>
      </c>
      <c r="K76" s="2">
        <v>5431112</v>
      </c>
      <c r="L76" s="3">
        <v>150171.69</v>
      </c>
      <c r="M76" s="2">
        <v>190340.41099999996</v>
      </c>
      <c r="N76" s="8">
        <v>225450</v>
      </c>
    </row>
    <row r="77" spans="1:14" x14ac:dyDescent="0.2">
      <c r="A77">
        <v>1978</v>
      </c>
      <c r="B77" s="3">
        <v>251460.9105</v>
      </c>
      <c r="C77" s="2">
        <v>2465552</v>
      </c>
      <c r="D77" s="2">
        <v>3780031</v>
      </c>
      <c r="E77" s="2">
        <v>1044843</v>
      </c>
      <c r="F77" s="2">
        <v>2359459</v>
      </c>
      <c r="G77" s="2">
        <v>911536</v>
      </c>
      <c r="H77" s="2">
        <v>1549154</v>
      </c>
      <c r="I77" s="2">
        <v>577493</v>
      </c>
      <c r="J77" s="2">
        <v>824216</v>
      </c>
      <c r="K77" s="2">
        <v>14888343</v>
      </c>
      <c r="L77" s="3">
        <v>148634.39000000001</v>
      </c>
      <c r="M77" s="2">
        <v>296055.13550000003</v>
      </c>
      <c r="N77" s="8">
        <v>395320</v>
      </c>
    </row>
    <row r="78" spans="1:14" x14ac:dyDescent="0.2">
      <c r="A78">
        <v>1979</v>
      </c>
      <c r="B78" s="3">
        <v>235830.60800000001</v>
      </c>
      <c r="C78" s="2">
        <v>2424480</v>
      </c>
      <c r="D78" s="2">
        <v>4013765</v>
      </c>
      <c r="E78" s="2">
        <v>1219106</v>
      </c>
      <c r="F78" s="2">
        <v>2850294</v>
      </c>
      <c r="G78" s="2">
        <v>1276175</v>
      </c>
      <c r="H78" s="2">
        <v>1407086</v>
      </c>
      <c r="I78" s="2">
        <v>599960</v>
      </c>
      <c r="J78" s="2">
        <v>2073922</v>
      </c>
      <c r="K78" s="2">
        <v>17605779</v>
      </c>
      <c r="L78" s="3">
        <v>308942.09000000003</v>
      </c>
      <c r="M78" s="2">
        <v>447866.22400000005</v>
      </c>
      <c r="N78" s="8">
        <v>956780</v>
      </c>
    </row>
    <row r="79" spans="1:14" x14ac:dyDescent="0.2">
      <c r="A79">
        <v>1980</v>
      </c>
      <c r="B79" s="3">
        <v>237475.19149999999</v>
      </c>
      <c r="C79" s="2">
        <v>2236322</v>
      </c>
      <c r="D79" s="2">
        <v>3789407</v>
      </c>
      <c r="E79" s="2">
        <v>1237745</v>
      </c>
      <c r="F79" s="2">
        <v>2771038</v>
      </c>
      <c r="G79" s="2">
        <v>1217069</v>
      </c>
      <c r="H79" s="2">
        <v>1380364</v>
      </c>
      <c r="I79" s="2">
        <v>550718</v>
      </c>
      <c r="J79" s="2">
        <v>1526341</v>
      </c>
      <c r="K79" s="2">
        <v>17306091</v>
      </c>
      <c r="L79" s="3">
        <v>426014.13</v>
      </c>
      <c r="M79" s="2">
        <v>445466.15899999981</v>
      </c>
      <c r="N79" s="8">
        <v>750320</v>
      </c>
    </row>
    <row r="80" spans="1:14" x14ac:dyDescent="0.2">
      <c r="A80">
        <v>1981</v>
      </c>
      <c r="B80" s="3">
        <v>121141.716</v>
      </c>
      <c r="C80" s="2">
        <v>1273686</v>
      </c>
      <c r="D80" s="2">
        <v>2194932</v>
      </c>
      <c r="E80" s="2">
        <v>525537</v>
      </c>
      <c r="F80" s="2">
        <v>1180516</v>
      </c>
      <c r="G80" s="2">
        <v>392715</v>
      </c>
      <c r="H80" s="2">
        <v>666148</v>
      </c>
      <c r="I80" s="2">
        <v>404779</v>
      </c>
      <c r="J80" s="2">
        <v>580564</v>
      </c>
      <c r="K80" s="2">
        <v>8632011</v>
      </c>
      <c r="L80" s="3">
        <v>135628.96000000002</v>
      </c>
      <c r="M80" s="2">
        <v>206125.37400000001</v>
      </c>
      <c r="N80" s="8">
        <v>381250</v>
      </c>
    </row>
    <row r="81" spans="1:14" x14ac:dyDescent="0.2">
      <c r="A81">
        <v>1982</v>
      </c>
      <c r="B81" s="3">
        <v>230573.6465</v>
      </c>
      <c r="C81" s="2">
        <v>2184465</v>
      </c>
      <c r="D81" s="2">
        <v>3692426</v>
      </c>
      <c r="E81" s="2">
        <v>1098176</v>
      </c>
      <c r="F81" s="2">
        <v>2574618</v>
      </c>
      <c r="G81" s="2">
        <v>908556</v>
      </c>
      <c r="H81" s="2">
        <v>1482462</v>
      </c>
      <c r="I81" s="2">
        <v>594033</v>
      </c>
      <c r="J81" s="2">
        <v>1361362</v>
      </c>
      <c r="K81" s="2">
        <v>16715287</v>
      </c>
      <c r="L81" s="3">
        <v>257137.28999999998</v>
      </c>
      <c r="M81" s="2">
        <v>460752.61833333329</v>
      </c>
      <c r="N81" s="8">
        <v>675920</v>
      </c>
    </row>
    <row r="82" spans="1:14" x14ac:dyDescent="0.2">
      <c r="A82">
        <v>1983</v>
      </c>
      <c r="B82" s="3">
        <v>297305.0515</v>
      </c>
      <c r="C82" s="2">
        <v>2964330</v>
      </c>
      <c r="D82" s="2">
        <v>5323676</v>
      </c>
      <c r="E82" s="2">
        <v>1281212</v>
      </c>
      <c r="F82" s="2">
        <v>3577951</v>
      </c>
      <c r="G82" s="2">
        <v>1665017</v>
      </c>
      <c r="H82" s="2">
        <v>1671647</v>
      </c>
      <c r="I82" s="2">
        <v>817404</v>
      </c>
      <c r="J82" s="2">
        <v>1527583</v>
      </c>
      <c r="K82" s="2">
        <v>23718158</v>
      </c>
      <c r="L82" s="3">
        <v>561639.97999999986</v>
      </c>
      <c r="M82" s="2">
        <v>488241.84633333306</v>
      </c>
      <c r="N82" s="8">
        <v>707720</v>
      </c>
    </row>
    <row r="83" spans="1:14" x14ac:dyDescent="0.2">
      <c r="A83">
        <v>1984</v>
      </c>
      <c r="B83" s="3">
        <v>393223.42539999995</v>
      </c>
      <c r="C83" s="2">
        <v>3447166</v>
      </c>
      <c r="D83" s="2">
        <v>6256165</v>
      </c>
      <c r="E83" s="2">
        <v>1836619</v>
      </c>
      <c r="F83" s="2">
        <v>4288545</v>
      </c>
      <c r="G83" s="2">
        <v>1471582</v>
      </c>
      <c r="H83" s="2">
        <v>2290853</v>
      </c>
      <c r="I83" s="2">
        <v>1047640</v>
      </c>
      <c r="J83" s="2">
        <v>1329906</v>
      </c>
      <c r="K83" s="2">
        <v>24164692</v>
      </c>
      <c r="L83" s="3">
        <v>551833.83000000007</v>
      </c>
      <c r="M83" s="2">
        <v>592768.25550000032</v>
      </c>
      <c r="N83" s="8">
        <v>747210</v>
      </c>
    </row>
    <row r="84" spans="1:14" x14ac:dyDescent="0.2">
      <c r="A84">
        <v>1985</v>
      </c>
      <c r="B84" s="3">
        <v>246010.12799999997</v>
      </c>
      <c r="C84" s="2">
        <v>2707678</v>
      </c>
      <c r="D84" s="2">
        <v>5090431</v>
      </c>
      <c r="E84" s="2">
        <v>1423344</v>
      </c>
      <c r="F84" s="2">
        <v>3567279</v>
      </c>
      <c r="G84" s="2">
        <v>1451548</v>
      </c>
      <c r="H84" s="2">
        <v>1738154</v>
      </c>
      <c r="I84" s="2">
        <v>899425</v>
      </c>
      <c r="J84" s="2">
        <v>2013187</v>
      </c>
      <c r="K84" s="2">
        <v>21031575</v>
      </c>
      <c r="L84" s="3">
        <v>498109.80000000005</v>
      </c>
      <c r="M84" s="2">
        <v>510604.60400000005</v>
      </c>
      <c r="N84" s="8">
        <v>979570</v>
      </c>
    </row>
    <row r="85" spans="1:14" x14ac:dyDescent="0.2">
      <c r="A85">
        <v>1986</v>
      </c>
      <c r="B85" s="3">
        <v>261625.98450000002</v>
      </c>
      <c r="C85" s="2">
        <v>2787777</v>
      </c>
      <c r="D85" s="2">
        <v>4943996</v>
      </c>
      <c r="E85" s="2">
        <v>1465433</v>
      </c>
      <c r="F85" s="2">
        <v>3360758</v>
      </c>
      <c r="G85" s="2">
        <v>1209586</v>
      </c>
      <c r="H85" s="2">
        <v>1812903</v>
      </c>
      <c r="I85" s="2">
        <v>890683</v>
      </c>
      <c r="J85" s="2">
        <v>1684931</v>
      </c>
      <c r="K85" s="2">
        <v>22357151</v>
      </c>
      <c r="L85" s="3">
        <v>316628.87000000005</v>
      </c>
      <c r="M85" s="2">
        <v>508267.72399999993</v>
      </c>
      <c r="N85" s="8">
        <v>1026620</v>
      </c>
    </row>
    <row r="86" spans="1:14" x14ac:dyDescent="0.2">
      <c r="A86">
        <v>1987</v>
      </c>
      <c r="B86" s="3">
        <v>190538.29549999998</v>
      </c>
      <c r="C86" s="2">
        <v>1639881</v>
      </c>
      <c r="D86" s="2">
        <v>3099289</v>
      </c>
      <c r="E86" s="2">
        <v>1163411</v>
      </c>
      <c r="F86" s="2">
        <v>2935358</v>
      </c>
      <c r="G86" s="2">
        <v>1331711</v>
      </c>
      <c r="H86" s="2">
        <v>921561</v>
      </c>
      <c r="I86" s="2">
        <v>606522</v>
      </c>
      <c r="J86" s="2">
        <v>1856982</v>
      </c>
      <c r="K86" s="2">
        <v>16589606</v>
      </c>
      <c r="L86" s="3">
        <v>429871.34</v>
      </c>
      <c r="M86" s="2">
        <v>417555.77716666664</v>
      </c>
      <c r="N86" s="8">
        <v>1073040</v>
      </c>
    </row>
    <row r="87" spans="1:14" x14ac:dyDescent="0.2">
      <c r="A87">
        <v>1988</v>
      </c>
      <c r="B87" s="3">
        <v>196433.73549999998</v>
      </c>
      <c r="C87" s="2">
        <v>1908933</v>
      </c>
      <c r="D87" s="2">
        <v>2920021</v>
      </c>
      <c r="E87" s="2">
        <v>676674</v>
      </c>
      <c r="F87" s="2">
        <v>1695550</v>
      </c>
      <c r="G87" s="2">
        <v>613530</v>
      </c>
      <c r="H87" s="2">
        <v>1058590</v>
      </c>
      <c r="I87" s="2">
        <v>589989</v>
      </c>
      <c r="J87" s="2">
        <v>885777</v>
      </c>
      <c r="K87" s="2">
        <v>11658307</v>
      </c>
      <c r="L87" s="3">
        <v>291596.82</v>
      </c>
      <c r="M87" s="2">
        <v>251618.58799999999</v>
      </c>
      <c r="N87" s="8">
        <v>441610</v>
      </c>
    </row>
    <row r="88" spans="1:14" x14ac:dyDescent="0.2">
      <c r="A88">
        <v>1989</v>
      </c>
      <c r="B88" s="3">
        <v>192189.94399999999</v>
      </c>
      <c r="C88" s="2">
        <v>1556879</v>
      </c>
      <c r="D88" s="2">
        <v>2567417</v>
      </c>
      <c r="E88" s="2">
        <v>722238</v>
      </c>
      <c r="F88" s="2">
        <v>1662496</v>
      </c>
      <c r="G88" s="2">
        <v>552268</v>
      </c>
      <c r="H88" s="2">
        <v>782884</v>
      </c>
      <c r="I88" s="2">
        <v>419029</v>
      </c>
      <c r="J88" s="2">
        <v>867375</v>
      </c>
      <c r="K88" s="2">
        <v>9534687</v>
      </c>
      <c r="L88" s="3">
        <v>251247.53999999998</v>
      </c>
      <c r="M88" s="2">
        <v>315977.37650000007</v>
      </c>
      <c r="N88" s="8">
        <v>500090</v>
      </c>
    </row>
    <row r="89" spans="1:14" x14ac:dyDescent="0.2">
      <c r="A89">
        <v>1990</v>
      </c>
      <c r="B89" s="3">
        <v>187962.5705</v>
      </c>
      <c r="C89" s="2">
        <v>1490701</v>
      </c>
      <c r="D89" s="2">
        <v>2367584</v>
      </c>
      <c r="E89" s="2">
        <v>611380</v>
      </c>
      <c r="F89" s="2">
        <v>1358663</v>
      </c>
      <c r="G89" s="2">
        <v>346450</v>
      </c>
      <c r="H89" s="2">
        <v>830017</v>
      </c>
      <c r="I89" s="2">
        <v>350971</v>
      </c>
      <c r="J89" s="2">
        <v>806092</v>
      </c>
      <c r="K89" s="2">
        <v>8958787</v>
      </c>
      <c r="L89" s="3">
        <v>234641.39999999997</v>
      </c>
      <c r="M89" s="2">
        <v>271135.78800000018</v>
      </c>
      <c r="N89" s="8">
        <v>492010</v>
      </c>
    </row>
    <row r="90" spans="1:14" x14ac:dyDescent="0.2">
      <c r="A90">
        <v>1991</v>
      </c>
      <c r="B90" s="3">
        <v>199935.98149999999</v>
      </c>
      <c r="C90" s="2">
        <v>1883312</v>
      </c>
      <c r="D90" s="2">
        <v>3078546</v>
      </c>
      <c r="E90" s="2">
        <v>905804</v>
      </c>
      <c r="F90" s="2">
        <v>2110359</v>
      </c>
      <c r="G90" s="2">
        <v>620381</v>
      </c>
      <c r="H90" s="2">
        <v>1010218</v>
      </c>
      <c r="I90" s="2">
        <v>454232</v>
      </c>
      <c r="J90" s="2">
        <v>1083521</v>
      </c>
      <c r="K90" s="2">
        <v>12324846</v>
      </c>
      <c r="L90" s="3">
        <v>254867.88</v>
      </c>
      <c r="M90" s="2">
        <v>304884.78400000004</v>
      </c>
      <c r="N90" s="8">
        <v>639530</v>
      </c>
    </row>
    <row r="91" spans="1:14" x14ac:dyDescent="0.2">
      <c r="A91">
        <v>1992</v>
      </c>
      <c r="B91" s="3">
        <v>193535.96600000001</v>
      </c>
      <c r="C91" s="2">
        <v>1596099</v>
      </c>
      <c r="D91" s="2">
        <v>2618461</v>
      </c>
      <c r="E91" s="2">
        <v>744622</v>
      </c>
      <c r="F91" s="2">
        <v>2010259</v>
      </c>
      <c r="G91" s="2">
        <v>783323</v>
      </c>
      <c r="H91" s="2">
        <v>754990</v>
      </c>
      <c r="I91" s="2">
        <v>422766</v>
      </c>
      <c r="J91" s="2">
        <v>1166218</v>
      </c>
      <c r="K91" s="2">
        <v>11061553</v>
      </c>
      <c r="L91" s="3">
        <v>220066.27999999997</v>
      </c>
      <c r="M91" s="2">
        <v>301152.59150000004</v>
      </c>
      <c r="N91" s="8">
        <v>489480</v>
      </c>
    </row>
    <row r="92" spans="1:14" x14ac:dyDescent="0.2">
      <c r="A92">
        <v>1993</v>
      </c>
      <c r="B92" s="3">
        <v>263433.82649999997</v>
      </c>
      <c r="C92" s="2">
        <v>2463142</v>
      </c>
      <c r="D92" s="2">
        <v>4390843</v>
      </c>
      <c r="E92" s="2">
        <v>1312741</v>
      </c>
      <c r="F92" s="2">
        <v>3364480</v>
      </c>
      <c r="G92" s="2">
        <v>1523705</v>
      </c>
      <c r="H92" s="2">
        <v>1421707</v>
      </c>
      <c r="I92" s="2">
        <v>671987</v>
      </c>
      <c r="J92" s="2">
        <v>1617303</v>
      </c>
      <c r="K92" s="2">
        <v>18685093</v>
      </c>
      <c r="L92" s="3">
        <v>213567.80000000005</v>
      </c>
      <c r="M92" s="2">
        <v>360235.41599999997</v>
      </c>
      <c r="N92" s="8">
        <v>651760</v>
      </c>
    </row>
    <row r="93" spans="1:14" x14ac:dyDescent="0.2">
      <c r="A93">
        <v>1994</v>
      </c>
      <c r="B93" s="3">
        <v>184132.97399999996</v>
      </c>
      <c r="C93" s="2">
        <v>1596736</v>
      </c>
      <c r="D93" s="2">
        <v>2780738</v>
      </c>
      <c r="E93" s="2">
        <v>798032</v>
      </c>
      <c r="F93" s="2">
        <v>1931467</v>
      </c>
      <c r="G93" s="2">
        <v>611314</v>
      </c>
      <c r="H93" s="2">
        <v>770352</v>
      </c>
      <c r="I93" s="2">
        <v>330522</v>
      </c>
      <c r="J93" s="2">
        <v>1024902</v>
      </c>
      <c r="K93" s="2">
        <v>10599981</v>
      </c>
      <c r="L93" s="3">
        <v>203420.42000000004</v>
      </c>
      <c r="M93" s="2">
        <v>473826.47850000008</v>
      </c>
      <c r="N93" s="8">
        <v>522350</v>
      </c>
    </row>
    <row r="94" spans="1:14" x14ac:dyDescent="0.2">
      <c r="A94">
        <v>1995</v>
      </c>
      <c r="B94" s="3">
        <v>346190.81599999993</v>
      </c>
      <c r="C94" s="2">
        <v>2491106</v>
      </c>
      <c r="D94" s="2">
        <v>4807086</v>
      </c>
      <c r="E94" s="2">
        <v>1667662</v>
      </c>
      <c r="F94" s="2">
        <v>3828451</v>
      </c>
      <c r="G94" s="2">
        <v>1164960</v>
      </c>
      <c r="H94" s="2">
        <v>1579389</v>
      </c>
      <c r="I94" s="2">
        <v>672929</v>
      </c>
      <c r="J94" s="2">
        <v>1632065</v>
      </c>
      <c r="K94" s="2">
        <v>19870204</v>
      </c>
      <c r="L94" s="3">
        <v>499194.13000000006</v>
      </c>
      <c r="M94" s="2">
        <v>548393.12599999981</v>
      </c>
      <c r="N94" s="8">
        <v>842760</v>
      </c>
    </row>
    <row r="95" spans="1:14" x14ac:dyDescent="0.2">
      <c r="A95">
        <v>1996</v>
      </c>
      <c r="B95" s="3">
        <v>342233.85300000006</v>
      </c>
      <c r="C95" s="2">
        <v>2507554</v>
      </c>
      <c r="D95" s="2">
        <v>4167639</v>
      </c>
      <c r="E95" s="2">
        <v>1171286</v>
      </c>
      <c r="F95" s="2">
        <v>2411324</v>
      </c>
      <c r="G95" s="2">
        <v>455032</v>
      </c>
      <c r="H95" s="2">
        <v>1706916</v>
      </c>
      <c r="I95" s="2">
        <v>587354</v>
      </c>
      <c r="J95" s="2">
        <v>460373</v>
      </c>
      <c r="K95" s="2">
        <v>14046219</v>
      </c>
      <c r="L95" s="3">
        <v>258792.50999999998</v>
      </c>
      <c r="M95" s="2">
        <v>434504.9040000001</v>
      </c>
      <c r="N95" s="8">
        <v>399490</v>
      </c>
    </row>
    <row r="96" spans="1:14" x14ac:dyDescent="0.2">
      <c r="A96">
        <v>1997</v>
      </c>
      <c r="B96" s="3">
        <v>338355.10399999999</v>
      </c>
      <c r="C96" s="2">
        <v>2908217</v>
      </c>
      <c r="D96" s="2">
        <v>4993632</v>
      </c>
      <c r="E96" s="2">
        <v>1488091</v>
      </c>
      <c r="F96" s="2">
        <v>3348014</v>
      </c>
      <c r="G96" s="2">
        <v>1241315</v>
      </c>
      <c r="H96" s="2">
        <v>1957795</v>
      </c>
      <c r="I96" s="2">
        <v>738271</v>
      </c>
      <c r="J96" s="2">
        <v>1539286</v>
      </c>
      <c r="K96" s="2">
        <v>21173588</v>
      </c>
      <c r="L96" s="3">
        <v>317047.65000000002</v>
      </c>
      <c r="M96" s="2">
        <v>409276.09049999982</v>
      </c>
      <c r="N96" s="8">
        <v>872160</v>
      </c>
    </row>
    <row r="97" spans="1:14" x14ac:dyDescent="0.2">
      <c r="A97">
        <v>1998</v>
      </c>
      <c r="B97" s="3">
        <v>196226.40300000005</v>
      </c>
      <c r="C97" s="2">
        <v>1959082</v>
      </c>
      <c r="D97" s="2">
        <v>3712225</v>
      </c>
      <c r="E97" s="2">
        <v>954579</v>
      </c>
      <c r="F97" s="2">
        <v>2447148</v>
      </c>
      <c r="G97" s="2">
        <v>884714</v>
      </c>
      <c r="H97" s="2">
        <v>1687262</v>
      </c>
      <c r="I97" s="2">
        <v>829799</v>
      </c>
      <c r="J97" s="2">
        <v>975731</v>
      </c>
      <c r="K97" s="2">
        <v>16961482</v>
      </c>
      <c r="L97" s="3">
        <v>351461.04</v>
      </c>
      <c r="M97" s="2">
        <v>414294.26750000002</v>
      </c>
      <c r="N97" s="8">
        <v>637830</v>
      </c>
    </row>
    <row r="98" spans="1:14" x14ac:dyDescent="0.2">
      <c r="A98">
        <v>1999</v>
      </c>
      <c r="B98" s="3">
        <v>276395.62650000001</v>
      </c>
      <c r="C98" s="2">
        <v>2076743</v>
      </c>
      <c r="D98" s="2">
        <v>3453269</v>
      </c>
      <c r="E98" s="2">
        <v>1090033</v>
      </c>
      <c r="F98" s="2">
        <v>2241849</v>
      </c>
      <c r="G98" s="2">
        <v>820432</v>
      </c>
      <c r="H98" s="2">
        <v>1209859</v>
      </c>
      <c r="I98" s="2">
        <v>602957</v>
      </c>
      <c r="J98" s="2">
        <v>1400907</v>
      </c>
      <c r="K98" s="2">
        <v>16441603</v>
      </c>
      <c r="L98" s="3">
        <v>425120.86</v>
      </c>
      <c r="M98" s="2">
        <v>361489.90150000021</v>
      </c>
      <c r="N98" s="8">
        <v>911750</v>
      </c>
    </row>
    <row r="99" spans="1:14" x14ac:dyDescent="0.2">
      <c r="A99">
        <v>2000</v>
      </c>
      <c r="B99" s="3">
        <v>225104.52350000001</v>
      </c>
      <c r="C99" s="2">
        <v>1841910</v>
      </c>
      <c r="D99" s="2">
        <v>3042932</v>
      </c>
      <c r="E99" s="2">
        <v>808832</v>
      </c>
      <c r="F99" s="2">
        <v>1795747</v>
      </c>
      <c r="G99" s="2">
        <v>557548</v>
      </c>
      <c r="H99" s="2">
        <v>1071232</v>
      </c>
      <c r="I99" s="2">
        <v>454379</v>
      </c>
      <c r="J99" s="2">
        <v>494595</v>
      </c>
      <c r="K99" s="2">
        <v>10517277</v>
      </c>
      <c r="L99" s="3">
        <v>230265.31</v>
      </c>
      <c r="M99" s="2">
        <v>257888.52999999997</v>
      </c>
      <c r="N99" s="8">
        <v>421520</v>
      </c>
    </row>
    <row r="100" spans="1:14" x14ac:dyDescent="0.2">
      <c r="A100">
        <v>2001</v>
      </c>
      <c r="B100" s="3">
        <v>208613.06849999999</v>
      </c>
      <c r="C100" s="2">
        <v>1592335</v>
      </c>
      <c r="D100" s="2">
        <v>2736476</v>
      </c>
      <c r="E100" s="2">
        <v>819535</v>
      </c>
      <c r="F100" s="2">
        <v>1773665</v>
      </c>
      <c r="G100" s="2">
        <v>554798</v>
      </c>
      <c r="H100" s="2">
        <v>858089</v>
      </c>
      <c r="I100" s="2">
        <v>428977</v>
      </c>
      <c r="J100" s="2">
        <v>1093012</v>
      </c>
      <c r="K100" s="2">
        <v>11008494</v>
      </c>
      <c r="L100" s="3">
        <v>202084.9</v>
      </c>
      <c r="M100" s="2">
        <v>291893.34450000018</v>
      </c>
      <c r="N100" s="8">
        <v>730810</v>
      </c>
    </row>
    <row r="101" spans="1:14" x14ac:dyDescent="0.2">
      <c r="A101">
        <v>2002</v>
      </c>
      <c r="B101" s="3">
        <v>106900.53689999999</v>
      </c>
      <c r="C101" s="2">
        <v>894755</v>
      </c>
      <c r="D101" s="2">
        <v>1622467</v>
      </c>
      <c r="E101" s="2">
        <v>379727</v>
      </c>
      <c r="F101" s="2">
        <v>1010668</v>
      </c>
      <c r="G101" s="2">
        <v>223766</v>
      </c>
      <c r="H101" s="2">
        <v>513357</v>
      </c>
      <c r="I101" s="2">
        <v>286464</v>
      </c>
      <c r="J101" s="2">
        <v>158890</v>
      </c>
      <c r="K101" s="2">
        <v>5854413</v>
      </c>
      <c r="L101" s="3">
        <v>47301.64999999998</v>
      </c>
      <c r="M101" s="2">
        <v>140504.96850000002</v>
      </c>
      <c r="N101" s="8">
        <v>164030</v>
      </c>
    </row>
    <row r="102" spans="1:14" x14ac:dyDescent="0.2">
      <c r="A102">
        <v>2003</v>
      </c>
      <c r="B102" s="3">
        <v>232122.86680000002</v>
      </c>
      <c r="C102" s="2">
        <v>1972020</v>
      </c>
      <c r="D102" s="2">
        <v>3097013</v>
      </c>
      <c r="E102" s="2">
        <v>678563</v>
      </c>
      <c r="F102" s="2">
        <v>1509978</v>
      </c>
      <c r="G102" s="2">
        <v>444806</v>
      </c>
      <c r="H102" s="2">
        <v>1132594</v>
      </c>
      <c r="I102" s="2">
        <v>446722</v>
      </c>
      <c r="J102" s="2">
        <v>552658</v>
      </c>
      <c r="K102" s="2">
        <v>10435310</v>
      </c>
      <c r="L102" s="3">
        <v>187874.93000000002</v>
      </c>
      <c r="M102" s="2">
        <v>273664.49903333321</v>
      </c>
      <c r="N102" s="8">
        <v>311410</v>
      </c>
    </row>
    <row r="103" spans="1:14" x14ac:dyDescent="0.2">
      <c r="A103">
        <v>2004</v>
      </c>
      <c r="B103" s="3">
        <v>129852.36899999999</v>
      </c>
      <c r="C103" s="2">
        <v>1296720</v>
      </c>
      <c r="D103" s="2">
        <v>2239413</v>
      </c>
      <c r="E103" s="2">
        <v>672009</v>
      </c>
      <c r="F103" s="2">
        <v>1491771</v>
      </c>
      <c r="G103" s="2">
        <v>551067</v>
      </c>
      <c r="H103" s="2">
        <v>803460</v>
      </c>
      <c r="I103" s="2">
        <v>343403</v>
      </c>
      <c r="J103" s="2">
        <v>869614</v>
      </c>
      <c r="K103" s="2">
        <v>9420159</v>
      </c>
      <c r="L103" s="3">
        <v>162403.9</v>
      </c>
      <c r="M103" s="4">
        <v>237933.92299200004</v>
      </c>
      <c r="N103" s="8">
        <v>504500</v>
      </c>
    </row>
    <row r="104" spans="1:14" x14ac:dyDescent="0.2">
      <c r="A104">
        <v>2005</v>
      </c>
      <c r="B104" s="3">
        <v>173483.49430000002</v>
      </c>
      <c r="C104" s="2">
        <v>1917613</v>
      </c>
      <c r="D104" s="2">
        <v>3478433</v>
      </c>
      <c r="E104" s="2">
        <v>867057</v>
      </c>
      <c r="F104" s="2">
        <v>2383299</v>
      </c>
      <c r="G104" s="2">
        <v>1071566</v>
      </c>
      <c r="H104" s="2">
        <v>1315940</v>
      </c>
      <c r="I104" s="2">
        <v>534089</v>
      </c>
      <c r="J104" s="2">
        <v>1677711</v>
      </c>
      <c r="K104" s="2">
        <v>17099575</v>
      </c>
      <c r="L104" s="3">
        <v>226530.93</v>
      </c>
      <c r="M104" s="4">
        <v>257517.59462400002</v>
      </c>
      <c r="N104" s="8">
        <v>779670</v>
      </c>
    </row>
    <row r="105" spans="1:14" x14ac:dyDescent="0.2">
      <c r="A105">
        <v>2006</v>
      </c>
      <c r="B105" s="3">
        <v>243934.06884999998</v>
      </c>
      <c r="C105" s="2">
        <v>2055741</v>
      </c>
      <c r="D105" s="2">
        <v>3496708</v>
      </c>
      <c r="E105" s="2">
        <v>871348</v>
      </c>
      <c r="F105" s="2">
        <v>1922361</v>
      </c>
      <c r="G105" s="2">
        <v>504737</v>
      </c>
      <c r="H105" s="2">
        <v>1242684</v>
      </c>
      <c r="I105" s="2">
        <v>551791</v>
      </c>
      <c r="J105" s="2">
        <v>737865</v>
      </c>
      <c r="K105" s="2">
        <v>12610737</v>
      </c>
      <c r="L105" s="3">
        <v>181538.97408836393</v>
      </c>
      <c r="M105" s="4">
        <v>334670.47675200005</v>
      </c>
      <c r="N105" s="8">
        <v>516500</v>
      </c>
    </row>
    <row r="106" spans="1:14" x14ac:dyDescent="0.2">
      <c r="A106">
        <v>2007</v>
      </c>
      <c r="B106" s="3">
        <v>250520.91165000002</v>
      </c>
      <c r="C106" s="2">
        <v>1859322</v>
      </c>
      <c r="D106" s="2">
        <v>3066044</v>
      </c>
      <c r="E106" s="2">
        <v>871816</v>
      </c>
      <c r="F106" s="2">
        <v>2098402</v>
      </c>
      <c r="G106" s="2">
        <v>774460</v>
      </c>
      <c r="H106" s="2">
        <v>936481</v>
      </c>
      <c r="I106" s="2">
        <v>434019</v>
      </c>
      <c r="J106" s="2">
        <v>1163857</v>
      </c>
      <c r="K106" s="2">
        <v>12553728</v>
      </c>
      <c r="L106" s="3">
        <v>455932.14060914831</v>
      </c>
      <c r="M106" s="4">
        <v>359642.11771199998</v>
      </c>
      <c r="N106" s="8">
        <v>772760</v>
      </c>
    </row>
    <row r="107" spans="1:14" x14ac:dyDescent="0.2">
      <c r="A107">
        <v>2008</v>
      </c>
      <c r="B107" s="3">
        <v>265224.86294999998</v>
      </c>
      <c r="C107" s="2">
        <v>2545406</v>
      </c>
      <c r="D107" s="2">
        <v>4440820</v>
      </c>
      <c r="E107" s="2">
        <v>1317768</v>
      </c>
      <c r="F107" s="2">
        <v>2976956</v>
      </c>
      <c r="G107" s="2">
        <v>953625</v>
      </c>
      <c r="H107" s="2">
        <v>1640874</v>
      </c>
      <c r="I107" s="2">
        <v>557930</v>
      </c>
      <c r="J107" s="2">
        <v>1464763</v>
      </c>
      <c r="K107" s="2">
        <v>16310447</v>
      </c>
      <c r="L107" s="3">
        <v>270678.43</v>
      </c>
      <c r="M107" s="4">
        <v>482927.61268800002</v>
      </c>
      <c r="N107" s="8">
        <v>726070</v>
      </c>
    </row>
    <row r="108" spans="1:14" x14ac:dyDescent="0.2">
      <c r="A108">
        <v>2009</v>
      </c>
      <c r="B108" s="3">
        <v>274425.15234999999</v>
      </c>
      <c r="C108" s="2">
        <v>2501931</v>
      </c>
      <c r="D108" s="2">
        <v>4098389</v>
      </c>
      <c r="E108" s="2">
        <v>1062048</v>
      </c>
      <c r="F108" s="2">
        <v>2341662</v>
      </c>
      <c r="G108" s="2">
        <v>629861</v>
      </c>
      <c r="H108" s="2">
        <v>1451814</v>
      </c>
      <c r="I108" s="2">
        <v>545342</v>
      </c>
      <c r="J108" s="2">
        <v>927040</v>
      </c>
      <c r="K108" s="2">
        <v>14294832</v>
      </c>
      <c r="L108" s="3">
        <v>256781.304848</v>
      </c>
      <c r="M108" s="4">
        <v>397086.54201600002</v>
      </c>
      <c r="N108" s="8">
        <v>600470</v>
      </c>
    </row>
    <row r="109" spans="1:14" x14ac:dyDescent="0.2">
      <c r="A109">
        <v>2010</v>
      </c>
      <c r="B109" s="3">
        <v>202768.63545</v>
      </c>
      <c r="C109" s="2">
        <v>2047398</v>
      </c>
      <c r="D109" s="2">
        <v>3316636</v>
      </c>
      <c r="E109" s="2">
        <v>769220</v>
      </c>
      <c r="F109" s="2">
        <v>1858207</v>
      </c>
      <c r="G109" s="2">
        <v>701159</v>
      </c>
      <c r="H109" s="2">
        <v>1177357</v>
      </c>
      <c r="I109" s="2">
        <v>455219</v>
      </c>
      <c r="J109" s="2">
        <v>916471</v>
      </c>
      <c r="K109" s="2">
        <v>12309929</v>
      </c>
      <c r="L109" s="3">
        <v>255900.5454375</v>
      </c>
      <c r="M109" s="4">
        <v>342409.82145600003</v>
      </c>
      <c r="N109" s="8">
        <v>527350</v>
      </c>
    </row>
    <row r="110" spans="1:14" x14ac:dyDescent="0.2">
      <c r="A110">
        <v>2011</v>
      </c>
      <c r="B110" s="3">
        <v>354419.58084999997</v>
      </c>
      <c r="C110" s="2">
        <v>3521671</v>
      </c>
      <c r="D110" s="2">
        <v>5552541</v>
      </c>
      <c r="E110" s="2">
        <v>1211349</v>
      </c>
      <c r="F110" s="2">
        <v>2816336</v>
      </c>
      <c r="G110" s="2">
        <v>842388</v>
      </c>
      <c r="H110" s="2">
        <v>2389643</v>
      </c>
      <c r="I110" s="2">
        <v>852763</v>
      </c>
      <c r="J110" s="2">
        <v>784676</v>
      </c>
      <c r="K110" s="2">
        <v>20191388</v>
      </c>
      <c r="L110" s="3">
        <v>220002.74109700002</v>
      </c>
      <c r="M110" s="4">
        <v>472326.42729600001</v>
      </c>
      <c r="N110" s="8">
        <v>502600</v>
      </c>
    </row>
    <row r="111" spans="1:14" x14ac:dyDescent="0.2">
      <c r="A111">
        <v>2012</v>
      </c>
      <c r="B111" s="3">
        <v>123382.72890000002</v>
      </c>
      <c r="C111" s="2">
        <v>1257761</v>
      </c>
      <c r="D111" s="2">
        <v>2063070</v>
      </c>
      <c r="E111" s="2">
        <v>480370</v>
      </c>
      <c r="F111" s="2">
        <v>1213452</v>
      </c>
      <c r="G111" s="2">
        <v>544955</v>
      </c>
      <c r="H111" s="2">
        <v>736580</v>
      </c>
      <c r="I111" s="2">
        <v>342073</v>
      </c>
      <c r="J111" s="2">
        <v>614150</v>
      </c>
      <c r="K111" s="2">
        <v>8428919</v>
      </c>
      <c r="L111" s="3">
        <v>102886.97524650001</v>
      </c>
      <c r="M111" s="4">
        <v>208745.41382399999</v>
      </c>
      <c r="N111" s="8">
        <v>425560</v>
      </c>
    </row>
    <row r="112" spans="1:14" x14ac:dyDescent="0.2">
      <c r="A112">
        <v>2013</v>
      </c>
      <c r="B112" s="3">
        <v>197092.99344999998</v>
      </c>
      <c r="C112" s="2">
        <v>1684747</v>
      </c>
      <c r="D112" s="2">
        <v>2499451</v>
      </c>
      <c r="E112" s="2">
        <v>603964</v>
      </c>
      <c r="F112" s="2">
        <v>1303040</v>
      </c>
      <c r="G112" s="2">
        <v>431038</v>
      </c>
      <c r="H112" s="2">
        <v>793237</v>
      </c>
      <c r="I112" s="2">
        <v>344143</v>
      </c>
      <c r="J112" s="2">
        <v>640956</v>
      </c>
      <c r="K112" s="2">
        <v>8958391</v>
      </c>
      <c r="L112" s="3">
        <v>188977.24059600002</v>
      </c>
      <c r="M112" s="4">
        <v>237918.55200000003</v>
      </c>
      <c r="N112" s="8">
        <v>404660</v>
      </c>
    </row>
    <row r="113" spans="1:14" x14ac:dyDescent="0.2">
      <c r="A113">
        <v>2014</v>
      </c>
      <c r="B113" s="3">
        <v>321072.12400000001</v>
      </c>
      <c r="C113" s="2">
        <v>2805866</v>
      </c>
      <c r="D113" s="2">
        <v>4230052</v>
      </c>
      <c r="E113" s="2">
        <v>1176009</v>
      </c>
      <c r="F113" s="2">
        <v>2232965</v>
      </c>
      <c r="G113" s="2">
        <v>631625</v>
      </c>
      <c r="H113" s="2">
        <v>1408544</v>
      </c>
      <c r="I113" s="2">
        <v>532913</v>
      </c>
      <c r="J113" s="2">
        <v>811896</v>
      </c>
      <c r="K113" s="2">
        <v>14085218</v>
      </c>
      <c r="L113" s="3">
        <v>299648.34396905947</v>
      </c>
      <c r="M113" s="4">
        <v>446110.87200000003</v>
      </c>
      <c r="N113" s="8">
        <v>648130</v>
      </c>
    </row>
    <row r="114" spans="1:14" x14ac:dyDescent="0.2">
      <c r="A114">
        <v>2015</v>
      </c>
      <c r="B114" s="3">
        <v>274344.37650000001</v>
      </c>
      <c r="C114" s="2">
        <v>2292377</v>
      </c>
      <c r="D114" s="2">
        <v>3595241</v>
      </c>
      <c r="E114" s="2">
        <v>1074270</v>
      </c>
      <c r="F114" s="2">
        <v>2049366</v>
      </c>
      <c r="G114" s="2">
        <v>676273</v>
      </c>
      <c r="H114" s="2">
        <v>1132915</v>
      </c>
      <c r="I114" s="2">
        <v>521454</v>
      </c>
      <c r="J114" s="2">
        <v>1019120</v>
      </c>
      <c r="K114" s="2">
        <v>13419005</v>
      </c>
      <c r="L114" s="3">
        <v>506289.0445874405</v>
      </c>
      <c r="M114" s="4">
        <v>453908.424</v>
      </c>
      <c r="N114" s="8">
        <v>689170</v>
      </c>
    </row>
    <row r="115" spans="1:14" x14ac:dyDescent="0.2">
      <c r="A115">
        <v>2016</v>
      </c>
      <c r="B115" s="3">
        <v>222230.6118800781</v>
      </c>
      <c r="C115" s="2">
        <v>2101271</v>
      </c>
      <c r="D115" s="2">
        <v>3338722</v>
      </c>
      <c r="E115" s="2">
        <v>925235</v>
      </c>
      <c r="F115" s="2">
        <v>2149149</v>
      </c>
      <c r="G115" s="2">
        <v>782406</v>
      </c>
      <c r="H115" s="2">
        <v>1323995</v>
      </c>
      <c r="I115" s="2">
        <v>511979</v>
      </c>
      <c r="J115" s="2">
        <v>944892</v>
      </c>
      <c r="K115" s="2">
        <v>13456555</v>
      </c>
      <c r="L115" s="3">
        <v>310556.12566003425</v>
      </c>
      <c r="M115" s="4">
        <v>347594.32800000004</v>
      </c>
      <c r="N115" s="8">
        <v>670350</v>
      </c>
    </row>
    <row r="116" spans="1:14" x14ac:dyDescent="0.2">
      <c r="A116">
        <v>2017</v>
      </c>
      <c r="B116" s="3">
        <v>251950.5662</v>
      </c>
      <c r="C116" s="2">
        <v>2162486</v>
      </c>
      <c r="D116" s="2">
        <v>3351898</v>
      </c>
      <c r="E116" s="2">
        <v>1292555</v>
      </c>
      <c r="F116" s="2">
        <v>2717626</v>
      </c>
      <c r="G116" s="2">
        <v>890667</v>
      </c>
      <c r="H116" s="2">
        <v>1117620</v>
      </c>
      <c r="I116" s="2">
        <v>435867</v>
      </c>
      <c r="J116" s="2">
        <v>1254642</v>
      </c>
      <c r="K116" s="2">
        <v>16454849</v>
      </c>
      <c r="L116" s="3">
        <v>236329.06423172617</v>
      </c>
      <c r="M116" s="4">
        <v>381775.272</v>
      </c>
      <c r="N116" s="8">
        <v>683180</v>
      </c>
    </row>
    <row r="117" spans="1:14" x14ac:dyDescent="0.2">
      <c r="A117">
        <v>2018</v>
      </c>
      <c r="B117" s="3">
        <v>170922.44480000003</v>
      </c>
      <c r="C117" s="2">
        <v>1528744</v>
      </c>
      <c r="D117" s="2">
        <v>2309420</v>
      </c>
      <c r="E117" s="2">
        <v>487628</v>
      </c>
      <c r="F117" s="2">
        <v>1168611</v>
      </c>
      <c r="G117" s="2">
        <v>277764</v>
      </c>
      <c r="H117" s="2">
        <v>873280</v>
      </c>
      <c r="I117" s="2">
        <v>331840</v>
      </c>
      <c r="J117" s="2">
        <v>397789</v>
      </c>
      <c r="K117" s="2">
        <v>8478082</v>
      </c>
      <c r="L117" s="3">
        <v>140592.13391073345</v>
      </c>
      <c r="M117" s="4">
        <v>260074.728</v>
      </c>
      <c r="N117" s="8">
        <v>307590</v>
      </c>
    </row>
    <row r="118" spans="1:14" x14ac:dyDescent="0.2">
      <c r="A118">
        <v>2019</v>
      </c>
      <c r="B118" s="3">
        <v>297685.18349999998</v>
      </c>
      <c r="C118" s="2">
        <v>2498397</v>
      </c>
      <c r="D118" s="2">
        <v>4212868</v>
      </c>
      <c r="E118" s="2">
        <v>1391007</v>
      </c>
      <c r="F118" s="2">
        <v>3049514</v>
      </c>
      <c r="G118" s="2">
        <v>1145949</v>
      </c>
      <c r="H118" s="2">
        <v>1490303</v>
      </c>
      <c r="I118" s="2">
        <v>586924</v>
      </c>
      <c r="J118" s="2">
        <v>1480166</v>
      </c>
      <c r="K118" s="2">
        <v>17750093</v>
      </c>
      <c r="L118" s="3">
        <v>269866.51629120158</v>
      </c>
      <c r="M118" s="4">
        <v>440631.72000000003</v>
      </c>
      <c r="N118" s="8">
        <v>917320</v>
      </c>
    </row>
    <row r="119" spans="1:14" x14ac:dyDescent="0.2">
      <c r="A119">
        <v>2020</v>
      </c>
      <c r="B119" s="3">
        <v>206475.07395000002</v>
      </c>
      <c r="C119" s="2"/>
      <c r="D119" s="2"/>
      <c r="E119" s="2"/>
      <c r="F119" s="2"/>
      <c r="G119" s="2"/>
      <c r="H119" s="2"/>
      <c r="I119" s="2"/>
      <c r="J119" s="2"/>
      <c r="K119" s="2"/>
      <c r="L119" s="3">
        <v>155169.57419142715</v>
      </c>
      <c r="M119" s="4">
        <v>326040.93600000005</v>
      </c>
      <c r="N119" s="8">
        <v>387360</v>
      </c>
    </row>
    <row r="120" spans="1:14" x14ac:dyDescent="0.2">
      <c r="A120">
        <v>2021</v>
      </c>
      <c r="B120" s="3">
        <v>155272.82725</v>
      </c>
      <c r="C120" s="2"/>
      <c r="D120" s="2"/>
      <c r="E120" s="2"/>
      <c r="F120" s="2"/>
      <c r="G120" s="2"/>
      <c r="H120" s="2"/>
      <c r="I120" s="2"/>
      <c r="J120" s="2"/>
      <c r="K120" s="2"/>
      <c r="L120" s="3">
        <v>202287.3975778257</v>
      </c>
      <c r="M120" s="4">
        <v>234688.24800000002</v>
      </c>
      <c r="N120" s="8">
        <v>444320</v>
      </c>
    </row>
    <row r="123" spans="1:14" x14ac:dyDescent="0.2">
      <c r="B123" s="2">
        <f>AVERAGE(B70:B99)</f>
        <v>234820.76769666665</v>
      </c>
      <c r="C123" s="2">
        <f t="shared" ref="C123:N123" si="0">AVERAGE(C70:C99)</f>
        <v>2154234.6</v>
      </c>
      <c r="D123" s="2">
        <f t="shared" si="0"/>
        <v>3683614.5333333332</v>
      </c>
      <c r="E123" s="2">
        <f t="shared" si="0"/>
        <v>1042497.5333333333</v>
      </c>
      <c r="F123" s="2">
        <f t="shared" si="0"/>
        <v>2447934.4666666668</v>
      </c>
      <c r="G123" s="2">
        <f t="shared" si="0"/>
        <v>885106.2</v>
      </c>
      <c r="H123" s="2">
        <f t="shared" si="0"/>
        <v>1293036.2333333334</v>
      </c>
      <c r="I123" s="2">
        <f t="shared" si="0"/>
        <v>587056.8666666667</v>
      </c>
      <c r="J123" s="2">
        <f t="shared" si="0"/>
        <v>1175113.0333333334</v>
      </c>
      <c r="K123" s="2">
        <f t="shared" si="0"/>
        <v>15249880.300000001</v>
      </c>
      <c r="L123" s="2">
        <f t="shared" si="0"/>
        <v>308972.82833333331</v>
      </c>
      <c r="M123" s="2">
        <f t="shared" si="0"/>
        <v>382049.61112777767</v>
      </c>
      <c r="N123" s="2">
        <f t="shared" si="0"/>
        <v>643157</v>
      </c>
    </row>
  </sheetData>
  <pageMargins left="0.7" right="0.7" top="0.75" bottom="0.75" header="0.3" footer="0.3"/>
  <pageSetup orientation="portrait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5919-FA51-44F0-A2B3-44B76F7234D2}">
  <dimension ref="A1:O129"/>
  <sheetViews>
    <sheetView topLeftCell="A16" zoomScale="120" zoomScaleNormal="120" workbookViewId="0">
      <selection activeCell="D54" sqref="D54"/>
    </sheetView>
  </sheetViews>
  <sheetFormatPr baseColWidth="10" defaultColWidth="8.83203125" defaultRowHeight="15" x14ac:dyDescent="0.2"/>
  <cols>
    <col min="1" max="14" width="15.6640625" customWidth="1"/>
    <col min="15" max="15" width="19.83203125" style="10" customWidth="1"/>
  </cols>
  <sheetData>
    <row r="1" spans="1:15" ht="48" x14ac:dyDescent="0.2">
      <c r="A1" s="1" t="s">
        <v>10</v>
      </c>
      <c r="B1" t="s">
        <v>22</v>
      </c>
      <c r="C1" s="1" t="s">
        <v>11</v>
      </c>
      <c r="D1" s="1" t="s">
        <v>27</v>
      </c>
      <c r="E1" s="1" t="s">
        <v>21</v>
      </c>
      <c r="F1" s="1" t="s">
        <v>28</v>
      </c>
      <c r="G1" s="1" t="s">
        <v>14</v>
      </c>
      <c r="H1" s="1" t="s">
        <v>26</v>
      </c>
      <c r="I1" s="1" t="s">
        <v>16</v>
      </c>
      <c r="J1" s="1" t="s">
        <v>29</v>
      </c>
      <c r="K1" s="1" t="s">
        <v>18</v>
      </c>
      <c r="L1" s="1" t="s">
        <v>30</v>
      </c>
      <c r="M1" s="1" t="s">
        <v>31</v>
      </c>
      <c r="N1" s="1" t="s">
        <v>32</v>
      </c>
      <c r="O1" s="9" t="s">
        <v>44</v>
      </c>
    </row>
    <row r="2" spans="1:15" x14ac:dyDescent="0.2">
      <c r="A2" t="s">
        <v>19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33</v>
      </c>
      <c r="O2" s="10" t="s">
        <v>33</v>
      </c>
    </row>
    <row r="3" spans="1:15" x14ac:dyDescent="0.2">
      <c r="A3">
        <v>1900</v>
      </c>
    </row>
    <row r="4" spans="1:15" x14ac:dyDescent="0.2">
      <c r="A4">
        <v>1901</v>
      </c>
    </row>
    <row r="5" spans="1:15" x14ac:dyDescent="0.2">
      <c r="A5">
        <v>1902</v>
      </c>
    </row>
    <row r="6" spans="1:15" x14ac:dyDescent="0.2">
      <c r="A6">
        <v>1903</v>
      </c>
    </row>
    <row r="7" spans="1:15" x14ac:dyDescent="0.2">
      <c r="A7">
        <v>1904</v>
      </c>
    </row>
    <row r="8" spans="1:15" x14ac:dyDescent="0.2">
      <c r="A8">
        <v>1905</v>
      </c>
    </row>
    <row r="9" spans="1:15" x14ac:dyDescent="0.2">
      <c r="A9">
        <v>1906</v>
      </c>
      <c r="B9" s="2"/>
      <c r="C9" s="3">
        <f>'Data (acre-feet)'!C5/'Data (acre-feet)'!C$123*100</f>
        <v>125.56195133064894</v>
      </c>
      <c r="D9" s="3">
        <f>'Data (acre-feet)'!D5/'Data (acre-feet)'!D$123*100</f>
        <v>119.98633298909415</v>
      </c>
      <c r="E9" s="3">
        <f>'Data (acre-feet)'!E5/'Data (acre-feet)'!E$123*100</f>
        <v>137.93106976496122</v>
      </c>
      <c r="F9" s="3">
        <f>'Data (acre-feet)'!F5/'Data (acre-feet)'!F$123*100</f>
        <v>113.81709918868469</v>
      </c>
      <c r="G9" s="3">
        <f>'Data (acre-feet)'!G5/'Data (acre-feet)'!G$123*100</f>
        <v>73.063887700707554</v>
      </c>
      <c r="H9" s="3">
        <f>'Data (acre-feet)'!H5/'Data (acre-feet)'!H$123*100</f>
        <v>127.0900967534114</v>
      </c>
      <c r="I9" s="3">
        <f>'Data (acre-feet)'!I5/'Data (acre-feet)'!I$123*100</f>
        <v>123.79856897452181</v>
      </c>
      <c r="J9" s="3">
        <f>'Data (acre-feet)'!J5/'Data (acre-feet)'!J$123*100</f>
        <v>127.09432689751745</v>
      </c>
      <c r="K9" s="3">
        <f>'Data (acre-feet)'!K5/'Data (acre-feet)'!K$123*100</f>
        <v>119.4414489928816</v>
      </c>
      <c r="L9" s="2"/>
      <c r="M9" s="2"/>
    </row>
    <row r="10" spans="1:15" x14ac:dyDescent="0.2">
      <c r="A10">
        <v>1907</v>
      </c>
      <c r="B10" s="2"/>
      <c r="C10" s="3">
        <f>'Data (acre-feet)'!C6/'Data (acre-feet)'!C$123*100</f>
        <v>144.15426249304508</v>
      </c>
      <c r="D10" s="3">
        <f>'Data (acre-feet)'!D6/'Data (acre-feet)'!D$123*100</f>
        <v>131.39333543730544</v>
      </c>
      <c r="E10" s="3">
        <f>'Data (acre-feet)'!E6/'Data (acre-feet)'!E$123*100</f>
        <v>163.65774934207678</v>
      </c>
      <c r="F10" s="3">
        <f>'Data (acre-feet)'!F6/'Data (acre-feet)'!F$123*100</f>
        <v>118.01402526652605</v>
      </c>
      <c r="G10" s="3">
        <f>'Data (acre-feet)'!G6/'Data (acre-feet)'!G$123*100</f>
        <v>75.60889303453078</v>
      </c>
      <c r="H10" s="3">
        <f>'Data (acre-feet)'!H6/'Data (acre-feet)'!H$123*100</f>
        <v>152.65782575260135</v>
      </c>
      <c r="I10" s="3">
        <f>'Data (acre-feet)'!I6/'Data (acre-feet)'!I$123*100</f>
        <v>141.91265741092883</v>
      </c>
      <c r="J10" s="3">
        <f>'Data (acre-feet)'!J6/'Data (acre-feet)'!J$123*100</f>
        <v>97.350549908801682</v>
      </c>
      <c r="K10" s="3">
        <f>'Data (acre-feet)'!K6/'Data (acre-feet)'!K$123*100</f>
        <v>139.24243720129397</v>
      </c>
      <c r="L10" s="2"/>
      <c r="M10" s="2"/>
    </row>
    <row r="11" spans="1:15" x14ac:dyDescent="0.2">
      <c r="A11">
        <v>1908</v>
      </c>
      <c r="B11" s="2"/>
      <c r="C11" s="3">
        <f>'Data (acre-feet)'!C7/'Data (acre-feet)'!C$123*100</f>
        <v>79.15150002697014</v>
      </c>
      <c r="D11" s="3">
        <f>'Data (acre-feet)'!D7/'Data (acre-feet)'!D$123*100</f>
        <v>79.23676523663768</v>
      </c>
      <c r="E11" s="3">
        <f>'Data (acre-feet)'!E7/'Data (acre-feet)'!E$123*100</f>
        <v>92.616813865522815</v>
      </c>
      <c r="F11" s="3">
        <f>'Data (acre-feet)'!F7/'Data (acre-feet)'!F$123*100</f>
        <v>67.919914631701602</v>
      </c>
      <c r="G11" s="3">
        <f>'Data (acre-feet)'!G7/'Data (acre-feet)'!G$123*100</f>
        <v>44.513076509914853</v>
      </c>
      <c r="H11" s="3">
        <f>'Data (acre-feet)'!H7/'Data (acre-feet)'!H$123*100</f>
        <v>73.9055855794915</v>
      </c>
      <c r="I11" s="3">
        <f>'Data (acre-feet)'!I7/'Data (acre-feet)'!I$123*100</f>
        <v>83.638575388437658</v>
      </c>
      <c r="J11" s="3">
        <f>'Data (acre-feet)'!J7/'Data (acre-feet)'!J$123*100</f>
        <v>106.70011857866382</v>
      </c>
      <c r="K11" s="3">
        <f>'Data (acre-feet)'!K7/'Data (acre-feet)'!K$123*100</f>
        <v>77.20684863342828</v>
      </c>
      <c r="L11" s="2"/>
      <c r="M11" s="2"/>
    </row>
    <row r="12" spans="1:15" x14ac:dyDescent="0.2">
      <c r="A12">
        <v>1909</v>
      </c>
      <c r="B12" s="2"/>
      <c r="C12" s="3">
        <f>'Data (acre-feet)'!C8/'Data (acre-feet)'!C$123*100</f>
        <v>146.20218243639761</v>
      </c>
      <c r="D12" s="3">
        <f>'Data (acre-feet)'!D8/'Data (acre-feet)'!D$123*100</f>
        <v>138.25640424410676</v>
      </c>
      <c r="E12" s="3">
        <f>'Data (acre-feet)'!E8/'Data (acre-feet)'!E$123*100</f>
        <v>171.35081310823887</v>
      </c>
      <c r="F12" s="3">
        <f>'Data (acre-feet)'!F8/'Data (acre-feet)'!F$123*100</f>
        <v>120.46874784256887</v>
      </c>
      <c r="G12" s="3">
        <f>'Data (acre-feet)'!G8/'Data (acre-feet)'!G$123*100</f>
        <v>112.03243181439697</v>
      </c>
      <c r="H12" s="3">
        <f>'Data (acre-feet)'!H8/'Data (acre-feet)'!H$123*100</f>
        <v>153.99583930195098</v>
      </c>
      <c r="I12" s="3">
        <f>'Data (acre-feet)'!I8/'Data (acre-feet)'!I$123*100</f>
        <v>143.23689028195224</v>
      </c>
      <c r="J12" s="3">
        <f>'Data (acre-feet)'!J8/'Data (acre-feet)'!J$123*100</f>
        <v>175.90426974812152</v>
      </c>
      <c r="K12" s="3">
        <f>'Data (acre-feet)'!K8/'Data (acre-feet)'!K$123*100</f>
        <v>143.22359631898226</v>
      </c>
      <c r="L12" s="2"/>
      <c r="M12" s="2"/>
      <c r="N12" s="3">
        <f>'Data (acre-feet)'!N8/'Data (acre-feet)'!N$123*100</f>
        <v>133.14167458334433</v>
      </c>
    </row>
    <row r="13" spans="1:15" x14ac:dyDescent="0.2">
      <c r="A13">
        <v>1910</v>
      </c>
      <c r="B13" s="2"/>
      <c r="C13" s="3">
        <f>'Data (acre-feet)'!C9/'Data (acre-feet)'!C$123*100</f>
        <v>88.188398793706128</v>
      </c>
      <c r="D13" s="3">
        <f>'Data (acre-feet)'!D9/'Data (acre-feet)'!D$123*100</f>
        <v>90.2878944011116</v>
      </c>
      <c r="E13" s="3">
        <f>'Data (acre-feet)'!E9/'Data (acre-feet)'!E$123*100</f>
        <v>120.38666374462406</v>
      </c>
      <c r="F13" s="3">
        <f>'Data (acre-feet)'!F9/'Data (acre-feet)'!F$123*100</f>
        <v>98.86837384562881</v>
      </c>
      <c r="G13" s="3">
        <f>'Data (acre-feet)'!G9/'Data (acre-feet)'!G$123*100</f>
        <v>86.580570783483395</v>
      </c>
      <c r="H13" s="3">
        <f>'Data (acre-feet)'!H9/'Data (acre-feet)'!H$123*100</f>
        <v>86.910402897449089</v>
      </c>
      <c r="I13" s="3">
        <f>'Data (acre-feet)'!I9/'Data (acre-feet)'!I$123*100</f>
        <v>99.144398617601269</v>
      </c>
      <c r="J13" s="3">
        <f>'Data (acre-feet)'!J9/'Data (acre-feet)'!J$123*100</f>
        <v>101.41994567274392</v>
      </c>
      <c r="K13" s="3">
        <f>'Data (acre-feet)'!K9/'Data (acre-feet)'!K$123*100</f>
        <v>96.634660142217626</v>
      </c>
      <c r="L13" s="2"/>
      <c r="M13" s="3">
        <f>'Data (acre-feet)'!M9/'Data (acre-feet)'!M$123*100</f>
        <v>113.03325207562345</v>
      </c>
      <c r="N13" s="3">
        <f>'Data (acre-feet)'!N9/'Data (acre-feet)'!N$123*100</f>
        <v>107.49785822124302</v>
      </c>
    </row>
    <row r="14" spans="1:15" x14ac:dyDescent="0.2">
      <c r="A14">
        <v>1911</v>
      </c>
      <c r="B14" s="2"/>
      <c r="C14" s="3">
        <f>'Data (acre-feet)'!C10/'Data (acre-feet)'!C$123*100</f>
        <v>101.7847824002084</v>
      </c>
      <c r="D14" s="3">
        <f>'Data (acre-feet)'!D10/'Data (acre-feet)'!D$123*100</f>
        <v>98.136842693167793</v>
      </c>
      <c r="E14" s="3">
        <f>'Data (acre-feet)'!E10/'Data (acre-feet)'!E$123*100</f>
        <v>144.39631288016477</v>
      </c>
      <c r="F14" s="3">
        <f>'Data (acre-feet)'!F10/'Data (acre-feet)'!F$123*100</f>
        <v>105.63889823085407</v>
      </c>
      <c r="G14" s="3">
        <f>'Data (acre-feet)'!G10/'Data (acre-feet)'!G$123*100</f>
        <v>84.709947800614216</v>
      </c>
      <c r="H14" s="3">
        <f>'Data (acre-feet)'!H10/'Data (acre-feet)'!H$123*100</f>
        <v>89.233384978358558</v>
      </c>
      <c r="I14" s="3">
        <f>'Data (acre-feet)'!I10/'Data (acre-feet)'!I$123*100</f>
        <v>97.537910296708333</v>
      </c>
      <c r="J14" s="3">
        <f>'Data (acre-feet)'!J10/'Data (acre-feet)'!J$123*100</f>
        <v>175.02512027850028</v>
      </c>
      <c r="K14" s="3">
        <f>'Data (acre-feet)'!K10/'Data (acre-feet)'!K$123*100</f>
        <v>99.181637510951475</v>
      </c>
      <c r="L14" s="2"/>
      <c r="M14" s="3">
        <f>'Data (acre-feet)'!M10/'Data (acre-feet)'!M$123*100</f>
        <v>129.42804693357479</v>
      </c>
      <c r="N14" s="3">
        <f>'Data (acre-feet)'!N10/'Data (acre-feet)'!N$123*100</f>
        <v>143.3195938161289</v>
      </c>
    </row>
    <row r="15" spans="1:15" x14ac:dyDescent="0.2">
      <c r="A15">
        <v>1912</v>
      </c>
      <c r="B15" s="2"/>
      <c r="C15" s="3">
        <f>'Data (acre-feet)'!C11/'Data (acre-feet)'!C$123*100</f>
        <v>138.65611479826757</v>
      </c>
      <c r="D15" s="3">
        <f>'Data (acre-feet)'!D11/'Data (acre-feet)'!D$123*100</f>
        <v>133.97626041870689</v>
      </c>
      <c r="E15" s="3">
        <f>'Data (acre-feet)'!E11/'Data (acre-feet)'!E$123*100</f>
        <v>159.54263169159856</v>
      </c>
      <c r="F15" s="3">
        <f>'Data (acre-feet)'!F11/'Data (acre-feet)'!F$123*100</f>
        <v>132.5381477396304</v>
      </c>
      <c r="G15" s="3">
        <f>'Data (acre-feet)'!G11/'Data (acre-feet)'!G$123*100</f>
        <v>117.63209883740507</v>
      </c>
      <c r="H15" s="3">
        <f>'Data (acre-feet)'!H11/'Data (acre-feet)'!H$123*100</f>
        <v>129.54145884078989</v>
      </c>
      <c r="I15" s="3">
        <f>'Data (acre-feet)'!I11/'Data (acre-feet)'!I$123*100</f>
        <v>121.26968278939019</v>
      </c>
      <c r="J15" s="3">
        <f>'Data (acre-feet)'!J11/'Data (acre-feet)'!J$123*100</f>
        <v>155.26029822209156</v>
      </c>
      <c r="K15" s="3">
        <f>'Data (acre-feet)'!K11/'Data (acre-feet)'!K$123*100</f>
        <v>125.12968380479681</v>
      </c>
      <c r="L15" s="2"/>
      <c r="M15" s="3">
        <f>'Data (acre-feet)'!M11/'Data (acre-feet)'!M$123*100</f>
        <v>132.02508399656543</v>
      </c>
      <c r="N15" s="3">
        <f>'Data (acre-feet)'!N11/'Data (acre-feet)'!N$123*100</f>
        <v>150.85119185517689</v>
      </c>
    </row>
    <row r="16" spans="1:15" x14ac:dyDescent="0.2">
      <c r="A16">
        <v>1913</v>
      </c>
      <c r="B16" s="2"/>
      <c r="C16" s="3">
        <f>'Data (acre-feet)'!C12/'Data (acre-feet)'!C$123*100</f>
        <v>84.842941432655465</v>
      </c>
      <c r="D16" s="3">
        <f>'Data (acre-feet)'!D12/'Data (acre-feet)'!D$123*100</f>
        <v>90.6991480722793</v>
      </c>
      <c r="E16" s="3">
        <f>'Data (acre-feet)'!E12/'Data (acre-feet)'!E$123*100</f>
        <v>97.873421027439051</v>
      </c>
      <c r="F16" s="3">
        <f>'Data (acre-feet)'!F12/'Data (acre-feet)'!F$123*100</f>
        <v>78.204667080276138</v>
      </c>
      <c r="G16" s="3">
        <f>'Data (acre-feet)'!G12/'Data (acre-feet)'!G$123*100</f>
        <v>104.76844473578426</v>
      </c>
      <c r="H16" s="3">
        <f>'Data (acre-feet)'!H12/'Data (acre-feet)'!H$123*100</f>
        <v>94.916984409330922</v>
      </c>
      <c r="I16" s="3">
        <f>'Data (acre-feet)'!I12/'Data (acre-feet)'!I$123*100</f>
        <v>93.395722140717083</v>
      </c>
      <c r="J16" s="3">
        <f>'Data (acre-feet)'!J12/'Data (acre-feet)'!J$123*100</f>
        <v>87.034521019552415</v>
      </c>
      <c r="K16" s="3">
        <f>'Data (acre-feet)'!K12/'Data (acre-feet)'!K$123*100</f>
        <v>94.90036456220578</v>
      </c>
      <c r="L16" s="2"/>
      <c r="M16" s="3">
        <f>'Data (acre-feet)'!M12/'Data (acre-feet)'!M$123*100</f>
        <v>102.64080071759267</v>
      </c>
      <c r="N16" s="3">
        <f>'Data (acre-feet)'!N12/'Data (acre-feet)'!N$123*100</f>
        <v>84.195616311413858</v>
      </c>
    </row>
    <row r="17" spans="1:15" x14ac:dyDescent="0.2">
      <c r="A17">
        <v>1914</v>
      </c>
      <c r="B17" s="2"/>
      <c r="C17" s="3">
        <f>'Data (acre-feet)'!C13/'Data (acre-feet)'!C$123*100</f>
        <v>143.1371495008018</v>
      </c>
      <c r="D17" s="3">
        <f>'Data (acre-feet)'!D13/'Data (acre-feet)'!D$123*100</f>
        <v>131.74692835214861</v>
      </c>
      <c r="E17" s="3">
        <f>'Data (acre-feet)'!E13/'Data (acre-feet)'!E$123*100</f>
        <v>149.17330260030033</v>
      </c>
      <c r="F17" s="3">
        <f>'Data (acre-feet)'!F13/'Data (acre-feet)'!F$123*100</f>
        <v>131.76459761981101</v>
      </c>
      <c r="G17" s="3">
        <f>'Data (acre-feet)'!G13/'Data (acre-feet)'!G$123*100</f>
        <v>104.91498082377009</v>
      </c>
      <c r="H17" s="3">
        <f>'Data (acre-feet)'!H13/'Data (acre-feet)'!H$123*100</f>
        <v>142.08805234047708</v>
      </c>
      <c r="I17" s="3">
        <f>'Data (acre-feet)'!I13/'Data (acre-feet)'!I$123*100</f>
        <v>131.96115129334999</v>
      </c>
      <c r="J17" s="3">
        <f>'Data (acre-feet)'!J13/'Data (acre-feet)'!J$123*100</f>
        <v>137.07183516048141</v>
      </c>
      <c r="K17" s="3">
        <f>'Data (acre-feet)'!K13/'Data (acre-feet)'!K$123*100</f>
        <v>138.143818741974</v>
      </c>
      <c r="L17" s="2"/>
      <c r="M17" s="3">
        <f>'Data (acre-feet)'!M13/'Data (acre-feet)'!M$123*100</f>
        <v>143.1266160396944</v>
      </c>
      <c r="N17" s="3">
        <f>'Data (acre-feet)'!N13/'Data (acre-feet)'!N$123*100</f>
        <v>124.61653997390995</v>
      </c>
    </row>
    <row r="18" spans="1:15" x14ac:dyDescent="0.2">
      <c r="A18">
        <v>1915</v>
      </c>
      <c r="B18" s="2"/>
      <c r="C18" s="3">
        <f>'Data (acre-feet)'!C14/'Data (acre-feet)'!C$123*100</f>
        <v>84.201275014336872</v>
      </c>
      <c r="D18" s="3">
        <f>'Data (acre-feet)'!D14/'Data (acre-feet)'!D$123*100</f>
        <v>83.341402098931155</v>
      </c>
      <c r="E18" s="3">
        <f>'Data (acre-feet)'!E14/'Data (acre-feet)'!E$123*100</f>
        <v>94.305067260590803</v>
      </c>
      <c r="F18" s="3">
        <f>'Data (acre-feet)'!F14/'Data (acre-feet)'!F$123*100</f>
        <v>89.530460469570855</v>
      </c>
      <c r="G18" s="3">
        <f>'Data (acre-feet)'!G14/'Data (acre-feet)'!G$123*100</f>
        <v>84.890378126376248</v>
      </c>
      <c r="H18" s="3">
        <f>'Data (acre-feet)'!H14/'Data (acre-feet)'!H$123*100</f>
        <v>74.826209433110236</v>
      </c>
      <c r="I18" s="3">
        <f>'Data (acre-feet)'!I14/'Data (acre-feet)'!I$123*100</f>
        <v>88.862941500386157</v>
      </c>
      <c r="J18" s="3">
        <f>'Data (acre-feet)'!J14/'Data (acre-feet)'!J$123*100</f>
        <v>141.76253285818657</v>
      </c>
      <c r="K18" s="3">
        <f>'Data (acre-feet)'!K14/'Data (acre-feet)'!K$123*100</f>
        <v>92.70632111125488</v>
      </c>
      <c r="L18" s="2"/>
      <c r="M18" s="3">
        <f>'Data (acre-feet)'!M14/'Data (acre-feet)'!M$123*100</f>
        <v>98.148378922073633</v>
      </c>
      <c r="N18" s="3">
        <f>'Data (acre-feet)'!N14/'Data (acre-feet)'!N$123*100</f>
        <v>107.02985429685133</v>
      </c>
    </row>
    <row r="19" spans="1:15" x14ac:dyDescent="0.2">
      <c r="A19">
        <v>1916</v>
      </c>
      <c r="B19" s="3">
        <f>'Data (acre-feet)'!B15/'Data (acre-feet)'!B$123*100</f>
        <v>104.08747164804946</v>
      </c>
      <c r="C19" s="3">
        <f>'Data (acre-feet)'!C15/'Data (acre-feet)'!C$123*100</f>
        <v>106.61819283749318</v>
      </c>
      <c r="D19" s="3">
        <f>'Data (acre-feet)'!D15/'Data (acre-feet)'!D$123*100</f>
        <v>112.43627590566932</v>
      </c>
      <c r="E19" s="3">
        <f>'Data (acre-feet)'!E15/'Data (acre-feet)'!E$123*100</f>
        <v>138.26680197420771</v>
      </c>
      <c r="F19" s="3">
        <f>'Data (acre-feet)'!F15/'Data (acre-feet)'!F$123*100</f>
        <v>123.38005943895503</v>
      </c>
      <c r="G19" s="3">
        <f>'Data (acre-feet)'!G15/'Data (acre-feet)'!G$123*100</f>
        <v>158.92929006711285</v>
      </c>
      <c r="H19" s="3">
        <f>'Data (acre-feet)'!H15/'Data (acre-feet)'!H$123*100</f>
        <v>105.01314386987917</v>
      </c>
      <c r="I19" s="3">
        <f>'Data (acre-feet)'!I15/'Data (acre-feet)'!I$123*100</f>
        <v>120.42973008974826</v>
      </c>
      <c r="J19" s="3">
        <f>'Data (acre-feet)'!J15/'Data (acre-feet)'!J$123*100</f>
        <v>160.73347383802027</v>
      </c>
      <c r="K19" s="3">
        <f>'Data (acre-feet)'!K15/'Data (acre-feet)'!K$123*100</f>
        <v>125.82093513219247</v>
      </c>
      <c r="L19" s="3">
        <f>'Data (acre-feet)'!L15/'Data (acre-feet)'!L$123*100</f>
        <v>83.134235908565358</v>
      </c>
      <c r="M19" s="3">
        <f>'Data (acre-feet)'!M15/'Data (acre-feet)'!M$123*100</f>
        <v>147.03431272754864</v>
      </c>
      <c r="N19" s="3">
        <f>'Data (acre-feet)'!N15/'Data (acre-feet)'!N$123*100</f>
        <v>128.2952684958727</v>
      </c>
      <c r="O19" s="11">
        <f>(D19+F19+H19+J19+L19+M19+N19)/7</f>
        <v>122.86096716921578</v>
      </c>
    </row>
    <row r="20" spans="1:15" x14ac:dyDescent="0.2">
      <c r="A20">
        <v>1917</v>
      </c>
      <c r="B20" s="3">
        <f>'Data (acre-feet)'!B16/'Data (acre-feet)'!B$123*100</f>
        <v>121.01016566263176</v>
      </c>
      <c r="C20" s="3">
        <f>'Data (acre-feet)'!C16/'Data (acre-feet)'!C$123*100</f>
        <v>140.91297205977475</v>
      </c>
      <c r="D20" s="3">
        <f>'Data (acre-feet)'!D16/'Data (acre-feet)'!D$123*100</f>
        <v>139.02803764230271</v>
      </c>
      <c r="E20" s="3">
        <f>'Data (acre-feet)'!E16/'Data (acre-feet)'!E$123*100</f>
        <v>142.24762674098736</v>
      </c>
      <c r="F20" s="3">
        <f>'Data (acre-feet)'!F16/'Data (acre-feet)'!F$123*100</f>
        <v>132.65726857557217</v>
      </c>
      <c r="G20" s="3">
        <f>'Data (acre-feet)'!G16/'Data (acre-feet)'!G$123*100</f>
        <v>141.07459647215217</v>
      </c>
      <c r="H20" s="3">
        <f>'Data (acre-feet)'!H16/'Data (acre-feet)'!H$123*100</f>
        <v>169.9700242996542</v>
      </c>
      <c r="I20" s="3">
        <f>'Data (acre-feet)'!I16/'Data (acre-feet)'!I$123*100</f>
        <v>149.28587838111764</v>
      </c>
      <c r="J20" s="3">
        <f>'Data (acre-feet)'!J16/'Data (acre-feet)'!J$123*100</f>
        <v>170.69149461395074</v>
      </c>
      <c r="K20" s="3">
        <f>'Data (acre-feet)'!K16/'Data (acre-feet)'!K$123*100</f>
        <v>156.38981113838645</v>
      </c>
      <c r="L20" s="3">
        <f>'Data (acre-feet)'!L16/'Data (acre-feet)'!L$123*100</f>
        <v>113.64525867665698</v>
      </c>
      <c r="M20" s="3">
        <f>'Data (acre-feet)'!M16/'Data (acre-feet)'!M$123*100</f>
        <v>145.82713442774988</v>
      </c>
      <c r="N20" s="3">
        <f>'Data (acre-feet)'!N16/'Data (acre-feet)'!N$123*100</f>
        <v>157.19489953463926</v>
      </c>
      <c r="O20" s="11">
        <f t="shared" ref="O20:O83" si="0">(D20+F20+H20+J20+L20+M20+N20)/7</f>
        <v>147.00201682436085</v>
      </c>
    </row>
    <row r="21" spans="1:15" x14ac:dyDescent="0.2">
      <c r="A21">
        <v>1918</v>
      </c>
      <c r="B21" s="3">
        <f>'Data (acre-feet)'!B17/'Data (acre-feet)'!B$123*100</f>
        <v>139.60732826811793</v>
      </c>
      <c r="C21" s="3">
        <f>'Data (acre-feet)'!C17/'Data (acre-feet)'!C$123*100</f>
        <v>133.07385370191344</v>
      </c>
      <c r="D21" s="3">
        <f>'Data (acre-feet)'!D17/'Data (acre-feet)'!D$123*100</f>
        <v>124.31965827477643</v>
      </c>
      <c r="E21" s="3">
        <f>'Data (acre-feet)'!E17/'Data (acre-feet)'!E$123*100</f>
        <v>136.99101957907112</v>
      </c>
      <c r="F21" s="3">
        <f>'Data (acre-feet)'!F17/'Data (acre-feet)'!F$123*100</f>
        <v>100.80077851757305</v>
      </c>
      <c r="G21" s="3">
        <f>'Data (acre-feet)'!G17/'Data (acre-feet)'!G$123*100</f>
        <v>38.203438186287705</v>
      </c>
      <c r="H21" s="3">
        <f>'Data (acre-feet)'!H17/'Data (acre-feet)'!H$123*100</f>
        <v>104.72730501210239</v>
      </c>
      <c r="I21" s="3">
        <f>'Data (acre-feet)'!I17/'Data (acre-feet)'!I$123*100</f>
        <v>104.7755396325603</v>
      </c>
      <c r="J21" s="3">
        <f>'Data (acre-feet)'!J17/'Data (acre-feet)'!J$123*100</f>
        <v>77.637978145137865</v>
      </c>
      <c r="K21" s="3">
        <f>'Data (acre-feet)'!K17/'Data (acre-feet)'!K$123*100</f>
        <v>103.28424676225163</v>
      </c>
      <c r="L21" s="3">
        <f>'Data (acre-feet)'!L17/'Data (acre-feet)'!L$123*100</f>
        <v>110.79121159181544</v>
      </c>
      <c r="M21" s="3">
        <f>'Data (acre-feet)'!M17/'Data (acre-feet)'!M$123*100</f>
        <v>136.2045176446891</v>
      </c>
      <c r="N21" s="3">
        <f>'Data (acre-feet)'!N17/'Data (acre-feet)'!N$123*100</f>
        <v>81.854041859141702</v>
      </c>
      <c r="O21" s="11">
        <f t="shared" si="0"/>
        <v>105.19078443503371</v>
      </c>
    </row>
    <row r="22" spans="1:15" x14ac:dyDescent="0.2">
      <c r="A22">
        <v>1919</v>
      </c>
      <c r="B22" s="3">
        <f>'Data (acre-feet)'!B18/'Data (acre-feet)'!B$123*100</f>
        <v>82.012337277072007</v>
      </c>
      <c r="C22" s="3">
        <f>'Data (acre-feet)'!C18/'Data (acre-feet)'!C$123*100</f>
        <v>79.006993945784728</v>
      </c>
      <c r="D22" s="3">
        <f>'Data (acre-feet)'!D18/'Data (acre-feet)'!D$123*100</f>
        <v>81.795121957929069</v>
      </c>
      <c r="E22" s="3">
        <f>'Data (acre-feet)'!E18/'Data (acre-feet)'!E$123*100</f>
        <v>100.06047656195894</v>
      </c>
      <c r="F22" s="3">
        <f>'Data (acre-feet)'!F18/'Data (acre-feet)'!F$123*100</f>
        <v>87.105109594845629</v>
      </c>
      <c r="G22" s="3">
        <f>'Data (acre-feet)'!G18/'Data (acre-feet)'!G$123*100</f>
        <v>88.459780306589195</v>
      </c>
      <c r="H22" s="3">
        <f>'Data (acre-feet)'!H18/'Data (acre-feet)'!H$123*100</f>
        <v>77.878946779707405</v>
      </c>
      <c r="I22" s="3">
        <f>'Data (acre-feet)'!I18/'Data (acre-feet)'!I$123*100</f>
        <v>90.133176195423644</v>
      </c>
      <c r="J22" s="3">
        <f>'Data (acre-feet)'!J18/'Data (acre-feet)'!J$123*100</f>
        <v>118.45209443823433</v>
      </c>
      <c r="K22" s="3">
        <f>'Data (acre-feet)'!K18/'Data (acre-feet)'!K$123*100</f>
        <v>84.928332191564806</v>
      </c>
      <c r="L22" s="3">
        <f>'Data (acre-feet)'!L18/'Data (acre-feet)'!L$123*100</f>
        <v>104.962945042573</v>
      </c>
      <c r="M22" s="3">
        <f>'Data (acre-feet)'!M18/'Data (acre-feet)'!M$123*100</f>
        <v>113.84767771809825</v>
      </c>
      <c r="N22" s="3">
        <f>'Data (acre-feet)'!N18/'Data (acre-feet)'!N$123*100</f>
        <v>118.75949418260238</v>
      </c>
      <c r="O22" s="11">
        <f t="shared" si="0"/>
        <v>100.40019853057001</v>
      </c>
    </row>
    <row r="23" spans="1:15" x14ac:dyDescent="0.2">
      <c r="A23">
        <v>1920</v>
      </c>
      <c r="B23" s="3">
        <f>'Data (acre-feet)'!B19/'Data (acre-feet)'!B$123*100</f>
        <v>106.50378263095601</v>
      </c>
      <c r="C23" s="3">
        <f>'Data (acre-feet)'!C19/'Data (acre-feet)'!C$123*100</f>
        <v>131.47815934253398</v>
      </c>
      <c r="D23" s="3">
        <f>'Data (acre-feet)'!D19/'Data (acre-feet)'!D$123*100</f>
        <v>135.08226647963781</v>
      </c>
      <c r="E23" s="3">
        <f>'Data (acre-feet)'!E19/'Data (acre-feet)'!E$123*100</f>
        <v>155.66732276201068</v>
      </c>
      <c r="F23" s="3">
        <f>'Data (acre-feet)'!F19/'Data (acre-feet)'!F$123*100</f>
        <v>141.4058279392392</v>
      </c>
      <c r="G23" s="3">
        <f>'Data (acre-feet)'!G19/'Data (acre-feet)'!G$123*100</f>
        <v>151.11440864384411</v>
      </c>
      <c r="H23" s="3">
        <f>'Data (acre-feet)'!H19/'Data (acre-feet)'!H$123*100</f>
        <v>125.94705067171745</v>
      </c>
      <c r="I23" s="3">
        <f>'Data (acre-feet)'!I19/'Data (acre-feet)'!I$123*100</f>
        <v>132.06028990036515</v>
      </c>
      <c r="J23" s="3">
        <f>'Data (acre-feet)'!J19/'Data (acre-feet)'!J$123*100</f>
        <v>184.90612718645986</v>
      </c>
      <c r="K23" s="3">
        <f>'Data (acre-feet)'!K19/'Data (acre-feet)'!K$123*100</f>
        <v>143.79113519992677</v>
      </c>
      <c r="L23" s="3">
        <f>'Data (acre-feet)'!L19/'Data (acre-feet)'!L$123*100</f>
        <v>117.8561661762523</v>
      </c>
      <c r="M23" s="3">
        <f>'Data (acre-feet)'!M19/'Data (acre-feet)'!M$123*100</f>
        <v>143.3584628926163</v>
      </c>
      <c r="N23" s="3">
        <f>'Data (acre-feet)'!N19/'Data (acre-feet)'!N$123*100</f>
        <v>154.90152482208853</v>
      </c>
      <c r="O23" s="11">
        <f t="shared" si="0"/>
        <v>143.35106088114449</v>
      </c>
    </row>
    <row r="24" spans="1:15" x14ac:dyDescent="0.2">
      <c r="A24">
        <v>1921</v>
      </c>
      <c r="B24" s="3">
        <f>'Data (acre-feet)'!B20/'Data (acre-feet)'!B$123*100</f>
        <v>149.98758561890165</v>
      </c>
      <c r="C24" s="3">
        <f>'Data (acre-feet)'!C20/'Data (acre-feet)'!C$123*100</f>
        <v>138.2540230298037</v>
      </c>
      <c r="D24" s="3">
        <f>'Data (acre-feet)'!D20/'Data (acre-feet)'!D$123*100</f>
        <v>137.32126296674764</v>
      </c>
      <c r="E24" s="3">
        <f>'Data (acre-feet)'!E20/'Data (acre-feet)'!E$123*100</f>
        <v>151.36035813482022</v>
      </c>
      <c r="F24" s="3">
        <f>'Data (acre-feet)'!F20/'Data (acre-feet)'!F$123*100</f>
        <v>129.85551873570037</v>
      </c>
      <c r="G24" s="3">
        <f>'Data (acre-feet)'!G20/'Data (acre-feet)'!G$123*100</f>
        <v>158.04227786450937</v>
      </c>
      <c r="H24" s="3">
        <f>'Data (acre-feet)'!H20/'Data (acre-feet)'!H$123*100</f>
        <v>143.00465465172451</v>
      </c>
      <c r="I24" s="3">
        <f>'Data (acre-feet)'!I20/'Data (acre-feet)'!I$123*100</f>
        <v>140.74428678289314</v>
      </c>
      <c r="J24" s="3">
        <f>'Data (acre-feet)'!J20/'Data (acre-feet)'!J$123*100</f>
        <v>149.02591923710261</v>
      </c>
      <c r="K24" s="3">
        <f>'Data (acre-feet)'!K20/'Data (acre-feet)'!K$123*100</f>
        <v>148.87375870091256</v>
      </c>
      <c r="L24" s="3">
        <f>'Data (acre-feet)'!L20/'Data (acre-feet)'!L$123*100</f>
        <v>204.60365185186703</v>
      </c>
      <c r="M24" s="3">
        <f>'Data (acre-feet)'!M20/'Data (acre-feet)'!M$123*100</f>
        <v>134.89608809669298</v>
      </c>
      <c r="N24" s="3">
        <f>'Data (acre-feet)'!N20/'Data (acre-feet)'!N$123*100</f>
        <v>158.73418154509707</v>
      </c>
      <c r="O24" s="11">
        <f t="shared" si="0"/>
        <v>151.06303958356176</v>
      </c>
    </row>
    <row r="25" spans="1:15" x14ac:dyDescent="0.2">
      <c r="A25">
        <v>1922</v>
      </c>
      <c r="B25" s="3">
        <f>'Data (acre-feet)'!B21/'Data (acre-feet)'!B$123*100</f>
        <v>86.35309474072487</v>
      </c>
      <c r="C25" s="3">
        <f>'Data (acre-feet)'!C21/'Data (acre-feet)'!C$123*100</f>
        <v>97.244794044251265</v>
      </c>
      <c r="D25" s="3">
        <f>'Data (acre-feet)'!D21/'Data (acre-feet)'!D$123*100</f>
        <v>104.33941893811618</v>
      </c>
      <c r="E25" s="3">
        <f>'Data (acre-feet)'!E21/'Data (acre-feet)'!E$123*100</f>
        <v>116.35787723366636</v>
      </c>
      <c r="F25" s="3">
        <f>'Data (acre-feet)'!F21/'Data (acre-feet)'!F$123*100</f>
        <v>114.79008275194293</v>
      </c>
      <c r="G25" s="3">
        <f>'Data (acre-feet)'!G21/'Data (acre-feet)'!G$123*100</f>
        <v>134.49482107344858</v>
      </c>
      <c r="H25" s="3">
        <f>'Data (acre-feet)'!H21/'Data (acre-feet)'!H$123*100</f>
        <v>92.085895917276034</v>
      </c>
      <c r="I25" s="3">
        <f>'Data (acre-feet)'!I21/'Data (acre-feet)'!I$123*100</f>
        <v>123.8598918242219</v>
      </c>
      <c r="J25" s="3">
        <f>'Data (acre-feet)'!J21/'Data (acre-feet)'!J$123*100</f>
        <v>132.83173241405345</v>
      </c>
      <c r="K25" s="3">
        <f>'Data (acre-feet)'!K21/'Data (acre-feet)'!K$123*100</f>
        <v>121.47256001740551</v>
      </c>
      <c r="L25" s="3">
        <f>'Data (acre-feet)'!L21/'Data (acre-feet)'!L$123*100</f>
        <v>89.177857964500518</v>
      </c>
      <c r="M25" s="3">
        <f>'Data (acre-feet)'!M21/'Data (acre-feet)'!M$123*100</f>
        <v>131.71278424144253</v>
      </c>
      <c r="N25" s="3">
        <f>'Data (acre-feet)'!N21/'Data (acre-feet)'!N$123*100</f>
        <v>152.8258263534409</v>
      </c>
      <c r="O25" s="11">
        <f t="shared" si="0"/>
        <v>116.82337122582464</v>
      </c>
    </row>
    <row r="26" spans="1:15" x14ac:dyDescent="0.2">
      <c r="A26">
        <v>1923</v>
      </c>
      <c r="B26" s="3">
        <f>'Data (acre-feet)'!B22/'Data (acre-feet)'!B$123*100</f>
        <v>129.1704319746612</v>
      </c>
      <c r="C26" s="3">
        <f>'Data (acre-feet)'!C22/'Data (acre-feet)'!C$123*100</f>
        <v>120.61374373988794</v>
      </c>
      <c r="D26" s="3">
        <f>'Data (acre-feet)'!D22/'Data (acre-feet)'!D$123*100</f>
        <v>121.43919944718067</v>
      </c>
      <c r="E26" s="3">
        <f>'Data (acre-feet)'!E22/'Data (acre-feet)'!E$123*100</f>
        <v>135.17806564914014</v>
      </c>
      <c r="F26" s="3">
        <f>'Data (acre-feet)'!F22/'Data (acre-feet)'!F$123*100</f>
        <v>115.76776415338132</v>
      </c>
      <c r="G26" s="3">
        <f>'Data (acre-feet)'!G22/'Data (acre-feet)'!G$123*100</f>
        <v>107.36847171559751</v>
      </c>
      <c r="H26" s="3">
        <f>'Data (acre-feet)'!H22/'Data (acre-feet)'!H$123*100</f>
        <v>113.48668832095372</v>
      </c>
      <c r="I26" s="3">
        <f>'Data (acre-feet)'!I22/'Data (acre-feet)'!I$123*100</f>
        <v>124.49935287359442</v>
      </c>
      <c r="J26" s="3">
        <f>'Data (acre-feet)'!J22/'Data (acre-feet)'!J$123*100</f>
        <v>116.83250555953609</v>
      </c>
      <c r="K26" s="3">
        <f>'Data (acre-feet)'!K22/'Data (acre-feet)'!K$123*100</f>
        <v>120.18106135560946</v>
      </c>
      <c r="L26" s="3">
        <f>'Data (acre-feet)'!L22/'Data (acre-feet)'!L$123*100</f>
        <v>126.63902586860161</v>
      </c>
      <c r="M26" s="3">
        <f>'Data (acre-feet)'!M22/'Data (acre-feet)'!M$123*100</f>
        <v>132.98919962257716</v>
      </c>
      <c r="N26" s="3">
        <f>'Data (acre-feet)'!N22/'Data (acre-feet)'!N$123*100</f>
        <v>121.1819198111814</v>
      </c>
      <c r="O26" s="11">
        <f t="shared" si="0"/>
        <v>121.19090039763027</v>
      </c>
    </row>
    <row r="27" spans="1:15" x14ac:dyDescent="0.2">
      <c r="A27">
        <v>1924</v>
      </c>
      <c r="B27" s="3">
        <f>'Data (acre-feet)'!B23/'Data (acre-feet)'!B$123*100</f>
        <v>108.3758487361476</v>
      </c>
      <c r="C27" s="3">
        <f>'Data (acre-feet)'!C23/'Data (acre-feet)'!C$123*100</f>
        <v>105.81841921952233</v>
      </c>
      <c r="D27" s="3">
        <f>'Data (acre-feet)'!D23/'Data (acre-feet)'!D$123*100</f>
        <v>102.22025040694631</v>
      </c>
      <c r="E27" s="3">
        <f>'Data (acre-feet)'!E23/'Data (acre-feet)'!E$123*100</f>
        <v>114.32429928051629</v>
      </c>
      <c r="F27" s="3">
        <f>'Data (acre-feet)'!F23/'Data (acre-feet)'!F$123*100</f>
        <v>99.46050571016103</v>
      </c>
      <c r="G27" s="3">
        <f>'Data (acre-feet)'!G23/'Data (acre-feet)'!G$123*100</f>
        <v>77.729768472980993</v>
      </c>
      <c r="H27" s="3">
        <f>'Data (acre-feet)'!H23/'Data (acre-feet)'!H$123*100</f>
        <v>78.516129233501502</v>
      </c>
      <c r="I27" s="3">
        <f>'Data (acre-feet)'!I23/'Data (acre-feet)'!I$123*100</f>
        <v>86.771832325613431</v>
      </c>
      <c r="J27" s="3">
        <f>'Data (acre-feet)'!J23/'Data (acre-feet)'!J$123*100</f>
        <v>105.74582740139806</v>
      </c>
      <c r="K27" s="3">
        <f>'Data (acre-feet)'!K23/'Data (acre-feet)'!K$123*100</f>
        <v>96.072504910087716</v>
      </c>
      <c r="L27" s="3">
        <f>'Data (acre-feet)'!L23/'Data (acre-feet)'!L$123*100</f>
        <v>122.59321702921915</v>
      </c>
      <c r="M27" s="3">
        <f>'Data (acre-feet)'!M23/'Data (acre-feet)'!M$123*100</f>
        <v>136.16454377858588</v>
      </c>
      <c r="N27" s="3">
        <f>'Data (acre-feet)'!N23/'Data (acre-feet)'!N$123*100</f>
        <v>129.77702178472751</v>
      </c>
      <c r="O27" s="11">
        <f t="shared" si="0"/>
        <v>110.63964219207706</v>
      </c>
    </row>
    <row r="28" spans="1:15" x14ac:dyDescent="0.2">
      <c r="A28">
        <v>1925</v>
      </c>
      <c r="B28" s="3">
        <f>'Data (acre-feet)'!B24/'Data (acre-feet)'!B$123*100</f>
        <v>83.31290367499173</v>
      </c>
      <c r="C28" s="3">
        <f>'Data (acre-feet)'!C24/'Data (acre-feet)'!C$123*100</f>
        <v>87.763143345669036</v>
      </c>
      <c r="D28" s="3">
        <f>'Data (acre-feet)'!D24/'Data (acre-feet)'!D$123*100</f>
        <v>87.143944377241937</v>
      </c>
      <c r="E28" s="3">
        <f>'Data (acre-feet)'!E24/'Data (acre-feet)'!E$123*100</f>
        <v>99.427381538808433</v>
      </c>
      <c r="F28" s="3">
        <f>'Data (acre-feet)'!F24/'Data (acre-feet)'!F$123*100</f>
        <v>88.704703069801667</v>
      </c>
      <c r="G28" s="3">
        <f>'Data (acre-feet)'!G24/'Data (acre-feet)'!G$123*100</f>
        <v>76.917888497448104</v>
      </c>
      <c r="H28" s="3">
        <f>'Data (acre-feet)'!H24/'Data (acre-feet)'!H$123*100</f>
        <v>81.212341381410624</v>
      </c>
      <c r="I28" s="3">
        <f>'Data (acre-feet)'!I24/'Data (acre-feet)'!I$123*100</f>
        <v>96.75382952679314</v>
      </c>
      <c r="J28" s="3">
        <f>'Data (acre-feet)'!J24/'Data (acre-feet)'!J$123*100</f>
        <v>92.940846456444433</v>
      </c>
      <c r="K28" s="3">
        <f>'Data (acre-feet)'!K24/'Data (acre-feet)'!K$123*100</f>
        <v>88.619961167826347</v>
      </c>
      <c r="L28" s="3">
        <f>'Data (acre-feet)'!L24/'Data (acre-feet)'!L$123*100</f>
        <v>59.227269591025589</v>
      </c>
      <c r="M28" s="3">
        <f>'Data (acre-feet)'!M24/'Data (acre-feet)'!M$123*100</f>
        <v>93.312169314253779</v>
      </c>
      <c r="N28" s="3">
        <f>'Data (acre-feet)'!N24/'Data (acre-feet)'!N$123*100</f>
        <v>101.42002652540516</v>
      </c>
      <c r="O28" s="11">
        <f t="shared" si="0"/>
        <v>86.280185816511889</v>
      </c>
    </row>
    <row r="29" spans="1:15" x14ac:dyDescent="0.2">
      <c r="A29">
        <v>1926</v>
      </c>
      <c r="B29" s="3">
        <f>'Data (acre-feet)'!B25/'Data (acre-feet)'!B$123*100</f>
        <v>146.63183472970468</v>
      </c>
      <c r="C29" s="3">
        <f>'Data (acre-feet)'!C25/'Data (acre-feet)'!C$123*100</f>
        <v>124.84916916662652</v>
      </c>
      <c r="D29" s="3">
        <f>'Data (acre-feet)'!D25/'Data (acre-feet)'!D$123*100</f>
        <v>117.01376354652237</v>
      </c>
      <c r="E29" s="3">
        <f>'Data (acre-feet)'!E25/'Data (acre-feet)'!E$123*100</f>
        <v>102.66000309641021</v>
      </c>
      <c r="F29" s="3">
        <f>'Data (acre-feet)'!F25/'Data (acre-feet)'!F$123*100</f>
        <v>100.11562945707398</v>
      </c>
      <c r="G29" s="3">
        <f>'Data (acre-feet)'!G25/'Data (acre-feet)'!G$123*100</f>
        <v>86.082325488173055</v>
      </c>
      <c r="H29" s="3">
        <f>'Data (acre-feet)'!H25/'Data (acre-feet)'!H$123*100</f>
        <v>91.686293812802916</v>
      </c>
      <c r="I29" s="3">
        <f>'Data (acre-feet)'!I25/'Data (acre-feet)'!I$123*100</f>
        <v>118.28496342148796</v>
      </c>
      <c r="J29" s="3">
        <f>'Data (acre-feet)'!J25/'Data (acre-feet)'!J$123*100</f>
        <v>110.27926363168865</v>
      </c>
      <c r="K29" s="3">
        <f>'Data (acre-feet)'!K25/'Data (acre-feet)'!K$123*100</f>
        <v>106.5492035370271</v>
      </c>
      <c r="L29" s="3">
        <f>'Data (acre-feet)'!L25/'Data (acre-feet)'!L$123*100</f>
        <v>137.95143485567667</v>
      </c>
      <c r="M29" s="3">
        <f>'Data (acre-feet)'!M25/'Data (acre-feet)'!M$123*100</f>
        <v>116.28025184703559</v>
      </c>
      <c r="N29" s="3">
        <f>'Data (acre-feet)'!N25/'Data (acre-feet)'!N$123*100</f>
        <v>110.35874599825549</v>
      </c>
      <c r="O29" s="11">
        <f t="shared" si="0"/>
        <v>111.9550547355794</v>
      </c>
    </row>
    <row r="30" spans="1:15" x14ac:dyDescent="0.2">
      <c r="A30">
        <v>1927</v>
      </c>
      <c r="B30" s="3">
        <f>'Data (acre-feet)'!B26/'Data (acre-feet)'!B$123*100</f>
        <v>110.07161016264281</v>
      </c>
      <c r="C30" s="3">
        <f>'Data (acre-feet)'!C26/'Data (acre-feet)'!C$123*100</f>
        <v>114.59833576157396</v>
      </c>
      <c r="D30" s="3">
        <f>'Data (acre-feet)'!D26/'Data (acre-feet)'!D$123*100</f>
        <v>116.59194959559467</v>
      </c>
      <c r="E30" s="3">
        <f>'Data (acre-feet)'!E26/'Data (acre-feet)'!E$123*100</f>
        <v>130.28596774297722</v>
      </c>
      <c r="F30" s="3">
        <f>'Data (acre-feet)'!F26/'Data (acre-feet)'!F$123*100</f>
        <v>115.81486508748313</v>
      </c>
      <c r="G30" s="3">
        <f>'Data (acre-feet)'!G26/'Data (acre-feet)'!G$123*100</f>
        <v>133.38467180548503</v>
      </c>
      <c r="H30" s="3">
        <f>'Data (acre-feet)'!H26/'Data (acre-feet)'!H$123*100</f>
        <v>106.83351049172714</v>
      </c>
      <c r="I30" s="3">
        <f>'Data (acre-feet)'!I26/'Data (acre-feet)'!I$123*100</f>
        <v>97.53739927296084</v>
      </c>
      <c r="J30" s="3">
        <f>'Data (acre-feet)'!J26/'Data (acre-feet)'!J$123*100</f>
        <v>164.94311143004654</v>
      </c>
      <c r="K30" s="3">
        <f>'Data (acre-feet)'!K26/'Data (acre-feet)'!K$123*100</f>
        <v>122.55679803598196</v>
      </c>
      <c r="L30" s="3">
        <f>'Data (acre-feet)'!L26/'Data (acre-feet)'!L$123*100</f>
        <v>80.927378419904954</v>
      </c>
      <c r="M30" s="3">
        <f>'Data (acre-feet)'!M26/'Data (acre-feet)'!M$123*100</f>
        <v>126.38133005153429</v>
      </c>
      <c r="N30" s="3">
        <f>'Data (acre-feet)'!N26/'Data (acre-feet)'!N$123*100</f>
        <v>139.5942203847583</v>
      </c>
      <c r="O30" s="11">
        <f t="shared" si="0"/>
        <v>121.58376649443558</v>
      </c>
    </row>
    <row r="31" spans="1:15" x14ac:dyDescent="0.2">
      <c r="A31">
        <v>1928</v>
      </c>
      <c r="B31" s="3">
        <f>'Data (acre-feet)'!B27/'Data (acre-feet)'!B$123*100</f>
        <v>126.08722938103354</v>
      </c>
      <c r="C31" s="3">
        <f>'Data (acre-feet)'!C27/'Data (acre-feet)'!C$123*100</f>
        <v>135.3045299708769</v>
      </c>
      <c r="D31" s="3">
        <f>'Data (acre-feet)'!D27/'Data (acre-feet)'!D$123*100</f>
        <v>128.51529271484759</v>
      </c>
      <c r="E31" s="3">
        <f>'Data (acre-feet)'!E27/'Data (acre-feet)'!E$123*100</f>
        <v>145.59794641880208</v>
      </c>
      <c r="F31" s="3">
        <f>'Data (acre-feet)'!F27/'Data (acre-feet)'!F$123*100</f>
        <v>119.30650267680096</v>
      </c>
      <c r="G31" s="3">
        <f>'Data (acre-feet)'!G27/'Data (acre-feet)'!G$123*100</f>
        <v>97.684887982933574</v>
      </c>
      <c r="H31" s="3">
        <f>'Data (acre-feet)'!H27/'Data (acre-feet)'!H$123*100</f>
        <v>120.88516622388023</v>
      </c>
      <c r="I31" s="3">
        <f>'Data (acre-feet)'!I27/'Data (acre-feet)'!I$123*100</f>
        <v>123.4463032712447</v>
      </c>
      <c r="J31" s="3">
        <f>'Data (acre-feet)'!J27/'Data (acre-feet)'!J$123*100</f>
        <v>81.043267582400787</v>
      </c>
      <c r="K31" s="3">
        <f>'Data (acre-feet)'!K27/'Data (acre-feet)'!K$123*100</f>
        <v>116.52945236560315</v>
      </c>
      <c r="L31" s="3">
        <f>'Data (acre-feet)'!L27/'Data (acre-feet)'!L$123*100</f>
        <v>86.177367581573279</v>
      </c>
      <c r="M31" s="3">
        <f>'Data (acre-feet)'!M27/'Data (acre-feet)'!M$123*100</f>
        <v>126.31339384837108</v>
      </c>
      <c r="N31" s="3">
        <f>'Data (acre-feet)'!N27/'Data (acre-feet)'!N$123*100</f>
        <v>115.29066775297478</v>
      </c>
      <c r="O31" s="11">
        <f t="shared" si="0"/>
        <v>111.0759511972641</v>
      </c>
    </row>
    <row r="32" spans="1:15" x14ac:dyDescent="0.2">
      <c r="A32">
        <v>1929</v>
      </c>
      <c r="B32" s="3">
        <f>'Data (acre-feet)'!B28/'Data (acre-feet)'!B$123*100</f>
        <v>99.128796095535591</v>
      </c>
      <c r="C32" s="3">
        <f>'Data (acre-feet)'!C28/'Data (acre-feet)'!C$123*100</f>
        <v>131.51204608820228</v>
      </c>
      <c r="D32" s="3">
        <f>'Data (acre-feet)'!D28/'Data (acre-feet)'!D$123*100</f>
        <v>130.73477033011309</v>
      </c>
      <c r="E32" s="3">
        <f>'Data (acre-feet)'!E28/'Data (acre-feet)'!E$123*100</f>
        <v>151.70731339220436</v>
      </c>
      <c r="F32" s="3">
        <f>'Data (acre-feet)'!F28/'Data (acre-feet)'!F$123*100</f>
        <v>142.89050820723224</v>
      </c>
      <c r="G32" s="3">
        <f>'Data (acre-feet)'!G28/'Data (acre-feet)'!G$123*100</f>
        <v>146.50931153798268</v>
      </c>
      <c r="H32" s="3">
        <f>'Data (acre-feet)'!H28/'Data (acre-feet)'!H$123*100</f>
        <v>160.76007357050858</v>
      </c>
      <c r="I32" s="3">
        <f>'Data (acre-feet)'!I28/'Data (acre-feet)'!I$123*100</f>
        <v>218.83740280470275</v>
      </c>
      <c r="J32" s="3">
        <f>'Data (acre-feet)'!J28/'Data (acre-feet)'!J$123*100</f>
        <v>136.65442850589892</v>
      </c>
      <c r="K32" s="3">
        <f>'Data (acre-feet)'!K28/'Data (acre-feet)'!K$123*100</f>
        <v>142.89394782987245</v>
      </c>
      <c r="L32" s="3">
        <f>'Data (acre-feet)'!L28/'Data (acre-feet)'!L$123*100</f>
        <v>82.195849185163254</v>
      </c>
      <c r="M32" s="3">
        <f>'Data (acre-feet)'!M28/'Data (acre-feet)'!M$123*100</f>
        <v>125.82936246968674</v>
      </c>
      <c r="N32" s="3">
        <f>'Data (acre-feet)'!N28/'Data (acre-feet)'!N$123*100</f>
        <v>133.64388477463513</v>
      </c>
      <c r="O32" s="11">
        <f t="shared" si="0"/>
        <v>130.38698243474829</v>
      </c>
    </row>
    <row r="33" spans="1:15" x14ac:dyDescent="0.2">
      <c r="A33">
        <v>1930</v>
      </c>
      <c r="B33" s="3">
        <f>'Data (acre-feet)'!B29/'Data (acre-feet)'!B$123*100</f>
        <v>103.36990308862093</v>
      </c>
      <c r="C33" s="3">
        <f>'Data (acre-feet)'!C29/'Data (acre-feet)'!C$123*100</f>
        <v>102.28746674108753</v>
      </c>
      <c r="D33" s="3">
        <f>'Data (acre-feet)'!D29/'Data (acre-feet)'!D$123*100</f>
        <v>102.03624635498416</v>
      </c>
      <c r="E33" s="3">
        <f>'Data (acre-feet)'!E29/'Data (acre-feet)'!E$123*100</f>
        <v>112.71038658892429</v>
      </c>
      <c r="F33" s="3">
        <f>'Data (acre-feet)'!F29/'Data (acre-feet)'!F$123*100</f>
        <v>103.44182144091711</v>
      </c>
      <c r="G33" s="3">
        <f>'Data (acre-feet)'!G29/'Data (acre-feet)'!G$123*100</f>
        <v>116.02991821772348</v>
      </c>
      <c r="H33" s="3">
        <f>'Data (acre-feet)'!H29/'Data (acre-feet)'!H$123*100</f>
        <v>86.720385020404294</v>
      </c>
      <c r="I33" s="3">
        <f>'Data (acre-feet)'!I29/'Data (acre-feet)'!I$123*100</f>
        <v>108.76288759305884</v>
      </c>
      <c r="J33" s="3">
        <f>'Data (acre-feet)'!J29/'Data (acre-feet)'!J$123*100</f>
        <v>84.179816914633818</v>
      </c>
      <c r="K33" s="3">
        <f>'Data (acre-feet)'!K29/'Data (acre-feet)'!K$123*100</f>
        <v>99.217637793524176</v>
      </c>
      <c r="L33" s="3">
        <f>'Data (acre-feet)'!L29/'Data (acre-feet)'!L$123*100</f>
        <v>102.12068540201787</v>
      </c>
      <c r="M33" s="3">
        <f>'Data (acre-feet)'!M29/'Data (acre-feet)'!M$123*100</f>
        <v>111.53064879249119</v>
      </c>
      <c r="N33" s="3">
        <f>'Data (acre-feet)'!N29/'Data (acre-feet)'!N$123*100</f>
        <v>92.733189563357001</v>
      </c>
      <c r="O33" s="11">
        <f t="shared" si="0"/>
        <v>97.537541926972196</v>
      </c>
    </row>
    <row r="34" spans="1:15" x14ac:dyDescent="0.2">
      <c r="A34">
        <v>1931</v>
      </c>
      <c r="B34" s="3">
        <f>'Data (acre-feet)'!B30/'Data (acre-feet)'!B$123*100</f>
        <v>72.439930108624154</v>
      </c>
      <c r="C34" s="3">
        <f>'Data (acre-feet)'!C30/'Data (acre-feet)'!C$123*100</f>
        <v>62.065710020626355</v>
      </c>
      <c r="D34" s="3">
        <f>'Data (acre-feet)'!D30/'Data (acre-feet)'!D$123*100</f>
        <v>61.012084181518958</v>
      </c>
      <c r="E34" s="3">
        <f>'Data (acre-feet)'!E30/'Data (acre-feet)'!E$123*100</f>
        <v>50.145250543518472</v>
      </c>
      <c r="F34" s="3">
        <f>'Data (acre-feet)'!F30/'Data (acre-feet)'!F$123*100</f>
        <v>50.204448555907689</v>
      </c>
      <c r="G34" s="3">
        <f>'Data (acre-feet)'!G30/'Data (acre-feet)'!G$123*100</f>
        <v>68.240624684359915</v>
      </c>
      <c r="H34" s="3">
        <f>'Data (acre-feet)'!H30/'Data (acre-feet)'!H$123*100</f>
        <v>68.295843320915438</v>
      </c>
      <c r="I34" s="3">
        <f>'Data (acre-feet)'!I30/'Data (acre-feet)'!I$123*100</f>
        <v>68.392011540506076</v>
      </c>
      <c r="J34" s="3">
        <f>'Data (acre-feet)'!J30/'Data (acre-feet)'!J$123*100</f>
        <v>56.712416686383435</v>
      </c>
      <c r="K34" s="3">
        <f>'Data (acre-feet)'!K30/'Data (acre-feet)'!K$123*100</f>
        <v>58.155748278234022</v>
      </c>
      <c r="L34" s="3">
        <f>'Data (acre-feet)'!L30/'Data (acre-feet)'!L$123*100</f>
        <v>76.357720927315427</v>
      </c>
      <c r="M34" s="3">
        <f>'Data (acre-feet)'!M30/'Data (acre-feet)'!M$123*100</f>
        <v>62.773944277040229</v>
      </c>
      <c r="N34" s="3">
        <f>'Data (acre-feet)'!N30/'Data (acre-feet)'!N$123*100</f>
        <v>55.625609299129138</v>
      </c>
      <c r="O34" s="11">
        <f t="shared" si="0"/>
        <v>61.568866749744338</v>
      </c>
    </row>
    <row r="35" spans="1:15" x14ac:dyDescent="0.2">
      <c r="A35">
        <v>1932</v>
      </c>
      <c r="B35" s="3">
        <f>'Data (acre-feet)'!B31/'Data (acre-feet)'!B$123*100</f>
        <v>91.627330116702566</v>
      </c>
      <c r="C35" s="3">
        <f>'Data (acre-feet)'!C31/'Data (acre-feet)'!C$123*100</f>
        <v>97.762054327787695</v>
      </c>
      <c r="D35" s="3">
        <f>'Data (acre-feet)'!D31/'Data (acre-feet)'!D$123*100</f>
        <v>104.88222817667965</v>
      </c>
      <c r="E35" s="3">
        <f>'Data (acre-feet)'!E31/'Data (acre-feet)'!E$123*100</f>
        <v>109.7203555333752</v>
      </c>
      <c r="F35" s="3">
        <f>'Data (acre-feet)'!F31/'Data (acre-feet)'!F$123*100</f>
        <v>111.0840194877766</v>
      </c>
      <c r="G35" s="3">
        <f>'Data (acre-feet)'!G31/'Data (acre-feet)'!G$123*100</f>
        <v>130.57563035938514</v>
      </c>
      <c r="H35" s="3">
        <f>'Data (acre-feet)'!H31/'Data (acre-feet)'!H$123*100</f>
        <v>111.71806038845983</v>
      </c>
      <c r="I35" s="3">
        <f>'Data (acre-feet)'!I31/'Data (acre-feet)'!I$123*100</f>
        <v>106.78692910272292</v>
      </c>
      <c r="J35" s="3">
        <f>'Data (acre-feet)'!J31/'Data (acre-feet)'!J$123*100</f>
        <v>167.02206037427717</v>
      </c>
      <c r="K35" s="3">
        <f>'Data (acre-feet)'!K31/'Data (acre-feet)'!K$123*100</f>
        <v>116.78458223701598</v>
      </c>
      <c r="L35" s="3">
        <f>'Data (acre-feet)'!L31/'Data (acre-feet)'!L$123*100</f>
        <v>56.355301836493211</v>
      </c>
      <c r="M35" s="3">
        <f>'Data (acre-feet)'!M31/'Data (acre-feet)'!M$123*100</f>
        <v>98.841945915160764</v>
      </c>
      <c r="N35" s="3">
        <f>'Data (acre-feet)'!N31/'Data (acre-feet)'!N$123*100</f>
        <v>138.60223864468551</v>
      </c>
      <c r="O35" s="11">
        <f t="shared" si="0"/>
        <v>112.64369354621897</v>
      </c>
    </row>
    <row r="36" spans="1:15" x14ac:dyDescent="0.2">
      <c r="A36">
        <v>1933</v>
      </c>
      <c r="B36" s="3">
        <f>'Data (acre-feet)'!B32/'Data (acre-feet)'!B$123*100</f>
        <v>95.130853284903495</v>
      </c>
      <c r="C36" s="3">
        <f>'Data (acre-feet)'!C32/'Data (acre-feet)'!C$123*100</f>
        <v>94.109852288139834</v>
      </c>
      <c r="D36" s="3">
        <f>'Data (acre-feet)'!D32/'Data (acre-feet)'!D$123*100</f>
        <v>92.48967201019839</v>
      </c>
      <c r="E36" s="3">
        <f>'Data (acre-feet)'!E32/'Data (acre-feet)'!E$123*100</f>
        <v>88.448362755518588</v>
      </c>
      <c r="F36" s="3">
        <f>'Data (acre-feet)'!F32/'Data (acre-feet)'!F$123*100</f>
        <v>78.652922544195562</v>
      </c>
      <c r="G36" s="3">
        <f>'Data (acre-feet)'!G32/'Data (acre-feet)'!G$123*100</f>
        <v>53.592438963821522</v>
      </c>
      <c r="H36" s="3">
        <f>'Data (acre-feet)'!H32/'Data (acre-feet)'!H$123*100</f>
        <v>87.039478940097752</v>
      </c>
      <c r="I36" s="3">
        <f>'Data (acre-feet)'!I32/'Data (acre-feet)'!I$123*100</f>
        <v>97.912150021127985</v>
      </c>
      <c r="J36" s="3">
        <f>'Data (acre-feet)'!J32/'Data (acre-feet)'!J$123*100</f>
        <v>69.071568179072472</v>
      </c>
      <c r="K36" s="3">
        <f>'Data (acre-feet)'!K32/'Data (acre-feet)'!K$123*100</f>
        <v>80.739938660370996</v>
      </c>
      <c r="L36" s="3">
        <f>'Data (acre-feet)'!L32/'Data (acre-feet)'!L$123*100</f>
        <v>102.7773353770154</v>
      </c>
      <c r="M36" s="3">
        <f>'Data (acre-feet)'!M32/'Data (acre-feet)'!M$123*100</f>
        <v>89.095334764300034</v>
      </c>
      <c r="N36" s="3">
        <f>'Data (acre-feet)'!N32/'Data (acre-feet)'!N$123*100</f>
        <v>77.750844661567868</v>
      </c>
      <c r="O36" s="11">
        <f t="shared" si="0"/>
        <v>85.268165210921069</v>
      </c>
    </row>
    <row r="37" spans="1:15" x14ac:dyDescent="0.2">
      <c r="A37">
        <v>1934</v>
      </c>
      <c r="B37" s="3">
        <f>'Data (acre-feet)'!B33/'Data (acre-feet)'!B$123*100</f>
        <v>63.665578418140143</v>
      </c>
      <c r="C37" s="3">
        <f>'Data (acre-feet)'!C33/'Data (acre-feet)'!C$123*100</f>
        <v>51.905303164288611</v>
      </c>
      <c r="D37" s="3">
        <f>'Data (acre-feet)'!D33/'Data (acre-feet)'!D$123*100</f>
        <v>56.171349669630658</v>
      </c>
      <c r="E37" s="3">
        <f>'Data (acre-feet)'!E33/'Data (acre-feet)'!E$123*100</f>
        <v>50.00683294982057</v>
      </c>
      <c r="F37" s="3">
        <f>'Data (acre-feet)'!F33/'Data (acre-feet)'!F$123*100</f>
        <v>43.874458839679718</v>
      </c>
      <c r="G37" s="3">
        <f>'Data (acre-feet)'!G33/'Data (acre-feet)'!G$123*100</f>
        <v>28.489236658832578</v>
      </c>
      <c r="H37" s="3">
        <f>'Data (acre-feet)'!H33/'Data (acre-feet)'!H$123*100</f>
        <v>33.468435674411495</v>
      </c>
      <c r="I37" s="3">
        <f>'Data (acre-feet)'!I33/'Data (acre-feet)'!I$123*100</f>
        <v>54.253687859654256</v>
      </c>
      <c r="J37" s="3">
        <f>'Data (acre-feet)'!J33/'Data (acre-feet)'!J$123*100</f>
        <v>41.688925754688391</v>
      </c>
      <c r="K37" s="3">
        <f>'Data (acre-feet)'!K33/'Data (acre-feet)'!K$123*100</f>
        <v>43.21148671573507</v>
      </c>
      <c r="L37" s="3">
        <f>'Data (acre-feet)'!L33/'Data (acre-feet)'!L$123*100</f>
        <v>50.388223728217049</v>
      </c>
      <c r="M37" s="3">
        <f>'Data (acre-feet)'!M33/'Data (acre-feet)'!M$123*100</f>
        <v>65.149112248868107</v>
      </c>
      <c r="N37" s="3">
        <f>'Data (acre-feet)'!N33/'Data (acre-feet)'!N$123*100</f>
        <v>52.693199327691374</v>
      </c>
      <c r="O37" s="11">
        <f t="shared" si="0"/>
        <v>49.061957891883829</v>
      </c>
    </row>
    <row r="38" spans="1:15" x14ac:dyDescent="0.2">
      <c r="A38">
        <v>1935</v>
      </c>
      <c r="B38" s="3">
        <f>'Data (acre-feet)'!B34/'Data (acre-feet)'!B$123*100</f>
        <v>81.324195416430726</v>
      </c>
      <c r="C38" s="3">
        <f>'Data (acre-feet)'!C34/'Data (acre-feet)'!C$123*100</f>
        <v>78.916613817269479</v>
      </c>
      <c r="D38" s="3">
        <f>'Data (acre-feet)'!D34/'Data (acre-feet)'!D$123*100</f>
        <v>83.959382069256691</v>
      </c>
      <c r="E38" s="3">
        <f>'Data (acre-feet)'!E34/'Data (acre-feet)'!E$123*100</f>
        <v>93.09000443358363</v>
      </c>
      <c r="F38" s="3">
        <f>'Data (acre-feet)'!F34/'Data (acre-feet)'!F$123*100</f>
        <v>76.222955532823761</v>
      </c>
      <c r="G38" s="3">
        <f>'Data (acre-feet)'!G34/'Data (acre-feet)'!G$123*100</f>
        <v>82.350795870597224</v>
      </c>
      <c r="H38" s="3">
        <f>'Data (acre-feet)'!H34/'Data (acre-feet)'!H$123*100</f>
        <v>72.312436101623035</v>
      </c>
      <c r="I38" s="3">
        <f>'Data (acre-feet)'!I34/'Data (acre-feet)'!I$123*100</f>
        <v>74.882013133764545</v>
      </c>
      <c r="J38" s="3">
        <f>'Data (acre-feet)'!J34/'Data (acre-feet)'!J$123*100</f>
        <v>138.48974131311223</v>
      </c>
      <c r="K38" s="3">
        <f>'Data (acre-feet)'!K34/'Data (acre-feet)'!K$123*100</f>
        <v>80.321548491105204</v>
      </c>
      <c r="L38" s="3">
        <f>'Data (acre-feet)'!L34/'Data (acre-feet)'!L$123*100</f>
        <v>68.393622552472905</v>
      </c>
      <c r="M38" s="3">
        <f>'Data (acre-feet)'!M34/'Data (acre-feet)'!M$123*100</f>
        <v>100.91325544395211</v>
      </c>
      <c r="N38" s="3">
        <f>'Data (acre-feet)'!N34/'Data (acre-feet)'!N$123*100</f>
        <v>105.57919761426837</v>
      </c>
      <c r="O38" s="11">
        <f t="shared" si="0"/>
        <v>92.267227232501298</v>
      </c>
    </row>
    <row r="39" spans="1:15" x14ac:dyDescent="0.2">
      <c r="A39">
        <v>1936</v>
      </c>
      <c r="B39" s="3">
        <f>'Data (acre-feet)'!B35/'Data (acre-feet)'!B$123*100</f>
        <v>133.64950769831546</v>
      </c>
      <c r="C39" s="3">
        <f>'Data (acre-feet)'!C35/'Data (acre-feet)'!C$123*100</f>
        <v>111.44324763885976</v>
      </c>
      <c r="D39" s="3">
        <f>'Data (acre-feet)'!D35/'Data (acre-feet)'!D$123*100</f>
        <v>107.04874150965271</v>
      </c>
      <c r="E39" s="3">
        <f>'Data (acre-feet)'!E35/'Data (acre-feet)'!E$123*100</f>
        <v>117.73476298553032</v>
      </c>
      <c r="F39" s="3">
        <f>'Data (acre-feet)'!F35/'Data (acre-feet)'!F$123*100</f>
        <v>91.584396172697097</v>
      </c>
      <c r="G39" s="3">
        <f>'Data (acre-feet)'!G35/'Data (acre-feet)'!G$123*100</f>
        <v>90.372432144300888</v>
      </c>
      <c r="H39" s="3">
        <f>'Data (acre-feet)'!H35/'Data (acre-feet)'!H$123*100</f>
        <v>93.376114982289621</v>
      </c>
      <c r="I39" s="3">
        <f>'Data (acre-feet)'!I35/'Data (acre-feet)'!I$123*100</f>
        <v>86.925139449863636</v>
      </c>
      <c r="J39" s="3">
        <f>'Data (acre-feet)'!J35/'Data (acre-feet)'!J$123*100</f>
        <v>90.2051096304466</v>
      </c>
      <c r="K39" s="3">
        <f>'Data (acre-feet)'!K35/'Data (acre-feet)'!K$123*100</f>
        <v>95.223252342511827</v>
      </c>
      <c r="L39" s="3">
        <f>'Data (acre-feet)'!L35/'Data (acre-feet)'!L$123*100</f>
        <v>110.05339590352435</v>
      </c>
      <c r="M39" s="3">
        <f>'Data (acre-feet)'!M35/'Data (acre-feet)'!M$123*100</f>
        <v>130.86774477380118</v>
      </c>
      <c r="N39" s="3">
        <f>'Data (acre-feet)'!N35/'Data (acre-feet)'!N$123*100</f>
        <v>73.939955562949635</v>
      </c>
      <c r="O39" s="11">
        <f t="shared" si="0"/>
        <v>99.582208362194464</v>
      </c>
    </row>
    <row r="40" spans="1:15" x14ac:dyDescent="0.2">
      <c r="A40">
        <v>1937</v>
      </c>
      <c r="B40" s="3">
        <f>'Data (acre-feet)'!B36/'Data (acre-feet)'!B$123*100</f>
        <v>68.157089157779765</v>
      </c>
      <c r="C40" s="3">
        <f>'Data (acre-feet)'!C36/'Data (acre-feet)'!C$123*100</f>
        <v>72.459424799880196</v>
      </c>
      <c r="D40" s="3">
        <f>'Data (acre-feet)'!D36/'Data (acre-feet)'!D$123*100</f>
        <v>75.700374584977396</v>
      </c>
      <c r="E40" s="3">
        <f>'Data (acre-feet)'!E36/'Data (acre-feet)'!E$123*100</f>
        <v>92.17594951303802</v>
      </c>
      <c r="F40" s="3">
        <f>'Data (acre-feet)'!F36/'Data (acre-feet)'!F$123*100</f>
        <v>79.718514795752839</v>
      </c>
      <c r="G40" s="3">
        <f>'Data (acre-feet)'!G36/'Data (acre-feet)'!G$123*100</f>
        <v>102.38319424267959</v>
      </c>
      <c r="H40" s="3">
        <f>'Data (acre-feet)'!H36/'Data (acre-feet)'!H$123*100</f>
        <v>77.064197762748961</v>
      </c>
      <c r="I40" s="3">
        <f>'Data (acre-feet)'!I36/'Data (acre-feet)'!I$123*100</f>
        <v>73.042327642762146</v>
      </c>
      <c r="J40" s="3">
        <f>'Data (acre-feet)'!J36/'Data (acre-feet)'!J$123*100</f>
        <v>130.29001947642425</v>
      </c>
      <c r="K40" s="3">
        <f>'Data (acre-feet)'!K36/'Data (acre-feet)'!K$123*100</f>
        <v>92.847640253281199</v>
      </c>
      <c r="L40" s="3">
        <f>'Data (acre-feet)'!L36/'Data (acre-feet)'!L$123*100</f>
        <v>66.121985904726031</v>
      </c>
      <c r="M40" s="3">
        <f>'Data (acre-feet)'!M36/'Data (acre-feet)'!M$123*100</f>
        <v>85.971133180959598</v>
      </c>
      <c r="N40" s="3">
        <f>'Data (acre-feet)'!N36/'Data (acre-feet)'!N$123*100</f>
        <v>89.056015871707842</v>
      </c>
      <c r="O40" s="11">
        <f t="shared" si="0"/>
        <v>86.274605939613835</v>
      </c>
    </row>
    <row r="41" spans="1:15" x14ac:dyDescent="0.2">
      <c r="A41">
        <v>1938</v>
      </c>
      <c r="B41" s="3">
        <f>'Data (acre-feet)'!B37/'Data (acre-feet)'!B$123*100</f>
        <v>113.03727630380622</v>
      </c>
      <c r="C41" s="3">
        <f>'Data (acre-feet)'!C37/'Data (acre-feet)'!C$123*100</f>
        <v>119.55062832989498</v>
      </c>
      <c r="D41" s="3">
        <f>'Data (acre-feet)'!D37/'Data (acre-feet)'!D$123*100</f>
        <v>119.24021800471414</v>
      </c>
      <c r="E41" s="3">
        <f>'Data (acre-feet)'!E37/'Data (acre-feet)'!E$123*100</f>
        <v>128.35167060027578</v>
      </c>
      <c r="F41" s="3">
        <f>'Data (acre-feet)'!F37/'Data (acre-feet)'!F$123*100</f>
        <v>121.01128687622547</v>
      </c>
      <c r="G41" s="3">
        <f>'Data (acre-feet)'!G37/'Data (acre-feet)'!G$123*100</f>
        <v>119.19473617968104</v>
      </c>
      <c r="H41" s="3">
        <f>'Data (acre-feet)'!H37/'Data (acre-feet)'!H$123*100</f>
        <v>100.26130487139997</v>
      </c>
      <c r="I41" s="3">
        <f>'Data (acre-feet)'!I37/'Data (acre-feet)'!I$123*100</f>
        <v>109.5805255890599</v>
      </c>
      <c r="J41" s="3">
        <f>'Data (acre-feet)'!J37/'Data (acre-feet)'!J$123*100</f>
        <v>132.6973623615385</v>
      </c>
      <c r="K41" s="3">
        <f>'Data (acre-feet)'!K37/'Data (acre-feet)'!K$123*100</f>
        <v>117.49897472965738</v>
      </c>
      <c r="L41" s="3">
        <f>'Data (acre-feet)'!L37/'Data (acre-feet)'!L$123*100</f>
        <v>124.43563146763657</v>
      </c>
      <c r="M41" s="3">
        <f>'Data (acre-feet)'!M37/'Data (acre-feet)'!M$123*100</f>
        <v>106.31041052523389</v>
      </c>
      <c r="N41" s="3">
        <f>'Data (acre-feet)'!N37/'Data (acre-feet)'!N$123*100</f>
        <v>123.14722532756389</v>
      </c>
      <c r="O41" s="11">
        <f t="shared" si="0"/>
        <v>118.15763420490177</v>
      </c>
    </row>
    <row r="42" spans="1:15" x14ac:dyDescent="0.2">
      <c r="A42">
        <v>1939</v>
      </c>
      <c r="B42" s="3">
        <f>'Data (acre-feet)'!B38/'Data (acre-feet)'!B$123*100</f>
        <v>93.440670581333222</v>
      </c>
      <c r="C42" s="3">
        <f>'Data (acre-feet)'!C38/'Data (acre-feet)'!C$123*100</f>
        <v>86.302995968962705</v>
      </c>
      <c r="D42" s="3">
        <f>'Data (acre-feet)'!D38/'Data (acre-feet)'!D$123*100</f>
        <v>81.781331155568978</v>
      </c>
      <c r="E42" s="3">
        <f>'Data (acre-feet)'!E38/'Data (acre-feet)'!E$123*100</f>
        <v>86.902172046706042</v>
      </c>
      <c r="F42" s="3">
        <f>'Data (acre-feet)'!F38/'Data (acre-feet)'!F$123*100</f>
        <v>76.921667047895099</v>
      </c>
      <c r="G42" s="3">
        <f>'Data (acre-feet)'!G38/'Data (acre-feet)'!G$123*100</f>
        <v>59.348810346148298</v>
      </c>
      <c r="H42" s="3">
        <f>'Data (acre-feet)'!H38/'Data (acre-feet)'!H$123*100</f>
        <v>77.065512497754966</v>
      </c>
      <c r="I42" s="3">
        <f>'Data (acre-feet)'!I38/'Data (acre-feet)'!I$123*100</f>
        <v>84.131542963526641</v>
      </c>
      <c r="J42" s="3">
        <f>'Data (acre-feet)'!J38/'Data (acre-feet)'!J$123*100</f>
        <v>73.565093355132831</v>
      </c>
      <c r="K42" s="3">
        <f>'Data (acre-feet)'!K38/'Data (acre-feet)'!K$123*100</f>
        <v>76.719998910417672</v>
      </c>
      <c r="L42" s="3">
        <f>'Data (acre-feet)'!L38/'Data (acre-feet)'!L$123*100</f>
        <v>87.636625350070545</v>
      </c>
      <c r="M42" s="3">
        <f>'Data (acre-feet)'!M38/'Data (acre-feet)'!M$123*100</f>
        <v>95.711423163234727</v>
      </c>
      <c r="N42" s="3">
        <f>'Data (acre-feet)'!N38/'Data (acre-feet)'!N$123*100</f>
        <v>87.328599393305211</v>
      </c>
      <c r="O42" s="11">
        <f t="shared" si="0"/>
        <v>82.858607423280333</v>
      </c>
    </row>
    <row r="43" spans="1:15" x14ac:dyDescent="0.2">
      <c r="A43">
        <v>1940</v>
      </c>
      <c r="B43" s="3">
        <f>'Data (acre-feet)'!B39/'Data (acre-feet)'!B$123*100</f>
        <v>61.426296070340101</v>
      </c>
      <c r="C43" s="3">
        <f>'Data (acre-feet)'!C39/'Data (acre-feet)'!C$123*100</f>
        <v>66.946422641248077</v>
      </c>
      <c r="D43" s="3">
        <f>'Data (acre-feet)'!D39/'Data (acre-feet)'!D$123*100</f>
        <v>62.205015732916536</v>
      </c>
      <c r="E43" s="3">
        <f>'Data (acre-feet)'!E39/'Data (acre-feet)'!E$123*100</f>
        <v>62.035446542703255</v>
      </c>
      <c r="F43" s="3">
        <f>'Data (acre-feet)'!F39/'Data (acre-feet)'!F$123*100</f>
        <v>61.870202026377775</v>
      </c>
      <c r="G43" s="3">
        <f>'Data (acre-feet)'!G39/'Data (acre-feet)'!G$123*100</f>
        <v>68.251696802033479</v>
      </c>
      <c r="H43" s="3">
        <f>'Data (acre-feet)'!H39/'Data (acre-feet)'!H$123*100</f>
        <v>70.204993224345586</v>
      </c>
      <c r="I43" s="3">
        <f>'Data (acre-feet)'!I39/'Data (acre-feet)'!I$123*100</f>
        <v>73.706658514513009</v>
      </c>
      <c r="J43" s="3">
        <f>'Data (acre-feet)'!J39/'Data (acre-feet)'!J$123*100</f>
        <v>53.958639042695211</v>
      </c>
      <c r="K43" s="3">
        <f>'Data (acre-feet)'!K39/'Data (acre-feet)'!K$123*100</f>
        <v>61.790111231233723</v>
      </c>
      <c r="L43" s="3">
        <f>'Data (acre-feet)'!L39/'Data (acre-feet)'!L$123*100</f>
        <v>41.226880916071067</v>
      </c>
      <c r="M43" s="3">
        <f>'Data (acre-feet)'!M39/'Data (acre-feet)'!M$123*100</f>
        <v>57.985869779070917</v>
      </c>
      <c r="N43" s="3">
        <f>'Data (acre-feet)'!N39/'Data (acre-feet)'!N$123*100</f>
        <v>46.567167892132098</v>
      </c>
      <c r="O43" s="11">
        <f t="shared" si="0"/>
        <v>56.28839551622989</v>
      </c>
    </row>
    <row r="44" spans="1:15" x14ac:dyDescent="0.2">
      <c r="A44">
        <v>1941</v>
      </c>
      <c r="B44" s="3">
        <f>'Data (acre-feet)'!B40/'Data (acre-feet)'!B$123*100</f>
        <v>80.850174310496058</v>
      </c>
      <c r="C44" s="3">
        <f>'Data (acre-feet)'!C40/'Data (acre-feet)'!C$123*100</f>
        <v>84.539214067028723</v>
      </c>
      <c r="D44" s="3">
        <f>'Data (acre-feet)'!D40/'Data (acre-feet)'!D$123*100</f>
        <v>88.050146687443842</v>
      </c>
      <c r="E44" s="3">
        <f>'Data (acre-feet)'!E40/'Data (acre-feet)'!E$123*100</f>
        <v>109.50433583759718</v>
      </c>
      <c r="F44" s="3">
        <f>'Data (acre-feet)'!F40/'Data (acre-feet)'!F$123*100</f>
        <v>114.10624091598093</v>
      </c>
      <c r="G44" s="3">
        <f>'Data (acre-feet)'!G40/'Data (acre-feet)'!G$123*100</f>
        <v>167.25676534635053</v>
      </c>
      <c r="H44" s="3">
        <f>'Data (acre-feet)'!H40/'Data (acre-feet)'!H$123*100</f>
        <v>80.957514802304971</v>
      </c>
      <c r="I44" s="3">
        <f>'Data (acre-feet)'!I40/'Data (acre-feet)'!I$123*100</f>
        <v>100.91015600646524</v>
      </c>
      <c r="J44" s="3">
        <f>'Data (acre-feet)'!J40/'Data (acre-feet)'!J$123*100</f>
        <v>215.27282297467494</v>
      </c>
      <c r="K44" s="3">
        <f>'Data (acre-feet)'!K40/'Data (acre-feet)'!K$123*100</f>
        <v>119.801720673178</v>
      </c>
      <c r="L44" s="3">
        <f>'Data (acre-feet)'!L40/'Data (acre-feet)'!L$123*100</f>
        <v>99.167111766036271</v>
      </c>
      <c r="M44" s="3">
        <f>'Data (acre-feet)'!M40/'Data (acre-feet)'!M$123*100</f>
        <v>101.36415200849605</v>
      </c>
      <c r="N44" s="3">
        <f>'Data (acre-feet)'!N40/'Data (acre-feet)'!N$123*100</f>
        <v>147.44144897746585</v>
      </c>
      <c r="O44" s="11">
        <f t="shared" si="0"/>
        <v>120.90849116177182</v>
      </c>
    </row>
    <row r="45" spans="1:15" x14ac:dyDescent="0.2">
      <c r="A45">
        <v>1942</v>
      </c>
      <c r="B45" s="3">
        <f>'Data (acre-feet)'!B41/'Data (acre-feet)'!B$123*100</f>
        <v>89.302578326838827</v>
      </c>
      <c r="C45" s="3">
        <f>'Data (acre-feet)'!C41/'Data (acre-feet)'!C$123*100</f>
        <v>95.61934433696311</v>
      </c>
      <c r="D45" s="3">
        <f>'Data (acre-feet)'!D41/'Data (acre-feet)'!D$123*100</f>
        <v>104.85185040533919</v>
      </c>
      <c r="E45" s="3">
        <f>'Data (acre-feet)'!E41/'Data (acre-feet)'!E$123*100</f>
        <v>130.0008831355828</v>
      </c>
      <c r="F45" s="3">
        <f>'Data (acre-feet)'!F41/'Data (acre-feet)'!F$123*100</f>
        <v>137.8255441860004</v>
      </c>
      <c r="G45" s="3">
        <f>'Data (acre-feet)'!G41/'Data (acre-feet)'!G$123*100</f>
        <v>198.06662748492781</v>
      </c>
      <c r="H45" s="3">
        <f>'Data (acre-feet)'!H41/'Data (acre-feet)'!H$123*100</f>
        <v>96.939665547397524</v>
      </c>
      <c r="I45" s="3">
        <f>'Data (acre-feet)'!I41/'Data (acre-feet)'!I$123*100</f>
        <v>123.56554214566151</v>
      </c>
      <c r="J45" s="3">
        <f>'Data (acre-feet)'!J41/'Data (acre-feet)'!J$123*100</f>
        <v>152.66233537647483</v>
      </c>
      <c r="K45" s="3">
        <f>'Data (acre-feet)'!K41/'Data (acre-feet)'!K$123*100</f>
        <v>126.77572951179164</v>
      </c>
      <c r="L45" s="3">
        <f>'Data (acre-feet)'!L41/'Data (acre-feet)'!L$123*100</f>
        <v>214.15160471203677</v>
      </c>
      <c r="M45" s="3">
        <f>'Data (acre-feet)'!M41/'Data (acre-feet)'!M$123*100</f>
        <v>119.21730921927546</v>
      </c>
      <c r="N45" s="3">
        <f>'Data (acre-feet)'!N41/'Data (acre-feet)'!N$123*100</f>
        <v>143.92131314748963</v>
      </c>
      <c r="O45" s="11">
        <f t="shared" si="0"/>
        <v>138.50994608485911</v>
      </c>
    </row>
    <row r="46" spans="1:15" x14ac:dyDescent="0.2">
      <c r="A46">
        <v>1943</v>
      </c>
      <c r="B46" s="3">
        <f>'Data (acre-feet)'!B42/'Data (acre-feet)'!B$123*100</f>
        <v>94.568722425291824</v>
      </c>
      <c r="C46" s="3">
        <f>'Data (acre-feet)'!C42/'Data (acre-feet)'!C$123*100</f>
        <v>92.337296968491728</v>
      </c>
      <c r="D46" s="3">
        <f>'Data (acre-feet)'!D42/'Data (acre-feet)'!D$123*100</f>
        <v>88.139624019292071</v>
      </c>
      <c r="E46" s="3">
        <f>'Data (acre-feet)'!E42/'Data (acre-feet)'!E$123*100</f>
        <v>111.4886091177322</v>
      </c>
      <c r="F46" s="3">
        <f>'Data (acre-feet)'!F42/'Data (acre-feet)'!F$123*100</f>
        <v>90.451481857480005</v>
      </c>
      <c r="G46" s="3">
        <f>'Data (acre-feet)'!G42/'Data (acre-feet)'!G$123*100</f>
        <v>85.560354226419392</v>
      </c>
      <c r="H46" s="3">
        <f>'Data (acre-feet)'!H42/'Data (acre-feet)'!H$123*100</f>
        <v>74.276263513832447</v>
      </c>
      <c r="I46" s="3">
        <f>'Data (acre-feet)'!I42/'Data (acre-feet)'!I$123*100</f>
        <v>79.361987986853748</v>
      </c>
      <c r="J46" s="3">
        <f>'Data (acre-feet)'!J42/'Data (acre-feet)'!J$123*100</f>
        <v>73.153218083332732</v>
      </c>
      <c r="K46" s="3">
        <f>'Data (acre-feet)'!K42/'Data (acre-feet)'!K$123*100</f>
        <v>89.269933482691002</v>
      </c>
      <c r="L46" s="3">
        <f>'Data (acre-feet)'!L42/'Data (acre-feet)'!L$123*100</f>
        <v>71.990874148981945</v>
      </c>
      <c r="M46" s="3">
        <f>'Data (acre-feet)'!M42/'Data (acre-feet)'!M$123*100</f>
        <v>116.29943657535928</v>
      </c>
      <c r="N46" s="3">
        <f>'Data (acre-feet)'!N42/'Data (acre-feet)'!N$123*100</f>
        <v>78.476950418016131</v>
      </c>
      <c r="O46" s="11">
        <f t="shared" si="0"/>
        <v>84.683978373756389</v>
      </c>
    </row>
    <row r="47" spans="1:15" x14ac:dyDescent="0.2">
      <c r="A47">
        <v>1944</v>
      </c>
      <c r="B47" s="3">
        <f>'Data (acre-feet)'!B43/'Data (acre-feet)'!B$123*100</f>
        <v>77.717998195008292</v>
      </c>
      <c r="C47" s="3">
        <f>'Data (acre-feet)'!C43/'Data (acre-feet)'!C$123*100</f>
        <v>76.121978544026732</v>
      </c>
      <c r="D47" s="3">
        <f>'Data (acre-feet)'!D43/'Data (acre-feet)'!D$123*100</f>
        <v>81.249652288989054</v>
      </c>
      <c r="E47" s="3">
        <f>'Data (acre-feet)'!E43/'Data (acre-feet)'!E$123*100</f>
        <v>118.53313417911843</v>
      </c>
      <c r="F47" s="3">
        <f>'Data (acre-feet)'!F43/'Data (acre-feet)'!F$123*100</f>
        <v>108.67108724615366</v>
      </c>
      <c r="G47" s="3">
        <f>'Data (acre-feet)'!G43/'Data (acre-feet)'!G$123*100</f>
        <v>129.95050763399917</v>
      </c>
      <c r="H47" s="3">
        <f>'Data (acre-feet)'!H43/'Data (acre-feet)'!H$123*100</f>
        <v>70.571262929548737</v>
      </c>
      <c r="I47" s="3">
        <f>'Data (acre-feet)'!I43/'Data (acre-feet)'!I$123*100</f>
        <v>82.377028097107683</v>
      </c>
      <c r="J47" s="3">
        <f>'Data (acre-feet)'!J43/'Data (acre-feet)'!J$123*100</f>
        <v>113.27361387731465</v>
      </c>
      <c r="K47" s="3">
        <f>'Data (acre-feet)'!K43/'Data (acre-feet)'!K$123*100</f>
        <v>101.13290528582051</v>
      </c>
      <c r="L47" s="3">
        <f>'Data (acre-feet)'!L43/'Data (acre-feet)'!L$123*100</f>
        <v>83.347083104076845</v>
      </c>
      <c r="M47" s="3">
        <f>'Data (acre-feet)'!M43/'Data (acre-feet)'!M$123*100</f>
        <v>93.756678385979669</v>
      </c>
      <c r="N47" s="3">
        <f>'Data (acre-feet)'!N43/'Data (acre-feet)'!N$123*100</f>
        <v>132.11393174605891</v>
      </c>
      <c r="O47" s="11">
        <f t="shared" si="0"/>
        <v>97.569044225445936</v>
      </c>
    </row>
    <row r="48" spans="1:15" x14ac:dyDescent="0.2">
      <c r="A48">
        <v>1945</v>
      </c>
      <c r="B48" s="3">
        <f>'Data (acre-feet)'!B44/'Data (acre-feet)'!B$123*100</f>
        <v>91.247465929752863</v>
      </c>
      <c r="C48" s="3">
        <f>'Data (acre-feet)'!C44/'Data (acre-feet)'!C$123*100</f>
        <v>87.187764972301522</v>
      </c>
      <c r="D48" s="3">
        <f>'Data (acre-feet)'!D44/'Data (acre-feet)'!D$123*100</f>
        <v>88.929093159910437</v>
      </c>
      <c r="E48" s="3">
        <f>'Data (acre-feet)'!E44/'Data (acre-feet)'!E$123*100</f>
        <v>95.230057458809014</v>
      </c>
      <c r="F48" s="3">
        <f>'Data (acre-feet)'!F44/'Data (acre-feet)'!F$123*100</f>
        <v>94.025964801835514</v>
      </c>
      <c r="G48" s="3">
        <f>'Data (acre-feet)'!G44/'Data (acre-feet)'!G$123*100</f>
        <v>91.514441995774078</v>
      </c>
      <c r="H48" s="3">
        <f>'Data (acre-feet)'!H44/'Data (acre-feet)'!H$123*100</f>
        <v>100.4264974580372</v>
      </c>
      <c r="I48" s="3">
        <f>'Data (acre-feet)'!I44/'Data (acre-feet)'!I$123*100</f>
        <v>90.672646931535198</v>
      </c>
      <c r="J48" s="3">
        <f>'Data (acre-feet)'!J44/'Data (acre-feet)'!J$123*100</f>
        <v>88.255169552341783</v>
      </c>
      <c r="K48" s="3">
        <f>'Data (acre-feet)'!K44/'Data (acre-feet)'!K$123*100</f>
        <v>92.06772593487176</v>
      </c>
      <c r="L48" s="3">
        <f>'Data (acre-feet)'!L44/'Data (acre-feet)'!L$123*100</f>
        <v>92.270013365846296</v>
      </c>
      <c r="M48" s="3">
        <f>'Data (acre-feet)'!M44/'Data (acre-feet)'!M$123*100</f>
        <v>96.259355367893534</v>
      </c>
      <c r="N48" s="3">
        <f>'Data (acre-feet)'!N44/'Data (acre-feet)'!N$123*100</f>
        <v>84.718039296781342</v>
      </c>
      <c r="O48" s="11">
        <f t="shared" si="0"/>
        <v>92.126304714663746</v>
      </c>
    </row>
    <row r="49" spans="1:15" x14ac:dyDescent="0.2">
      <c r="A49">
        <v>1946</v>
      </c>
      <c r="B49" s="3">
        <f>'Data (acre-feet)'!B45/'Data (acre-feet)'!B$123*100</f>
        <v>88.535610388838364</v>
      </c>
      <c r="C49" s="3">
        <f>'Data (acre-feet)'!C45/'Data (acre-feet)'!C$123*100</f>
        <v>78.939406135246358</v>
      </c>
      <c r="D49" s="3">
        <f>'Data (acre-feet)'!D45/'Data (acre-feet)'!D$123*100</f>
        <v>77.779066568275397</v>
      </c>
      <c r="E49" s="3">
        <f>'Data (acre-feet)'!E45/'Data (acre-feet)'!E$123*100</f>
        <v>80.791845838420201</v>
      </c>
      <c r="F49" s="3">
        <f>'Data (acre-feet)'!F45/'Data (acre-feet)'!F$123*100</f>
        <v>69.636463851959874</v>
      </c>
      <c r="G49" s="3">
        <f>'Data (acre-feet)'!G45/'Data (acre-feet)'!G$123*100</f>
        <v>51.293279834668425</v>
      </c>
      <c r="H49" s="3">
        <f>'Data (acre-feet)'!H45/'Data (acre-feet)'!H$123*100</f>
        <v>70.430586283905882</v>
      </c>
      <c r="I49" s="3">
        <f>'Data (acre-feet)'!I45/'Data (acre-feet)'!I$123*100</f>
        <v>74.251750511847064</v>
      </c>
      <c r="J49" s="3">
        <f>'Data (acre-feet)'!J45/'Data (acre-feet)'!J$123*100</f>
        <v>44.305099614388865</v>
      </c>
      <c r="K49" s="3">
        <f>'Data (acre-feet)'!K45/'Data (acre-feet)'!K$123*100</f>
        <v>72.133405532369977</v>
      </c>
      <c r="L49" s="3">
        <f>'Data (acre-feet)'!L45/'Data (acre-feet)'!L$123*100</f>
        <v>61.86641104692179</v>
      </c>
      <c r="M49" s="3">
        <f>'Data (acre-feet)'!M45/'Data (acre-feet)'!M$123*100</f>
        <v>90.388061415238937</v>
      </c>
      <c r="N49" s="3">
        <f>'Data (acre-feet)'!N45/'Data (acre-feet)'!N$123*100</f>
        <v>64.875294834698209</v>
      </c>
      <c r="O49" s="11">
        <f t="shared" si="0"/>
        <v>68.46871194505556</v>
      </c>
    </row>
    <row r="50" spans="1:15" x14ac:dyDescent="0.2">
      <c r="A50">
        <v>1947</v>
      </c>
      <c r="B50" s="3">
        <f>'Data (acre-feet)'!B46/'Data (acre-feet)'!B$123*100</f>
        <v>125.60217858626257</v>
      </c>
      <c r="C50" s="3">
        <f>'Data (acre-feet)'!C46/'Data (acre-feet)'!C$123*100</f>
        <v>111.79553053321118</v>
      </c>
      <c r="D50" s="3">
        <f>'Data (acre-feet)'!D46/'Data (acre-feet)'!D$123*100</f>
        <v>109.86695169588683</v>
      </c>
      <c r="E50" s="3">
        <f>'Data (acre-feet)'!E46/'Data (acre-feet)'!E$123*100</f>
        <v>119.22666099993332</v>
      </c>
      <c r="F50" s="3">
        <f>'Data (acre-feet)'!F46/'Data (acre-feet)'!F$123*100</f>
        <v>95.184043189391474</v>
      </c>
      <c r="G50" s="3">
        <f>'Data (acre-feet)'!G46/'Data (acre-feet)'!G$123*100</f>
        <v>74.522130790632815</v>
      </c>
      <c r="H50" s="3">
        <f>'Data (acre-feet)'!H46/'Data (acre-feet)'!H$123*100</f>
        <v>105.29936941442244</v>
      </c>
      <c r="I50" s="3">
        <f>'Data (acre-feet)'!I46/'Data (acre-feet)'!I$123*100</f>
        <v>103.1075581207181</v>
      </c>
      <c r="J50" s="3">
        <f>'Data (acre-feet)'!J46/'Data (acre-feet)'!J$123*100</f>
        <v>70.923304938239838</v>
      </c>
      <c r="K50" s="3">
        <f>'Data (acre-feet)'!K46/'Data (acre-feet)'!K$123*100</f>
        <v>103.94353718304268</v>
      </c>
      <c r="L50" s="3">
        <f>'Data (acre-feet)'!L46/'Data (acre-feet)'!L$123*100</f>
        <v>128.52346665629398</v>
      </c>
      <c r="M50" s="3">
        <f>'Data (acre-feet)'!M46/'Data (acre-feet)'!M$123*100</f>
        <v>132.29835208277873</v>
      </c>
      <c r="N50" s="3">
        <f>'Data (acre-feet)'!N46/'Data (acre-feet)'!N$123*100</f>
        <v>96.657581274867567</v>
      </c>
      <c r="O50" s="11">
        <f t="shared" si="0"/>
        <v>105.53615275026868</v>
      </c>
    </row>
    <row r="51" spans="1:15" x14ac:dyDescent="0.2">
      <c r="A51">
        <v>1948</v>
      </c>
      <c r="B51" s="3">
        <f>'Data (acre-feet)'!B47/'Data (acre-feet)'!B$123*100</f>
        <v>106.24102903975874</v>
      </c>
      <c r="C51" s="3">
        <f>'Data (acre-feet)'!C47/'Data (acre-feet)'!C$123*100</f>
        <v>94.885905184142899</v>
      </c>
      <c r="D51" s="3">
        <f>'Data (acre-feet)'!D47/'Data (acre-feet)'!D$123*100</f>
        <v>97.009688925468097</v>
      </c>
      <c r="E51" s="3">
        <f>'Data (acre-feet)'!E47/'Data (acre-feet)'!E$123*100</f>
        <v>132.99705329438669</v>
      </c>
      <c r="F51" s="3">
        <f>'Data (acre-feet)'!F47/'Data (acre-feet)'!F$123*100</f>
        <v>117.54616143455038</v>
      </c>
      <c r="G51" s="3">
        <f>'Data (acre-feet)'!G47/'Data (acre-feet)'!G$123*100</f>
        <v>113.6134850258647</v>
      </c>
      <c r="H51" s="3">
        <f>'Data (acre-feet)'!H47/'Data (acre-feet)'!H$123*100</f>
        <v>96.202099209027054</v>
      </c>
      <c r="I51" s="3">
        <f>'Data (acre-feet)'!I47/'Data (acre-feet)'!I$123*100</f>
        <v>96.072464530125572</v>
      </c>
      <c r="J51" s="3">
        <f>'Data (acre-feet)'!J47/'Data (acre-feet)'!J$123*100</f>
        <v>115.7281011633746</v>
      </c>
      <c r="K51" s="3">
        <f>'Data (acre-feet)'!K47/'Data (acre-feet)'!K$123*100</f>
        <v>103.35599158768478</v>
      </c>
      <c r="L51" s="3">
        <f>'Data (acre-feet)'!L47/'Data (acre-feet)'!L$123*100</f>
        <v>134.16997935908034</v>
      </c>
      <c r="M51" s="3">
        <f>'Data (acre-feet)'!M47/'Data (acre-feet)'!M$123*100</f>
        <v>126.54223651497564</v>
      </c>
      <c r="N51" s="3">
        <f>'Data (acre-feet)'!N47/'Data (acre-feet)'!N$123*100</f>
        <v>145.19627400463651</v>
      </c>
      <c r="O51" s="11">
        <f t="shared" si="0"/>
        <v>118.91350580158753</v>
      </c>
    </row>
    <row r="52" spans="1:15" x14ac:dyDescent="0.2">
      <c r="A52">
        <v>1949</v>
      </c>
      <c r="B52" s="3">
        <f>'Data (acre-feet)'!B48/'Data (acre-feet)'!B$123*100</f>
        <v>106.976483581084</v>
      </c>
      <c r="C52" s="3">
        <f>'Data (acre-feet)'!C48/'Data (acre-feet)'!C$123*100</f>
        <v>101.67676259586582</v>
      </c>
      <c r="D52" s="3">
        <f>'Data (acre-feet)'!D48/'Data (acre-feet)'!D$123*100</f>
        <v>98.656386739560773</v>
      </c>
      <c r="E52" s="3">
        <f>'Data (acre-feet)'!E48/'Data (acre-feet)'!E$123*100</f>
        <v>127.68576974410746</v>
      </c>
      <c r="F52" s="3">
        <f>'Data (acre-feet)'!F48/'Data (acre-feet)'!F$123*100</f>
        <v>106.24982144810684</v>
      </c>
      <c r="G52" s="3">
        <f>'Data (acre-feet)'!G48/'Data (acre-feet)'!G$123*100</f>
        <v>109.69305152308277</v>
      </c>
      <c r="H52" s="3">
        <f>'Data (acre-feet)'!H48/'Data (acre-feet)'!H$123*100</f>
        <v>106.14033579414777</v>
      </c>
      <c r="I52" s="3">
        <f>'Data (acre-feet)'!I48/'Data (acre-feet)'!I$123*100</f>
        <v>102.83501212205108</v>
      </c>
      <c r="J52" s="3">
        <f>'Data (acre-feet)'!J48/'Data (acre-feet)'!J$123*100</f>
        <v>128.04640552167024</v>
      </c>
      <c r="K52" s="3">
        <f>'Data (acre-feet)'!K48/'Data (acre-feet)'!K$123*100</f>
        <v>109.7288416093338</v>
      </c>
      <c r="L52" s="3">
        <f>'Data (acre-feet)'!L48/'Data (acre-feet)'!L$123*100</f>
        <v>154.0682760253724</v>
      </c>
      <c r="M52" s="3">
        <f>'Data (acre-feet)'!M48/'Data (acre-feet)'!M$123*100</f>
        <v>132.14844036289333</v>
      </c>
      <c r="N52" s="3">
        <f>'Data (acre-feet)'!N48/'Data (acre-feet)'!N$123*100</f>
        <v>141.90158857013139</v>
      </c>
      <c r="O52" s="11">
        <f t="shared" si="0"/>
        <v>123.88732206598324</v>
      </c>
    </row>
    <row r="53" spans="1:15" x14ac:dyDescent="0.2">
      <c r="A53">
        <v>1950</v>
      </c>
      <c r="B53" s="3">
        <f>'Data (acre-feet)'!B49/'Data (acre-feet)'!B$123*100</f>
        <v>88.734059616549757</v>
      </c>
      <c r="C53" s="3">
        <f>'Data (acre-feet)'!C49/'Data (acre-feet)'!C$123*100</f>
        <v>76.975460332871819</v>
      </c>
      <c r="D53" s="3">
        <f>'Data (acre-feet)'!D49/'Data (acre-feet)'!D$123*100</f>
        <v>78.101032938336047</v>
      </c>
      <c r="E53" s="3">
        <f>'Data (acre-feet)'!E49/'Data (acre-feet)'!E$123*100</f>
        <v>85.269842045349691</v>
      </c>
      <c r="F53" s="3">
        <f>'Data (acre-feet)'!F49/'Data (acre-feet)'!F$123*100</f>
        <v>74.512452226049504</v>
      </c>
      <c r="G53" s="3">
        <f>'Data (acre-feet)'!G49/'Data (acre-feet)'!G$123*100</f>
        <v>59.597368089840522</v>
      </c>
      <c r="H53" s="3">
        <f>'Data (acre-feet)'!H49/'Data (acre-feet)'!H$123*100</f>
        <v>78.349389899798368</v>
      </c>
      <c r="I53" s="3">
        <f>'Data (acre-feet)'!I49/'Data (acre-feet)'!I$123*100</f>
        <v>81.525321851273233</v>
      </c>
      <c r="J53" s="3">
        <f>'Data (acre-feet)'!J49/'Data (acre-feet)'!J$123*100</f>
        <v>54.26031214982978</v>
      </c>
      <c r="K53" s="3">
        <f>'Data (acre-feet)'!K49/'Data (acre-feet)'!K$123*100</f>
        <v>85.977730592416506</v>
      </c>
      <c r="L53" s="3">
        <f>'Data (acre-feet)'!L49/'Data (acre-feet)'!L$123*100</f>
        <v>52.131710373647365</v>
      </c>
      <c r="M53" s="3">
        <f>'Data (acre-feet)'!M49/'Data (acre-feet)'!M$123*100</f>
        <v>102.9222637894315</v>
      </c>
      <c r="N53" s="3">
        <f>'Data (acre-feet)'!N49/'Data (acre-feet)'!N$123*100</f>
        <v>75.953460819053504</v>
      </c>
      <c r="O53" s="11">
        <f t="shared" si="0"/>
        <v>73.747231742306582</v>
      </c>
    </row>
    <row r="54" spans="1:15" x14ac:dyDescent="0.2">
      <c r="A54">
        <v>1951</v>
      </c>
      <c r="B54" s="3">
        <f>'Data (acre-feet)'!B50/'Data (acre-feet)'!B$123*100</f>
        <v>129.04906281179049</v>
      </c>
      <c r="C54" s="3">
        <f>'Data (acre-feet)'!C50/'Data (acre-feet)'!C$123*100</f>
        <v>104.4291554875221</v>
      </c>
      <c r="D54" s="3">
        <f>'Data (acre-feet)'!D50/'Data (acre-feet)'!D$123*100</f>
        <v>94.117149572182896</v>
      </c>
      <c r="E54" s="3">
        <f>'Data (acre-feet)'!E50/'Data (acre-feet)'!E$123*100</f>
        <v>87.363947719652487</v>
      </c>
      <c r="F54" s="3">
        <f>'Data (acre-feet)'!F50/'Data (acre-feet)'!F$123*100</f>
        <v>68.248150542810009</v>
      </c>
      <c r="G54" s="3">
        <f>'Data (acre-feet)'!G50/'Data (acre-feet)'!G$123*100</f>
        <v>34.063708965093682</v>
      </c>
      <c r="H54" s="3">
        <f>'Data (acre-feet)'!H50/'Data (acre-feet)'!H$123*100</f>
        <v>83.076094258456848</v>
      </c>
      <c r="I54" s="3">
        <f>'Data (acre-feet)'!I50/'Data (acre-feet)'!I$123*100</f>
        <v>85.221726958194736</v>
      </c>
      <c r="J54" s="3">
        <f>'Data (acre-feet)'!J50/'Data (acre-feet)'!J$123*100</f>
        <v>38.960422275406067</v>
      </c>
      <c r="K54" s="3">
        <f>'Data (acre-feet)'!K50/'Data (acre-feet)'!K$123*100</f>
        <v>81.611834028625125</v>
      </c>
      <c r="L54" s="3">
        <f>'Data (acre-feet)'!L50/'Data (acre-feet)'!L$123*100</f>
        <v>70.368559971052903</v>
      </c>
      <c r="M54" s="3">
        <f>'Data (acre-feet)'!M50/'Data (acre-feet)'!M$123*100</f>
        <v>123.36462647429664</v>
      </c>
      <c r="N54" s="3">
        <f>'Data (acre-feet)'!N50/'Data (acre-feet)'!N$123*100</f>
        <v>48.260378103635659</v>
      </c>
      <c r="O54" s="11">
        <f t="shared" si="0"/>
        <v>75.199340171120156</v>
      </c>
    </row>
    <row r="55" spans="1:15" x14ac:dyDescent="0.2">
      <c r="A55">
        <v>1952</v>
      </c>
      <c r="B55" s="3">
        <f>'Data (acre-feet)'!B51/'Data (acre-feet)'!B$123*100</f>
        <v>114.73516701386055</v>
      </c>
      <c r="C55" s="3">
        <f>'Data (acre-feet)'!C51/'Data (acre-feet)'!C$123*100</f>
        <v>133.34889338422101</v>
      </c>
      <c r="D55" s="3">
        <f>'Data (acre-feet)'!D51/'Data (acre-feet)'!D$123*100</f>
        <v>128.42453946230856</v>
      </c>
      <c r="E55" s="3">
        <f>'Data (acre-feet)'!E51/'Data (acre-feet)'!E$123*100</f>
        <v>150.41416884567528</v>
      </c>
      <c r="F55" s="3">
        <f>'Data (acre-feet)'!F51/'Data (acre-feet)'!F$123*100</f>
        <v>129.67516260034958</v>
      </c>
      <c r="G55" s="3">
        <f>'Data (acre-feet)'!G51/'Data (acre-feet)'!G$123*100</f>
        <v>140.37863478981393</v>
      </c>
      <c r="H55" s="3">
        <f>'Data (acre-feet)'!H51/'Data (acre-feet)'!H$123*100</f>
        <v>116.83578240537575</v>
      </c>
      <c r="I55" s="3">
        <f>'Data (acre-feet)'!I51/'Data (acre-feet)'!I$123*100</f>
        <v>123.156723147661</v>
      </c>
      <c r="J55" s="3">
        <f>'Data (acre-feet)'!J51/'Data (acre-feet)'!J$123*100</f>
        <v>141.48936764693073</v>
      </c>
      <c r="K55" s="3">
        <f>'Data (acre-feet)'!K51/'Data (acre-feet)'!K$123*100</f>
        <v>136.72273217777322</v>
      </c>
      <c r="L55" s="3">
        <f>'Data (acre-feet)'!L51/'Data (acre-feet)'!L$123*100</f>
        <v>89.098009519143446</v>
      </c>
      <c r="M55" s="3">
        <f>'Data (acre-feet)'!M51/'Data (acre-feet)'!M$123*100</f>
        <v>149.75138880067587</v>
      </c>
      <c r="N55" s="3">
        <f>'Data (acre-feet)'!N51/'Data (acre-feet)'!N$123*100</f>
        <v>125.98012615893164</v>
      </c>
      <c r="O55" s="11">
        <f t="shared" si="0"/>
        <v>125.8934823705308</v>
      </c>
    </row>
    <row r="56" spans="1:15" x14ac:dyDescent="0.2">
      <c r="A56">
        <v>1953</v>
      </c>
      <c r="B56" s="3">
        <f>'Data (acre-feet)'!B52/'Data (acre-feet)'!B$123*100</f>
        <v>99.263792673184753</v>
      </c>
      <c r="C56" s="3">
        <f>'Data (acre-feet)'!C52/'Data (acre-feet)'!C$123*100</f>
        <v>87.930766686228139</v>
      </c>
      <c r="D56" s="3">
        <f>'Data (acre-feet)'!D52/'Data (acre-feet)'!D$123*100</f>
        <v>82.061192142833335</v>
      </c>
      <c r="E56" s="3">
        <f>'Data (acre-feet)'!E52/'Data (acre-feet)'!E$123*100</f>
        <v>90.069565632225633</v>
      </c>
      <c r="F56" s="3">
        <f>'Data (acre-feet)'!F52/'Data (acre-feet)'!F$123*100</f>
        <v>73.291504508413169</v>
      </c>
      <c r="G56" s="3">
        <f>'Data (acre-feet)'!G52/'Data (acre-feet)'!G$123*100</f>
        <v>49.022365903662184</v>
      </c>
      <c r="H56" s="3">
        <f>'Data (acre-feet)'!H52/'Data (acre-feet)'!H$123*100</f>
        <v>68.67440966529243</v>
      </c>
      <c r="I56" s="3">
        <f>'Data (acre-feet)'!I52/'Data (acre-feet)'!I$123*100</f>
        <v>86.175637953529318</v>
      </c>
      <c r="J56" s="3">
        <f>'Data (acre-feet)'!J52/'Data (acre-feet)'!J$123*100</f>
        <v>52.032186066866579</v>
      </c>
      <c r="K56" s="3">
        <f>'Data (acre-feet)'!K52/'Data (acre-feet)'!K$123*100</f>
        <v>73.147164309217558</v>
      </c>
      <c r="L56" s="3">
        <f>'Data (acre-feet)'!L52/'Data (acre-feet)'!L$123*100</f>
        <v>64.546931545981636</v>
      </c>
      <c r="M56" s="3">
        <f>'Data (acre-feet)'!M52/'Data (acre-feet)'!M$123*100</f>
        <v>109.20732075975643</v>
      </c>
      <c r="N56" s="3">
        <f>'Data (acre-feet)'!N52/'Data (acre-feet)'!N$123*100</f>
        <v>64.637405796718369</v>
      </c>
      <c r="O56" s="11">
        <f t="shared" si="0"/>
        <v>73.492992926551707</v>
      </c>
    </row>
    <row r="57" spans="1:15" x14ac:dyDescent="0.2">
      <c r="A57">
        <v>1954</v>
      </c>
      <c r="B57" s="3">
        <f>'Data (acre-feet)'!B53/'Data (acre-feet)'!B$123*100</f>
        <v>47.106991892169951</v>
      </c>
      <c r="C57" s="3">
        <f>'Data (acre-feet)'!C53/'Data (acre-feet)'!C$123*100</f>
        <v>49.027157952063341</v>
      </c>
      <c r="D57" s="3">
        <f>'Data (acre-feet)'!D53/'Data (acre-feet)'!D$123*100</f>
        <v>49.864229369783139</v>
      </c>
      <c r="E57" s="3">
        <f>'Data (acre-feet)'!E53/'Data (acre-feet)'!E$123*100</f>
        <v>53.954468189628969</v>
      </c>
      <c r="F57" s="3">
        <f>'Data (acre-feet)'!F53/'Data (acre-feet)'!F$123*100</f>
        <v>46.715629669497957</v>
      </c>
      <c r="G57" s="3">
        <f>'Data (acre-feet)'!G53/'Data (acre-feet)'!G$123*100</f>
        <v>38.198805973791622</v>
      </c>
      <c r="H57" s="3">
        <f>'Data (acre-feet)'!H53/'Data (acre-feet)'!H$123*100</f>
        <v>44.651803647575015</v>
      </c>
      <c r="I57" s="3">
        <f>'Data (acre-feet)'!I53/'Data (acre-feet)'!I$123*100</f>
        <v>63.281774065499384</v>
      </c>
      <c r="J57" s="3">
        <f>'Data (acre-feet)'!J53/'Data (acre-feet)'!J$123*100</f>
        <v>56.296456701144002</v>
      </c>
      <c r="K57" s="3">
        <f>'Data (acre-feet)'!K53/'Data (acre-feet)'!K$123*100</f>
        <v>54.452886426918376</v>
      </c>
      <c r="L57" s="3">
        <f>'Data (acre-feet)'!L53/'Data (acre-feet)'!L$123*100</f>
        <v>36.205966914124069</v>
      </c>
      <c r="M57" s="3">
        <f>'Data (acre-feet)'!M53/'Data (acre-feet)'!M$123*100</f>
        <v>72.214784368637524</v>
      </c>
      <c r="N57" s="3">
        <f>'Data (acre-feet)'!N53/'Data (acre-feet)'!N$123*100</f>
        <v>57.651553197741769</v>
      </c>
      <c r="O57" s="11">
        <f t="shared" si="0"/>
        <v>51.942917695500498</v>
      </c>
    </row>
    <row r="58" spans="1:15" x14ac:dyDescent="0.2">
      <c r="A58">
        <v>1955</v>
      </c>
      <c r="B58" s="3">
        <f>'Data (acre-feet)'!B54/'Data (acre-feet)'!B$123*100</f>
        <v>67.249929190245837</v>
      </c>
      <c r="C58" s="3">
        <f>'Data (acre-feet)'!C54/'Data (acre-feet)'!C$123*100</f>
        <v>65.615555520276203</v>
      </c>
      <c r="D58" s="3">
        <f>'Data (acre-feet)'!D54/'Data (acre-feet)'!D$123*100</f>
        <v>67.52476344882848</v>
      </c>
      <c r="E58" s="3">
        <f>'Data (acre-feet)'!E54/'Data (acre-feet)'!E$123*100</f>
        <v>66.341260088033465</v>
      </c>
      <c r="F58" s="3">
        <f>'Data (acre-feet)'!F54/'Data (acre-feet)'!F$123*100</f>
        <v>61.614639629377876</v>
      </c>
      <c r="G58" s="3">
        <f>'Data (acre-feet)'!G54/'Data (acre-feet)'!G$123*100</f>
        <v>57.552415744009025</v>
      </c>
      <c r="H58" s="3">
        <f>'Data (acre-feet)'!H54/'Data (acre-feet)'!H$123*100</f>
        <v>63.757996779002347</v>
      </c>
      <c r="I58" s="3">
        <f>'Data (acre-feet)'!I54/'Data (acre-feet)'!I$123*100</f>
        <v>71.40705165076001</v>
      </c>
      <c r="J58" s="3">
        <f>'Data (acre-feet)'!J54/'Data (acre-feet)'!J$123*100</f>
        <v>51.320339651864977</v>
      </c>
      <c r="K58" s="3">
        <f>'Data (acre-feet)'!K54/'Data (acre-feet)'!K$123*100</f>
        <v>63.667614492685551</v>
      </c>
      <c r="L58" s="3">
        <f>'Data (acre-feet)'!L54/'Data (acre-feet)'!L$123*100</f>
        <v>52.089104685402852</v>
      </c>
      <c r="M58" s="3">
        <f>'Data (acre-feet)'!M54/'Data (acre-feet)'!M$123*100</f>
        <v>79.928250443335614</v>
      </c>
      <c r="N58" s="3">
        <f>'Data (acre-feet)'!N54/'Data (acre-feet)'!N$123*100</f>
        <v>59.523568895308607</v>
      </c>
      <c r="O58" s="11">
        <f t="shared" si="0"/>
        <v>62.251237647588674</v>
      </c>
    </row>
    <row r="59" spans="1:15" x14ac:dyDescent="0.2">
      <c r="A59">
        <v>1956</v>
      </c>
      <c r="B59" s="3">
        <f>'Data (acre-feet)'!B55/'Data (acre-feet)'!B$123*100</f>
        <v>96.035926554549462</v>
      </c>
      <c r="C59" s="3">
        <f>'Data (acre-feet)'!C55/'Data (acre-feet)'!C$123*100</f>
        <v>87.441358522419051</v>
      </c>
      <c r="D59" s="3">
        <f>'Data (acre-feet)'!D55/'Data (acre-feet)'!D$123*100</f>
        <v>80.834272236012822</v>
      </c>
      <c r="E59" s="3">
        <f>'Data (acre-feet)'!E55/'Data (acre-feet)'!E$123*100</f>
        <v>80.460142415684686</v>
      </c>
      <c r="F59" s="3">
        <f>'Data (acre-feet)'!F55/'Data (acre-feet)'!F$123*100</f>
        <v>65.052395057307763</v>
      </c>
      <c r="G59" s="3">
        <f>'Data (acre-feet)'!G55/'Data (acre-feet)'!G$123*100</f>
        <v>46.378615357117603</v>
      </c>
      <c r="H59" s="3">
        <f>'Data (acre-feet)'!H55/'Data (acre-feet)'!H$123*100</f>
        <v>85.186011931039715</v>
      </c>
      <c r="I59" s="3">
        <f>'Data (acre-feet)'!I55/'Data (acre-feet)'!I$123*100</f>
        <v>77.794848494518348</v>
      </c>
      <c r="J59" s="3">
        <f>'Data (acre-feet)'!J55/'Data (acre-feet)'!J$123*100</f>
        <v>53.302702142894567</v>
      </c>
      <c r="K59" s="3">
        <f>'Data (acre-feet)'!K55/'Data (acre-feet)'!K$123*100</f>
        <v>76.212716240139926</v>
      </c>
      <c r="L59" s="3">
        <f>'Data (acre-feet)'!L55/'Data (acre-feet)'!L$123*100</f>
        <v>56.411187009610664</v>
      </c>
      <c r="M59" s="3">
        <f>'Data (acre-feet)'!M55/'Data (acre-feet)'!M$123*100</f>
        <v>94.402878446949714</v>
      </c>
      <c r="N59" s="3">
        <f>'Data (acre-feet)'!N55/'Data (acre-feet)'!N$123*100</f>
        <v>52.979288105392619</v>
      </c>
      <c r="O59" s="11">
        <f t="shared" si="0"/>
        <v>69.738390704172559</v>
      </c>
    </row>
    <row r="60" spans="1:15" x14ac:dyDescent="0.2">
      <c r="A60">
        <v>1957</v>
      </c>
      <c r="B60" s="3">
        <f>'Data (acre-feet)'!B56/'Data (acre-feet)'!B$123*100</f>
        <v>130.09454103932586</v>
      </c>
      <c r="C60" s="3">
        <f>'Data (acre-feet)'!C56/'Data (acre-feet)'!C$123*100</f>
        <v>140.24196807534332</v>
      </c>
      <c r="D60" s="3">
        <f>'Data (acre-feet)'!D56/'Data (acre-feet)'!D$123*100</f>
        <v>134.47253927292934</v>
      </c>
      <c r="E60" s="3">
        <f>'Data (acre-feet)'!E56/'Data (acre-feet)'!E$123*100</f>
        <v>177.92732746993551</v>
      </c>
      <c r="F60" s="3">
        <f>'Data (acre-feet)'!F56/'Data (acre-feet)'!F$123*100</f>
        <v>150.91711196952792</v>
      </c>
      <c r="G60" s="3">
        <f>'Data (acre-feet)'!G56/'Data (acre-feet)'!G$123*100</f>
        <v>138.96637488247174</v>
      </c>
      <c r="H60" s="3">
        <f>'Data (acre-feet)'!H56/'Data (acre-feet)'!H$123*100</f>
        <v>141.38706657021496</v>
      </c>
      <c r="I60" s="3">
        <f>'Data (acre-feet)'!I56/'Data (acre-feet)'!I$123*100</f>
        <v>128.23289237283427</v>
      </c>
      <c r="J60" s="3">
        <f>'Data (acre-feet)'!J56/'Data (acre-feet)'!J$123*100</f>
        <v>138.83583567889963</v>
      </c>
      <c r="K60" s="3">
        <f>'Data (acre-feet)'!K56/'Data (acre-feet)'!K$123*100</f>
        <v>132.53492881514617</v>
      </c>
      <c r="L60" s="3">
        <f>'Data (acre-feet)'!L56/'Data (acre-feet)'!L$123*100</f>
        <v>146.6199155581626</v>
      </c>
      <c r="M60" s="3">
        <f>'Data (acre-feet)'!M56/'Data (acre-feet)'!M$123*100</f>
        <v>213.99121412929239</v>
      </c>
      <c r="N60" s="3">
        <f>'Data (acre-feet)'!N56/'Data (acre-feet)'!N$123*100</f>
        <v>124.58233370701089</v>
      </c>
      <c r="O60" s="11">
        <f t="shared" si="0"/>
        <v>150.11514526943395</v>
      </c>
    </row>
    <row r="61" spans="1:15" x14ac:dyDescent="0.2">
      <c r="A61">
        <v>1958</v>
      </c>
      <c r="B61" s="3">
        <f>'Data (acre-feet)'!B57/'Data (acre-feet)'!B$123*100</f>
        <v>91.700194200096163</v>
      </c>
      <c r="C61" s="3">
        <f>'Data (acre-feet)'!C57/'Data (acre-feet)'!C$123*100</f>
        <v>95.775966090229915</v>
      </c>
      <c r="D61" s="3">
        <f>'Data (acre-feet)'!D57/'Data (acre-feet)'!D$123*100</f>
        <v>92.039977834814351</v>
      </c>
      <c r="E61" s="3">
        <f>'Data (acre-feet)'!E57/'Data (acre-feet)'!E$123*100</f>
        <v>130.29805410251009</v>
      </c>
      <c r="F61" s="3">
        <f>'Data (acre-feet)'!F57/'Data (acre-feet)'!F$123*100</f>
        <v>115.81903186569508</v>
      </c>
      <c r="G61" s="3">
        <f>'Data (acre-feet)'!G57/'Data (acre-feet)'!G$123*100</f>
        <v>138.02863430399651</v>
      </c>
      <c r="H61" s="3">
        <f>'Data (acre-feet)'!H57/'Data (acre-feet)'!H$123*100</f>
        <v>103.44041145328049</v>
      </c>
      <c r="I61" s="3">
        <f>'Data (acre-feet)'!I57/'Data (acre-feet)'!I$123*100</f>
        <v>107.38312347480704</v>
      </c>
      <c r="J61" s="3">
        <f>'Data (acre-feet)'!J57/'Data (acre-feet)'!J$123*100</f>
        <v>129.11660044277724</v>
      </c>
      <c r="K61" s="3">
        <f>'Data (acre-feet)'!K57/'Data (acre-feet)'!K$123*100</f>
        <v>110.62916998764902</v>
      </c>
      <c r="L61" s="3">
        <f>'Data (acre-feet)'!L57/'Data (acre-feet)'!L$123*100</f>
        <v>84.569129075034041</v>
      </c>
      <c r="M61" s="3">
        <f>'Data (acre-feet)'!M57/'Data (acre-feet)'!M$123*100</f>
        <v>128.07840985863893</v>
      </c>
      <c r="N61" s="3">
        <f>'Data (acre-feet)'!N57/'Data (acre-feet)'!N$123*100</f>
        <v>116.721111641481</v>
      </c>
      <c r="O61" s="11">
        <f t="shared" si="0"/>
        <v>109.96923888167444</v>
      </c>
    </row>
    <row r="62" spans="1:15" x14ac:dyDescent="0.2">
      <c r="A62">
        <v>1959</v>
      </c>
      <c r="B62" s="3">
        <f>'Data (acre-feet)'!B58/'Data (acre-feet)'!B$123*100</f>
        <v>80.82939250295891</v>
      </c>
      <c r="C62" s="3">
        <f>'Data (acre-feet)'!C58/'Data (acre-feet)'!C$123*100</f>
        <v>79.639747685790567</v>
      </c>
      <c r="D62" s="3">
        <f>'Data (acre-feet)'!D58/'Data (acre-feet)'!D$123*100</f>
        <v>74.46129271072121</v>
      </c>
      <c r="E62" s="3">
        <f>'Data (acre-feet)'!E58/'Data (acre-feet)'!E$123*100</f>
        <v>69.125918955012082</v>
      </c>
      <c r="F62" s="3">
        <f>'Data (acre-feet)'!F58/'Data (acre-feet)'!F$123*100</f>
        <v>56.457516278281631</v>
      </c>
      <c r="G62" s="3">
        <f>'Data (acre-feet)'!G58/'Data (acre-feet)'!G$123*100</f>
        <v>33.035583752548561</v>
      </c>
      <c r="H62" s="3">
        <f>'Data (acre-feet)'!H58/'Data (acre-feet)'!H$123*100</f>
        <v>66.976236061649928</v>
      </c>
      <c r="I62" s="3">
        <f>'Data (acre-feet)'!I58/'Data (acre-feet)'!I$123*100</f>
        <v>75.955163003515963</v>
      </c>
      <c r="J62" s="3">
        <f>'Data (acre-feet)'!J58/'Data (acre-feet)'!J$123*100</f>
        <v>37.21778140434774</v>
      </c>
      <c r="K62" s="3">
        <f>'Data (acre-feet)'!K58/'Data (acre-feet)'!K$123*100</f>
        <v>60.624082406732072</v>
      </c>
      <c r="L62" s="3">
        <f>'Data (acre-feet)'!L58/'Data (acre-feet)'!L$123*100</f>
        <v>54.975691848458496</v>
      </c>
      <c r="M62" s="3">
        <f>'Data (acre-feet)'!M58/'Data (acre-feet)'!M$123*100</f>
        <v>71.393090036654542</v>
      </c>
      <c r="N62" s="3">
        <f>'Data (acre-feet)'!N58/'Data (acre-feet)'!N$123*100</f>
        <v>54.025688906441196</v>
      </c>
      <c r="O62" s="11">
        <f t="shared" si="0"/>
        <v>59.358185320936393</v>
      </c>
    </row>
    <row r="63" spans="1:15" x14ac:dyDescent="0.2">
      <c r="A63">
        <v>1960</v>
      </c>
      <c r="B63" s="3">
        <f>'Data (acre-feet)'!B59/'Data (acre-feet)'!B$123*100</f>
        <v>87.519309520985487</v>
      </c>
      <c r="C63" s="3">
        <f>'Data (acre-feet)'!C59/'Data (acre-feet)'!C$123*100</f>
        <v>92.653140006199877</v>
      </c>
      <c r="D63" s="3">
        <f>'Data (acre-feet)'!D59/'Data (acre-feet)'!D$123*100</f>
        <v>84.472953720926796</v>
      </c>
      <c r="E63" s="3">
        <f>'Data (acre-feet)'!E59/'Data (acre-feet)'!E$123*100</f>
        <v>94.227465158510697</v>
      </c>
      <c r="F63" s="3">
        <f>'Data (acre-feet)'!F59/'Data (acre-feet)'!F$123*100</f>
        <v>75.804684531723709</v>
      </c>
      <c r="G63" s="3">
        <f>'Data (acre-feet)'!G59/'Data (acre-feet)'!G$123*100</f>
        <v>72.138236067039188</v>
      </c>
      <c r="H63" s="3">
        <f>'Data (acre-feet)'!H59/'Data (acre-feet)'!H$123*100</f>
        <v>82.6198038740188</v>
      </c>
      <c r="I63" s="3">
        <f>'Data (acre-feet)'!I59/'Data (acre-feet)'!I$123*100</f>
        <v>73.553351390262804</v>
      </c>
      <c r="J63" s="3">
        <f>'Data (acre-feet)'!J59/'Data (acre-feet)'!J$123*100</f>
        <v>103.96216919955302</v>
      </c>
      <c r="K63" s="3">
        <f>'Data (acre-feet)'!K59/'Data (acre-feet)'!K$123*100</f>
        <v>78.540137787179873</v>
      </c>
      <c r="L63" s="3">
        <f>'Data (acre-feet)'!L59/'Data (acre-feet)'!L$123*100</f>
        <v>74.788194562761376</v>
      </c>
      <c r="M63" s="3">
        <f>'Data (acre-feet)'!M59/'Data (acre-feet)'!M$123*100</f>
        <v>106.93460283331521</v>
      </c>
      <c r="N63" s="3">
        <f>'Data (acre-feet)'!N59/'Data (acre-feet)'!N$123*100</f>
        <v>97.052508174520369</v>
      </c>
      <c r="O63" s="11">
        <f t="shared" si="0"/>
        <v>89.376416699545615</v>
      </c>
    </row>
    <row r="64" spans="1:15" x14ac:dyDescent="0.2">
      <c r="A64">
        <v>1961</v>
      </c>
      <c r="B64" s="3">
        <f>'Data (acre-feet)'!B60/'Data (acre-feet)'!B$123*100</f>
        <v>69.020465519200641</v>
      </c>
      <c r="C64" s="3">
        <f>'Data (acre-feet)'!C60/'Data (acre-feet)'!C$123*100</f>
        <v>69.699790357094798</v>
      </c>
      <c r="D64" s="3">
        <f>'Data (acre-feet)'!D60/'Data (acre-feet)'!D$123*100</f>
        <v>65.681220934119452</v>
      </c>
      <c r="E64" s="3">
        <f>'Data (acre-feet)'!E60/'Data (acre-feet)'!E$123*100</f>
        <v>73.719598888899057</v>
      </c>
      <c r="F64" s="3">
        <f>'Data (acre-feet)'!F60/'Data (acre-feet)'!F$123*100</f>
        <v>61.297555977601469</v>
      </c>
      <c r="G64" s="3">
        <f>'Data (acre-feet)'!G60/'Data (acre-feet)'!G$123*100</f>
        <v>56.377415501100323</v>
      </c>
      <c r="H64" s="3">
        <f>'Data (acre-feet)'!H60/'Data (acre-feet)'!H$123*100</f>
        <v>52.863483820394094</v>
      </c>
      <c r="I64" s="3">
        <f>'Data (acre-feet)'!I60/'Data (acre-feet)'!I$123*100</f>
        <v>63.843900187750123</v>
      </c>
      <c r="J64" s="3">
        <f>'Data (acre-feet)'!J60/'Data (acre-feet)'!J$123*100</f>
        <v>69.43680963910677</v>
      </c>
      <c r="K64" s="3">
        <f>'Data (acre-feet)'!K60/'Data (acre-feet)'!K$123*100</f>
        <v>60.322184955117322</v>
      </c>
      <c r="L64" s="3">
        <f>'Data (acre-feet)'!L60/'Data (acre-feet)'!L$123*100</f>
        <v>77.580818770703459</v>
      </c>
      <c r="M64" s="3">
        <f>'Data (acre-feet)'!M60/'Data (acre-feet)'!M$123*100</f>
        <v>95.608304169572421</v>
      </c>
      <c r="N64" s="3">
        <f>'Data (acre-feet)'!N60/'Data (acre-feet)'!N$123*100</f>
        <v>74.355095256679164</v>
      </c>
      <c r="O64" s="11">
        <f t="shared" si="0"/>
        <v>70.974755509739552</v>
      </c>
    </row>
    <row r="65" spans="1:15" x14ac:dyDescent="0.2">
      <c r="A65">
        <v>1962</v>
      </c>
      <c r="B65" s="3">
        <f>'Data (acre-feet)'!B61/'Data (acre-feet)'!B$123*100</f>
        <v>108.07952422157192</v>
      </c>
      <c r="C65" s="3">
        <f>'Data (acre-feet)'!C61/'Data (acre-feet)'!C$123*100</f>
        <v>131.66077640754631</v>
      </c>
      <c r="D65" s="3">
        <f>'Data (acre-feet)'!D61/'Data (acre-feet)'!D$123*100</f>
        <v>125.62117882113543</v>
      </c>
      <c r="E65" s="3">
        <f>'Data (acre-feet)'!E61/'Data (acre-feet)'!E$123*100</f>
        <v>135.07235796497167</v>
      </c>
      <c r="F65" s="3">
        <f>'Data (acre-feet)'!F61/'Data (acre-feet)'!F$123*100</f>
        <v>108.6218620721791</v>
      </c>
      <c r="G65" s="3">
        <f>'Data (acre-feet)'!G61/'Data (acre-feet)'!G$123*100</f>
        <v>82.430786271749085</v>
      </c>
      <c r="H65" s="3">
        <f>'Data (acre-feet)'!H61/'Data (acre-feet)'!H$123*100</f>
        <v>120.57829160600733</v>
      </c>
      <c r="I65" s="3">
        <f>'Data (acre-feet)'!I61/'Data (acre-feet)'!I$123*100</f>
        <v>120.0735465377403</v>
      </c>
      <c r="J65" s="3">
        <f>'Data (acre-feet)'!J61/'Data (acre-feet)'!J$123*100</f>
        <v>90.094396876601166</v>
      </c>
      <c r="K65" s="3">
        <f>'Data (acre-feet)'!K61/'Data (acre-feet)'!K$123*100</f>
        <v>116.46523546811052</v>
      </c>
      <c r="L65" s="3">
        <f>'Data (acre-feet)'!L61/'Data (acre-feet)'!L$123*100</f>
        <v>90.490675671442688</v>
      </c>
      <c r="M65" s="3">
        <f>'Data (acre-feet)'!M61/'Data (acre-feet)'!M$123*100</f>
        <v>149.90182363886069</v>
      </c>
      <c r="N65" s="3">
        <f>'Data (acre-feet)'!N61/'Data (acre-feet)'!N$123*100</f>
        <v>119.96448767563751</v>
      </c>
      <c r="O65" s="11">
        <f t="shared" si="0"/>
        <v>115.03895948026627</v>
      </c>
    </row>
    <row r="66" spans="1:15" x14ac:dyDescent="0.2">
      <c r="A66">
        <v>1963</v>
      </c>
      <c r="B66" s="3">
        <f>'Data (acre-feet)'!B62/'Data (acre-feet)'!B$123*100</f>
        <v>53.382873980689837</v>
      </c>
      <c r="C66" s="3">
        <f>'Data (acre-feet)'!C62/'Data (acre-feet)'!C$123*100</f>
        <v>60.862498448404821</v>
      </c>
      <c r="D66" s="3">
        <f>'Data (acre-feet)'!D62/'Data (acre-feet)'!D$123*100</f>
        <v>57.58686151345043</v>
      </c>
      <c r="E66" s="3">
        <f>'Data (acre-feet)'!E62/'Data (acre-feet)'!E$123*100</f>
        <v>66.588934534968999</v>
      </c>
      <c r="F66" s="3">
        <f>'Data (acre-feet)'!F62/'Data (acre-feet)'!F$123*100</f>
        <v>54.870300585661106</v>
      </c>
      <c r="G66" s="3">
        <f>'Data (acre-feet)'!G62/'Data (acre-feet)'!G$123*100</f>
        <v>43.418518591328365</v>
      </c>
      <c r="H66" s="3">
        <f>'Data (acre-feet)'!H62/'Data (acre-feet)'!H$123*100</f>
        <v>53.279017419645903</v>
      </c>
      <c r="I66" s="3">
        <f>'Data (acre-feet)'!I62/'Data (acre-feet)'!I$123*100</f>
        <v>63.554320064166411</v>
      </c>
      <c r="J66" s="3">
        <f>'Data (acre-feet)'!J62/'Data (acre-feet)'!J$123*100</f>
        <v>56.611830617939695</v>
      </c>
      <c r="K66" s="3">
        <f>'Data (acre-feet)'!K62/'Data (acre-feet)'!K$123*100</f>
        <v>59.772331458890207</v>
      </c>
      <c r="L66" s="3">
        <f>'Data (acre-feet)'!L62/'Data (acre-feet)'!L$123*100</f>
        <v>34.46355156030792</v>
      </c>
      <c r="M66" s="3">
        <f>'Data (acre-feet)'!M62/'Data (acre-feet)'!M$123*100</f>
        <v>93.345268580356958</v>
      </c>
      <c r="N66" s="3">
        <f>'Data (acre-feet)'!N62/'Data (acre-feet)'!N$123*100</f>
        <v>53.077242415149016</v>
      </c>
      <c r="O66" s="11">
        <f t="shared" si="0"/>
        <v>57.604867527501582</v>
      </c>
    </row>
    <row r="67" spans="1:15" x14ac:dyDescent="0.2">
      <c r="A67">
        <v>1964</v>
      </c>
      <c r="B67" s="3">
        <f>'Data (acre-feet)'!B63/'Data (acre-feet)'!B$123*100</f>
        <v>67.157581523501079</v>
      </c>
      <c r="C67" s="3">
        <f>'Data (acre-feet)'!C63/'Data (acre-feet)'!C$123*100</f>
        <v>68.421006700013081</v>
      </c>
      <c r="D67" s="3">
        <f>'Data (acre-feet)'!D63/'Data (acre-feet)'!D$123*100</f>
        <v>67.772726418822899</v>
      </c>
      <c r="E67" s="3">
        <f>'Data (acre-feet)'!E63/'Data (acre-feet)'!E$123*100</f>
        <v>84.330655170854769</v>
      </c>
      <c r="F67" s="3">
        <f>'Data (acre-feet)'!F63/'Data (acre-feet)'!F$123*100</f>
        <v>72.957345236121114</v>
      </c>
      <c r="G67" s="3">
        <f>'Data (acre-feet)'!G63/'Data (acre-feet)'!G$123*100</f>
        <v>52.400491602024715</v>
      </c>
      <c r="H67" s="3">
        <f>'Data (acre-feet)'!H63/'Data (acre-feet)'!H$123*100</f>
        <v>70.784404675228615</v>
      </c>
      <c r="I67" s="3">
        <f>'Data (acre-feet)'!I63/'Data (acre-feet)'!I$123*100</f>
        <v>73.042327642762146</v>
      </c>
      <c r="J67" s="3">
        <f>'Data (acre-feet)'!J63/'Data (acre-feet)'!J$123*100</f>
        <v>48.819133455842582</v>
      </c>
      <c r="K67" s="3">
        <f>'Data (acre-feet)'!K63/'Data (acre-feet)'!K$123*100</f>
        <v>68.074980234435017</v>
      </c>
      <c r="L67" s="3">
        <f>'Data (acre-feet)'!L63/'Data (acre-feet)'!L$123*100</f>
        <v>48.151169409465389</v>
      </c>
      <c r="M67" s="3">
        <f>'Data (acre-feet)'!M63/'Data (acre-feet)'!M$123*100</f>
        <v>85.426727818187757</v>
      </c>
      <c r="N67" s="3">
        <f>'Data (acre-feet)'!N63/'Data (acre-feet)'!N$123*100</f>
        <v>57.880113253840037</v>
      </c>
      <c r="O67" s="11">
        <f t="shared" si="0"/>
        <v>64.541660038215497</v>
      </c>
    </row>
    <row r="68" spans="1:15" x14ac:dyDescent="0.2">
      <c r="A68">
        <v>1965</v>
      </c>
      <c r="B68" s="3">
        <f>'Data (acre-feet)'!B64/'Data (acre-feet)'!B$123*100</f>
        <v>131.41525322778364</v>
      </c>
      <c r="C68" s="3">
        <f>'Data (acre-feet)'!C64/'Data (acre-feet)'!C$123*100</f>
        <v>115.63095310046548</v>
      </c>
      <c r="D68" s="3">
        <f>'Data (acre-feet)'!D64/'Data (acre-feet)'!D$123*100</f>
        <v>112.05341825668404</v>
      </c>
      <c r="E68" s="3">
        <f>'Data (acre-feet)'!E64/'Data (acre-feet)'!E$123*100</f>
        <v>148.45320497321083</v>
      </c>
      <c r="F68" s="3">
        <f>'Data (acre-feet)'!F64/'Data (acre-feet)'!F$123*100</f>
        <v>123.20366582798226</v>
      </c>
      <c r="G68" s="3">
        <f>'Data (acre-feet)'!G64/'Data (acre-feet)'!G$123*100</f>
        <v>110.14497469343227</v>
      </c>
      <c r="H68" s="3">
        <f>'Data (acre-feet)'!H64/'Data (acre-feet)'!H$123*100</f>
        <v>105.34515312757281</v>
      </c>
      <c r="I68" s="3">
        <f>'Data (acre-feet)'!I64/'Data (acre-feet)'!I$123*100</f>
        <v>101.11456550546552</v>
      </c>
      <c r="J68" s="3">
        <f>'Data (acre-feet)'!J64/'Data (acre-feet)'!J$123*100</f>
        <v>136.62889904690303</v>
      </c>
      <c r="K68" s="3">
        <f>'Data (acre-feet)'!K64/'Data (acre-feet)'!K$123*100</f>
        <v>120.38762691140599</v>
      </c>
      <c r="L68" s="3">
        <f>'Data (acre-feet)'!L64/'Data (acre-feet)'!L$123*100</f>
        <v>132.35557061956749</v>
      </c>
      <c r="M68" s="3">
        <f>'Data (acre-feet)'!M64/'Data (acre-feet)'!M$123*100</f>
        <v>170.25136030892511</v>
      </c>
      <c r="N68" s="3">
        <f>'Data (acre-feet)'!N64/'Data (acre-feet)'!N$123*100</f>
        <v>136.82662242656147</v>
      </c>
      <c r="O68" s="11">
        <f t="shared" si="0"/>
        <v>130.95209851631373</v>
      </c>
    </row>
    <row r="69" spans="1:15" x14ac:dyDescent="0.2">
      <c r="A69">
        <v>1966</v>
      </c>
      <c r="B69" s="3">
        <f>'Data (acre-feet)'!B65/'Data (acre-feet)'!B$123*100</f>
        <v>56.755418316389317</v>
      </c>
      <c r="C69" s="3">
        <f>'Data (acre-feet)'!C65/'Data (acre-feet)'!C$123*100</f>
        <v>61.69406990306441</v>
      </c>
      <c r="D69" s="3">
        <f>'Data (acre-feet)'!D65/'Data (acre-feet)'!D$123*100</f>
        <v>62.716089837702526</v>
      </c>
      <c r="E69" s="3">
        <f>'Data (acre-feet)'!E65/'Data (acre-feet)'!E$123*100</f>
        <v>84.560487848956072</v>
      </c>
      <c r="F69" s="3">
        <f>'Data (acre-feet)'!F65/'Data (acre-feet)'!F$123*100</f>
        <v>73.509320796904774</v>
      </c>
      <c r="G69" s="3">
        <f>'Data (acre-feet)'!G65/'Data (acre-feet)'!G$123*100</f>
        <v>75.267804021709495</v>
      </c>
      <c r="H69" s="3">
        <f>'Data (acre-feet)'!H65/'Data (acre-feet)'!H$123*100</f>
        <v>59.396634077307496</v>
      </c>
      <c r="I69" s="3">
        <f>'Data (acre-feet)'!I65/'Data (acre-feet)'!I$123*100</f>
        <v>69.22668366142382</v>
      </c>
      <c r="J69" s="3">
        <f>'Data (acre-feet)'!J65/'Data (acre-feet)'!J$123*100</f>
        <v>94.208298997392887</v>
      </c>
      <c r="K69" s="3">
        <f>'Data (acre-feet)'!K65/'Data (acre-feet)'!K$123*100</f>
        <v>72.529920120094317</v>
      </c>
      <c r="L69" s="3">
        <f>'Data (acre-feet)'!L65/'Data (acre-feet)'!L$123*100</f>
        <v>48.928690854622467</v>
      </c>
      <c r="M69" s="3">
        <f>'Data (acre-feet)'!M65/'Data (acre-feet)'!M$123*100</f>
        <v>101.69863175515941</v>
      </c>
      <c r="N69" s="3">
        <f>'Data (acre-feet)'!N65/'Data (acre-feet)'!N$123*100</f>
        <v>97.040069532011614</v>
      </c>
      <c r="O69" s="11">
        <f t="shared" si="0"/>
        <v>76.785390835871596</v>
      </c>
    </row>
    <row r="70" spans="1:15" x14ac:dyDescent="0.2">
      <c r="A70">
        <v>1967</v>
      </c>
      <c r="B70" s="3">
        <f>'Data (acre-feet)'!B66/'Data (acre-feet)'!B$123*100</f>
        <v>72.005116778433973</v>
      </c>
      <c r="C70" s="3">
        <f>'Data (acre-feet)'!C66/'Data (acre-feet)'!C$123*100</f>
        <v>80.671807982287532</v>
      </c>
      <c r="D70" s="3">
        <f>'Data (acre-feet)'!D66/'Data (acre-feet)'!D$123*100</f>
        <v>76.284257610885021</v>
      </c>
      <c r="E70" s="3">
        <f>'Data (acre-feet)'!E66/'Data (acre-feet)'!E$123*100</f>
        <v>77.72037574125676</v>
      </c>
      <c r="F70" s="3">
        <f>'Data (acre-feet)'!F66/'Data (acre-feet)'!F$123*100</f>
        <v>63.527231679431942</v>
      </c>
      <c r="G70" s="3">
        <f>'Data (acre-feet)'!G66/'Data (acre-feet)'!G$123*100</f>
        <v>45.022845846069096</v>
      </c>
      <c r="H70" s="3">
        <f>'Data (acre-feet)'!H66/'Data (acre-feet)'!H$123*100</f>
        <v>73.408847759280377</v>
      </c>
      <c r="I70" s="3">
        <f>'Data (acre-feet)'!I66/'Data (acre-feet)'!I$123*100</f>
        <v>70.572379529842252</v>
      </c>
      <c r="J70" s="3">
        <f>'Data (acre-feet)'!J66/'Data (acre-feet)'!J$123*100</f>
        <v>60.033373810763337</v>
      </c>
      <c r="K70" s="3">
        <f>'Data (acre-feet)'!K66/'Data (acre-feet)'!K$123*100</f>
        <v>76.777940348817026</v>
      </c>
      <c r="L70" s="3">
        <f>'Data (acre-feet)'!L66/'Data (acre-feet)'!L$123*100</f>
        <v>54.630263415234417</v>
      </c>
      <c r="M70" s="3">
        <f>'Data (acre-feet)'!M66/'Data (acre-feet)'!M$123*100</f>
        <v>96.324705394837025</v>
      </c>
      <c r="N70" s="3">
        <f>'Data (acre-feet)'!N66/'Data (acre-feet)'!N$123*100</f>
        <v>62.396895314829813</v>
      </c>
      <c r="O70" s="11">
        <f t="shared" si="0"/>
        <v>69.515082140751716</v>
      </c>
    </row>
    <row r="71" spans="1:15" x14ac:dyDescent="0.2">
      <c r="A71">
        <v>1968</v>
      </c>
      <c r="B71" s="3">
        <f>'Data (acre-feet)'!B67/'Data (acre-feet)'!B$123*100</f>
        <v>82.979731269640183</v>
      </c>
      <c r="C71" s="3">
        <f>'Data (acre-feet)'!C67/'Data (acre-feet)'!C$123*100</f>
        <v>86.084774610898918</v>
      </c>
      <c r="D71" s="3">
        <f>'Data (acre-feet)'!D67/'Data (acre-feet)'!D$123*100</f>
        <v>84.967142236996281</v>
      </c>
      <c r="E71" s="3">
        <f>'Data (acre-feet)'!E67/'Data (acre-feet)'!E$123*100</f>
        <v>98.075052199963636</v>
      </c>
      <c r="F71" s="3">
        <f>'Data (acre-feet)'!F67/'Data (acre-feet)'!F$123*100</f>
        <v>87.37554167095486</v>
      </c>
      <c r="G71" s="3">
        <f>'Data (acre-feet)'!G67/'Data (acre-feet)'!G$123*100</f>
        <v>76.510592740170608</v>
      </c>
      <c r="H71" s="3">
        <f>'Data (acre-feet)'!H67/'Data (acre-feet)'!H$123*100</f>
        <v>93.236598396946178</v>
      </c>
      <c r="I71" s="3">
        <f>'Data (acre-feet)'!I67/'Data (acre-feet)'!I$123*100</f>
        <v>86.005296704362422</v>
      </c>
      <c r="J71" s="3">
        <f>'Data (acre-feet)'!J67/'Data (acre-feet)'!J$123*100</f>
        <v>81.786004642787404</v>
      </c>
      <c r="K71" s="3">
        <f>'Data (acre-feet)'!K67/'Data (acre-feet)'!K$123*100</f>
        <v>87.467079987506523</v>
      </c>
      <c r="L71" s="3">
        <f>'Data (acre-feet)'!L67/'Data (acre-feet)'!L$123*100</f>
        <v>69.723260508716692</v>
      </c>
      <c r="M71" s="3">
        <f>'Data (acre-feet)'!M67/'Data (acre-feet)'!M$123*100</f>
        <v>105.03251303790479</v>
      </c>
      <c r="N71" s="3">
        <f>'Data (acre-feet)'!N67/'Data (acre-feet)'!N$123*100</f>
        <v>102.47420147802168</v>
      </c>
      <c r="O71" s="11">
        <f t="shared" si="0"/>
        <v>89.227894567475417</v>
      </c>
    </row>
    <row r="72" spans="1:15" x14ac:dyDescent="0.2">
      <c r="A72">
        <v>1969</v>
      </c>
      <c r="B72" s="3">
        <f>'Data (acre-feet)'!B68/'Data (acre-feet)'!B$123*100</f>
        <v>86.473752722886815</v>
      </c>
      <c r="C72" s="3">
        <f>'Data (acre-feet)'!C68/'Data (acre-feet)'!C$123*100</f>
        <v>90.23348710488635</v>
      </c>
      <c r="D72" s="3">
        <f>'Data (acre-feet)'!D68/'Data (acre-feet)'!D$123*100</f>
        <v>90.110134216359739</v>
      </c>
      <c r="E72" s="3">
        <f>'Data (acre-feet)'!E68/'Data (acre-feet)'!E$123*100</f>
        <v>99.320618696268056</v>
      </c>
      <c r="F72" s="3">
        <f>'Data (acre-feet)'!F68/'Data (acre-feet)'!F$123*100</f>
        <v>96.006328273984025</v>
      </c>
      <c r="G72" s="3">
        <f>'Data (acre-feet)'!G68/'Data (acre-feet)'!G$123*100</f>
        <v>85.277902244950951</v>
      </c>
      <c r="H72" s="3">
        <f>'Data (acre-feet)'!H68/'Data (acre-feet)'!H$123*100</f>
        <v>89.95416911106409</v>
      </c>
      <c r="I72" s="3">
        <f>'Data (acre-feet)'!I68/'Data (acre-feet)'!I$123*100</f>
        <v>87.197685448530649</v>
      </c>
      <c r="J72" s="3">
        <f>'Data (acre-feet)'!J68/'Data (acre-feet)'!J$123*100</f>
        <v>101.03581241305268</v>
      </c>
      <c r="K72" s="3">
        <f>'Data (acre-feet)'!K68/'Data (acre-feet)'!K$123*100</f>
        <v>94.771255352082989</v>
      </c>
      <c r="L72" s="3">
        <f>'Data (acre-feet)'!L68/'Data (acre-feet)'!L$123*100</f>
        <v>113.82715493045757</v>
      </c>
      <c r="M72" s="3">
        <f>'Data (acre-feet)'!M68/'Data (acre-feet)'!M$123*100</f>
        <v>105.7258579207204</v>
      </c>
      <c r="N72" s="3">
        <f>'Data (acre-feet)'!N68/'Data (acre-feet)'!N$123*100</f>
        <v>97.632459881490831</v>
      </c>
      <c r="O72" s="11">
        <f t="shared" si="0"/>
        <v>99.184559535304189</v>
      </c>
    </row>
    <row r="73" spans="1:15" x14ac:dyDescent="0.2">
      <c r="A73">
        <v>1970</v>
      </c>
      <c r="B73" s="3">
        <f>'Data (acre-feet)'!B69/'Data (acre-feet)'!B$123*100</f>
        <v>116.54184452437795</v>
      </c>
      <c r="C73" s="3">
        <f>'Data (acre-feet)'!C69/'Data (acre-feet)'!C$123*100</f>
        <v>111.80597507810894</v>
      </c>
      <c r="D73" s="3">
        <f>'Data (acre-feet)'!D69/'Data (acre-feet)'!D$123*100</f>
        <v>108.05775045083436</v>
      </c>
      <c r="E73" s="3">
        <f>'Data (acre-feet)'!E69/'Data (acre-feet)'!E$123*100</f>
        <v>134.755426759443</v>
      </c>
      <c r="F73" s="3">
        <f>'Data (acre-feet)'!F69/'Data (acre-feet)'!F$123*100</f>
        <v>116.37856481833377</v>
      </c>
      <c r="G73" s="3">
        <f>'Data (acre-feet)'!G69/'Data (acre-feet)'!G$123*100</f>
        <v>80.815160937749624</v>
      </c>
      <c r="H73" s="3">
        <f>'Data (acre-feet)'!H69/'Data (acre-feet)'!H$123*100</f>
        <v>109.14411859610946</v>
      </c>
      <c r="I73" s="3">
        <f>'Data (acre-feet)'!I69/'Data (acre-feet)'!I$123*100</f>
        <v>101.52338450346605</v>
      </c>
      <c r="J73" s="3">
        <f>'Data (acre-feet)'!J69/'Data (acre-feet)'!J$123*100</f>
        <v>84.745634824179035</v>
      </c>
      <c r="K73" s="3">
        <f>'Data (acre-feet)'!K69/'Data (acre-feet)'!K$123*100</f>
        <v>98.727384765111893</v>
      </c>
      <c r="L73" s="3">
        <f>'Data (acre-feet)'!L69/'Data (acre-feet)'!L$123*100</f>
        <v>190.73517343868701</v>
      </c>
      <c r="M73" s="3">
        <f>'Data (acre-feet)'!M69/'Data (acre-feet)'!M$123*100</f>
        <v>145.82715580368225</v>
      </c>
      <c r="N73" s="3">
        <f>'Data (acre-feet)'!N69/'Data (acre-feet)'!N$123*100</f>
        <v>104.17207618046605</v>
      </c>
      <c r="O73" s="11">
        <f t="shared" si="0"/>
        <v>122.72292487318457</v>
      </c>
    </row>
    <row r="74" spans="1:15" x14ac:dyDescent="0.2">
      <c r="A74">
        <v>1971</v>
      </c>
      <c r="B74" s="3">
        <f>'Data (acre-feet)'!B70/'Data (acre-feet)'!B$123*100</f>
        <v>110.0452449477569</v>
      </c>
      <c r="C74" s="3">
        <f>'Data (acre-feet)'!C70/'Data (acre-feet)'!C$123*100</f>
        <v>117.23806682893311</v>
      </c>
      <c r="D74" s="3">
        <f>'Data (acre-feet)'!D70/'Data (acre-feet)'!D$123*100</f>
        <v>110.3037509281192</v>
      </c>
      <c r="E74" s="3">
        <f>'Data (acre-feet)'!E70/'Data (acre-feet)'!E$123*100</f>
        <v>103.85875893039682</v>
      </c>
      <c r="F74" s="3">
        <f>'Data (acre-feet)'!F70/'Data (acre-feet)'!F$123*100</f>
        <v>96.865787556349886</v>
      </c>
      <c r="G74" s="3">
        <f>'Data (acre-feet)'!G70/'Data (acre-feet)'!G$123*100</f>
        <v>59.9805989382969</v>
      </c>
      <c r="H74" s="3">
        <f>'Data (acre-feet)'!H70/'Data (acre-feet)'!H$123*100</f>
        <v>121.49775539932665</v>
      </c>
      <c r="I74" s="3">
        <f>'Data (acre-feet)'!I70/'Data (acre-feet)'!I$123*100</f>
        <v>98.6359299888381</v>
      </c>
      <c r="J74" s="3">
        <f>'Data (acre-feet)'!J70/'Data (acre-feet)'!J$123*100</f>
        <v>52.744457972851457</v>
      </c>
      <c r="K74" s="3">
        <f>'Data (acre-feet)'!K70/'Data (acre-feet)'!K$123*100</f>
        <v>97.31643598540245</v>
      </c>
      <c r="L74" s="3">
        <f>'Data (acre-feet)'!L70/'Data (acre-feet)'!L$123*100</f>
        <v>89.529183356398377</v>
      </c>
      <c r="M74" s="3">
        <f>'Data (acre-feet)'!M70/'Data (acre-feet)'!M$123*100</f>
        <v>115.27644485375926</v>
      </c>
      <c r="N74" s="3">
        <f>'Data (acre-feet)'!N70/'Data (acre-feet)'!N$123*100</f>
        <v>77.352808101287863</v>
      </c>
      <c r="O74" s="11">
        <f t="shared" si="0"/>
        <v>94.7957411668704</v>
      </c>
    </row>
    <row r="75" spans="1:15" x14ac:dyDescent="0.2">
      <c r="A75">
        <v>1972</v>
      </c>
      <c r="B75" s="3">
        <f>'Data (acre-feet)'!B71/'Data (acre-feet)'!B$123*100</f>
        <v>88.725115986816334</v>
      </c>
      <c r="C75" s="3">
        <f>'Data (acre-feet)'!C71/'Data (acre-feet)'!C$123*100</f>
        <v>93.247457820981978</v>
      </c>
      <c r="D75" s="3">
        <f>'Data (acre-feet)'!D71/'Data (acre-feet)'!D$123*100</f>
        <v>89.381664943660951</v>
      </c>
      <c r="E75" s="3">
        <f>'Data (acre-feet)'!E71/'Data (acre-feet)'!E$123*100</f>
        <v>77.126129730890497</v>
      </c>
      <c r="F75" s="3">
        <f>'Data (acre-feet)'!F71/'Data (acre-feet)'!F$123*100</f>
        <v>67.585551105575618</v>
      </c>
      <c r="G75" s="3">
        <f>'Data (acre-feet)'!G71/'Data (acre-feet)'!G$123*100</f>
        <v>30.853246762930826</v>
      </c>
      <c r="H75" s="3">
        <f>'Data (acre-feet)'!H71/'Data (acre-feet)'!H$123*100</f>
        <v>77.200852866020483</v>
      </c>
      <c r="I75" s="3">
        <f>'Data (acre-feet)'!I71/'Data (acre-feet)'!I$123*100</f>
        <v>79.616477813109071</v>
      </c>
      <c r="J75" s="3">
        <f>'Data (acre-feet)'!J71/'Data (acre-feet)'!J$123*100</f>
        <v>49.958598309025078</v>
      </c>
      <c r="K75" s="3">
        <f>'Data (acre-feet)'!K71/'Data (acre-feet)'!K$123*100</f>
        <v>81.278434690402122</v>
      </c>
      <c r="L75" s="3">
        <f>'Data (acre-feet)'!L71/'Data (acre-feet)'!L$123*100</f>
        <v>70.13293731001599</v>
      </c>
      <c r="M75" s="3">
        <f>'Data (acre-feet)'!M71/'Data (acre-feet)'!M$123*100</f>
        <v>95.153945769657838</v>
      </c>
      <c r="N75" s="3">
        <f>'Data (acre-feet)'!N71/'Data (acre-feet)'!N$123*100</f>
        <v>73.010167035420594</v>
      </c>
      <c r="O75" s="11">
        <f t="shared" si="0"/>
        <v>74.631959619910944</v>
      </c>
    </row>
    <row r="76" spans="1:15" x14ac:dyDescent="0.2">
      <c r="A76">
        <v>1973</v>
      </c>
      <c r="B76" s="3">
        <f>'Data (acre-feet)'!B72/'Data (acre-feet)'!B$123*100</f>
        <v>91.070121521894535</v>
      </c>
      <c r="C76" s="3">
        <f>'Data (acre-feet)'!C72/'Data (acre-feet)'!C$123*100</f>
        <v>110.48402063544982</v>
      </c>
      <c r="D76" s="3">
        <f>'Data (acre-feet)'!D72/'Data (acre-feet)'!D$123*100</f>
        <v>108.18254635329379</v>
      </c>
      <c r="E76" s="3">
        <f>'Data (acre-feet)'!E72/'Data (acre-feet)'!E$123*100</f>
        <v>105.91929138377498</v>
      </c>
      <c r="F76" s="3">
        <f>'Data (acre-feet)'!F72/'Data (acre-feet)'!F$123*100</f>
        <v>113.97049381795814</v>
      </c>
      <c r="G76" s="3">
        <f>'Data (acre-feet)'!G72/'Data (acre-feet)'!G$123*100</f>
        <v>157.09448199549388</v>
      </c>
      <c r="H76" s="3">
        <f>'Data (acre-feet)'!H72/'Data (acre-feet)'!H$123*100</f>
        <v>101.85824387957987</v>
      </c>
      <c r="I76" s="3">
        <f>'Data (acre-feet)'!I72/'Data (acre-feet)'!I$123*100</f>
        <v>102.95254758397625</v>
      </c>
      <c r="J76" s="3">
        <f>'Data (acre-feet)'!J72/'Data (acre-feet)'!J$123*100</f>
        <v>177.45722673884049</v>
      </c>
      <c r="K76" s="3">
        <f>'Data (acre-feet)'!K72/'Data (acre-feet)'!K$123*100</f>
        <v>126.34099823065496</v>
      </c>
      <c r="L76" s="3">
        <f>'Data (acre-feet)'!L72/'Data (acre-feet)'!L$123*100</f>
        <v>164.99722734518559</v>
      </c>
      <c r="M76" s="3">
        <f>'Data (acre-feet)'!M72/'Data (acre-feet)'!M$123*100</f>
        <v>117.06810094854005</v>
      </c>
      <c r="N76" s="3">
        <f>'Data (acre-feet)'!N72/'Data (acre-feet)'!N$123*100</f>
        <v>131.64437299135358</v>
      </c>
      <c r="O76" s="11">
        <f t="shared" si="0"/>
        <v>130.73974458210736</v>
      </c>
    </row>
    <row r="77" spans="1:15" x14ac:dyDescent="0.2">
      <c r="A77">
        <v>1974</v>
      </c>
      <c r="B77" s="3">
        <f>'Data (acre-feet)'!B73/'Data (acre-feet)'!B$123*100</f>
        <v>96.408843953887498</v>
      </c>
      <c r="C77" s="3">
        <f>'Data (acre-feet)'!C73/'Data (acre-feet)'!C$123*100</f>
        <v>109.82689629068254</v>
      </c>
      <c r="D77" s="3">
        <f>'Data (acre-feet)'!D73/'Data (acre-feet)'!D$123*100</f>
        <v>98.366508417511227</v>
      </c>
      <c r="E77" s="3">
        <f>'Data (acre-feet)'!E73/'Data (acre-feet)'!E$123*100</f>
        <v>77.77111926659714</v>
      </c>
      <c r="F77" s="3">
        <f>'Data (acre-feet)'!F73/'Data (acre-feet)'!F$123*100</f>
        <v>83.65771338595475</v>
      </c>
      <c r="G77" s="3">
        <f>'Data (acre-feet)'!G73/'Data (acre-feet)'!G$123*100</f>
        <v>57.353230606677485</v>
      </c>
      <c r="H77" s="3">
        <f>'Data (acre-feet)'!H73/'Data (acre-feet)'!H$123*100</f>
        <v>117.25935908937019</v>
      </c>
      <c r="I77" s="3">
        <f>'Data (acre-feet)'!I73/'Data (acre-feet)'!I$123*100</f>
        <v>95.196399485660265</v>
      </c>
      <c r="J77" s="3">
        <f>'Data (acre-feet)'!J73/'Data (acre-feet)'!J$123*100</f>
        <v>46.05191029708319</v>
      </c>
      <c r="K77" s="3">
        <f>'Data (acre-feet)'!K73/'Data (acre-feet)'!K$123*100</f>
        <v>84.990227759361488</v>
      </c>
      <c r="L77" s="3">
        <f>'Data (acre-feet)'!L73/'Data (acre-feet)'!L$123*100</f>
        <v>76.273027395715403</v>
      </c>
      <c r="M77" s="3">
        <f>'Data (acre-feet)'!M73/'Data (acre-feet)'!M$123*100</f>
        <v>78.755554837973136</v>
      </c>
      <c r="N77" s="3">
        <f>'Data (acre-feet)'!N73/'Data (acre-feet)'!N$123*100</f>
        <v>54.489028339892123</v>
      </c>
      <c r="O77" s="11">
        <f t="shared" si="0"/>
        <v>79.264728823357146</v>
      </c>
    </row>
    <row r="78" spans="1:15" x14ac:dyDescent="0.2">
      <c r="A78">
        <v>1975</v>
      </c>
      <c r="B78" s="3">
        <f>'Data (acre-feet)'!B74/'Data (acre-feet)'!B$123*100</f>
        <v>92.857161501859466</v>
      </c>
      <c r="C78" s="3">
        <f>'Data (acre-feet)'!C74/'Data (acre-feet)'!C$123*100</f>
        <v>100.85916362126947</v>
      </c>
      <c r="D78" s="3">
        <f>'Data (acre-feet)'!D74/'Data (acre-feet)'!D$123*100</f>
        <v>101.04466594749381</v>
      </c>
      <c r="E78" s="3">
        <f>'Data (acre-feet)'!E74/'Data (acre-feet)'!E$123*100</f>
        <v>109.18232068718564</v>
      </c>
      <c r="F78" s="3">
        <f>'Data (acre-feet)'!F74/'Data (acre-feet)'!F$123*100</f>
        <v>100.03735938791607</v>
      </c>
      <c r="G78" s="3">
        <f>'Data (acre-feet)'!G74/'Data (acre-feet)'!G$123*100</f>
        <v>121.76290257598468</v>
      </c>
      <c r="H78" s="3">
        <f>'Data (acre-feet)'!H74/'Data (acre-feet)'!H$123*100</f>
        <v>100.50762434164322</v>
      </c>
      <c r="I78" s="3">
        <f>'Data (acre-feet)'!I74/'Data (acre-feet)'!I$123*100</f>
        <v>101.40363460530173</v>
      </c>
      <c r="J78" s="3">
        <f>'Data (acre-feet)'!J74/'Data (acre-feet)'!J$123*100</f>
        <v>132.5272510664293</v>
      </c>
      <c r="K78" s="3">
        <f>'Data (acre-feet)'!K74/'Data (acre-feet)'!K$123*100</f>
        <v>108.6019409608087</v>
      </c>
      <c r="L78" s="3">
        <f>'Data (acre-feet)'!L74/'Data (acre-feet)'!L$123*100</f>
        <v>90.980194445037966</v>
      </c>
      <c r="M78" s="3">
        <f>'Data (acre-feet)'!M74/'Data (acre-feet)'!M$123*100</f>
        <v>97.518031990718015</v>
      </c>
      <c r="N78" s="3">
        <f>'Data (acre-feet)'!N74/'Data (acre-feet)'!N$123*100</f>
        <v>122.29051382477374</v>
      </c>
      <c r="O78" s="11">
        <f t="shared" si="0"/>
        <v>106.41509157200173</v>
      </c>
    </row>
    <row r="79" spans="1:15" x14ac:dyDescent="0.2">
      <c r="A79">
        <v>1976</v>
      </c>
      <c r="B79" s="3">
        <f>'Data (acre-feet)'!B75/'Data (acre-feet)'!B$123*100</f>
        <v>80.839668638343639</v>
      </c>
      <c r="C79" s="3">
        <f>'Data (acre-feet)'!C75/'Data (acre-feet)'!C$123*100</f>
        <v>78.803302110178706</v>
      </c>
      <c r="D79" s="3">
        <f>'Data (acre-feet)'!D75/'Data (acre-feet)'!D$123*100</f>
        <v>79.374836143731144</v>
      </c>
      <c r="E79" s="3">
        <f>'Data (acre-feet)'!E75/'Data (acre-feet)'!E$123*100</f>
        <v>71.280168656514164</v>
      </c>
      <c r="F79" s="3">
        <f>'Data (acre-feet)'!F75/'Data (acre-feet)'!F$123*100</f>
        <v>67.526807702940403</v>
      </c>
      <c r="G79" s="3">
        <f>'Data (acre-feet)'!G75/'Data (acre-feet)'!G$123*100</f>
        <v>63.671681432126448</v>
      </c>
      <c r="H79" s="3">
        <f>'Data (acre-feet)'!H75/'Data (acre-feet)'!H$123*100</f>
        <v>70.248611491603725</v>
      </c>
      <c r="I79" s="3">
        <f>'Data (acre-feet)'!I75/'Data (acre-feet)'!I$123*100</f>
        <v>74.073743906467655</v>
      </c>
      <c r="J79" s="3">
        <f>'Data (acre-feet)'!J75/'Data (acre-feet)'!J$123*100</f>
        <v>70.538490892975375</v>
      </c>
      <c r="K79" s="3">
        <f>'Data (acre-feet)'!K75/'Data (acre-feet)'!K$123*100</f>
        <v>73.430399319265476</v>
      </c>
      <c r="L79" s="3">
        <f>'Data (acre-feet)'!L75/'Data (acre-feet)'!L$123*100</f>
        <v>69.06971760305332</v>
      </c>
      <c r="M79" s="3">
        <f>'Data (acre-feet)'!M75/'Data (acre-feet)'!M$123*100</f>
        <v>70.175989895283692</v>
      </c>
      <c r="N79" s="3">
        <f>'Data (acre-feet)'!N75/'Data (acre-feet)'!N$123*100</f>
        <v>93.670752242454029</v>
      </c>
      <c r="O79" s="11">
        <f t="shared" si="0"/>
        <v>74.372172281720253</v>
      </c>
    </row>
    <row r="80" spans="1:15" x14ac:dyDescent="0.2">
      <c r="A80">
        <v>1977</v>
      </c>
      <c r="B80" s="3">
        <f>'Data (acre-feet)'!B76/'Data (acre-feet)'!B$123*100</f>
        <v>52.140569678300231</v>
      </c>
      <c r="C80" s="3">
        <f>'Data (acre-feet)'!C76/'Data (acre-feet)'!C$123*100</f>
        <v>49.417551830241699</v>
      </c>
      <c r="D80" s="3">
        <f>'Data (acre-feet)'!D76/'Data (acre-feet)'!D$123*100</f>
        <v>49.241145716694426</v>
      </c>
      <c r="E80" s="3">
        <f>'Data (acre-feet)'!E76/'Data (acre-feet)'!E$123*100</f>
        <v>33.043531421944849</v>
      </c>
      <c r="F80" s="3">
        <f>'Data (acre-feet)'!F76/'Data (acre-feet)'!F$123*100</f>
        <v>32.7247322552235</v>
      </c>
      <c r="G80" s="3">
        <f>'Data (acre-feet)'!G76/'Data (acre-feet)'!G$123*100</f>
        <v>22.523850810219159</v>
      </c>
      <c r="H80" s="3">
        <f>'Data (acre-feet)'!H76/'Data (acre-feet)'!H$123*100</f>
        <v>32.411234054874512</v>
      </c>
      <c r="I80" s="3">
        <f>'Data (acre-feet)'!I76/'Data (acre-feet)'!I$123*100</f>
        <v>43.951789792539117</v>
      </c>
      <c r="J80" s="3">
        <f>'Data (acre-feet)'!J76/'Data (acre-feet)'!J$123*100</f>
        <v>25.583751645338172</v>
      </c>
      <c r="K80" s="3">
        <f>'Data (acre-feet)'!K76/'Data (acre-feet)'!K$123*100</f>
        <v>35.614128722046431</v>
      </c>
      <c r="L80" s="3">
        <f>'Data (acre-feet)'!L76/'Data (acre-feet)'!L$123*100</f>
        <v>48.603526339212024</v>
      </c>
      <c r="M80" s="3">
        <f>'Data (acre-feet)'!M76/'Data (acre-feet)'!M$123*100</f>
        <v>49.82086238437239</v>
      </c>
      <c r="N80" s="3">
        <f>'Data (acre-feet)'!N76/'Data (acre-feet)'!N$123*100</f>
        <v>35.053649419970547</v>
      </c>
      <c r="O80" s="11">
        <f t="shared" si="0"/>
        <v>39.062700259383654</v>
      </c>
    </row>
    <row r="81" spans="1:15" x14ac:dyDescent="0.2">
      <c r="A81">
        <v>1978</v>
      </c>
      <c r="B81" s="3">
        <f>'Data (acre-feet)'!B77/'Data (acre-feet)'!B$123*100</f>
        <v>107.08631649855967</v>
      </c>
      <c r="C81" s="3">
        <f>'Data (acre-feet)'!C77/'Data (acre-feet)'!C$123*100</f>
        <v>114.45141583001219</v>
      </c>
      <c r="D81" s="3">
        <f>'Data (acre-feet)'!D77/'Data (acre-feet)'!D$123*100</f>
        <v>102.6174418032665</v>
      </c>
      <c r="E81" s="3">
        <f>'Data (acre-feet)'!E77/'Data (acre-feet)'!E$123*100</f>
        <v>100.22498534448971</v>
      </c>
      <c r="F81" s="3">
        <f>'Data (acre-feet)'!F77/'Data (acre-feet)'!F$123*100</f>
        <v>96.385709345105823</v>
      </c>
      <c r="G81" s="3">
        <f>'Data (acre-feet)'!G77/'Data (acre-feet)'!G$123*100</f>
        <v>102.98605975192584</v>
      </c>
      <c r="H81" s="3">
        <f>'Data (acre-feet)'!H77/'Data (acre-feet)'!H$123*100</f>
        <v>119.80747020572018</v>
      </c>
      <c r="I81" s="3">
        <f>'Data (acre-feet)'!I77/'Data (acre-feet)'!I$123*100</f>
        <v>98.370879005134427</v>
      </c>
      <c r="J81" s="3">
        <f>'Data (acre-feet)'!J77/'Data (acre-feet)'!J$123*100</f>
        <v>70.139295252476558</v>
      </c>
      <c r="K81" s="3">
        <f>'Data (acre-feet)'!K77/'Data (acre-feet)'!K$123*100</f>
        <v>97.629244998073844</v>
      </c>
      <c r="L81" s="3">
        <f>'Data (acre-feet)'!L77/'Data (acre-feet)'!L$123*100</f>
        <v>48.105974496775744</v>
      </c>
      <c r="M81" s="3">
        <f>'Data (acre-feet)'!M77/'Data (acre-feet)'!M$123*100</f>
        <v>77.491280419333677</v>
      </c>
      <c r="N81" s="3">
        <f>'Data (acre-feet)'!N77/'Data (acre-feet)'!N$123*100</f>
        <v>61.465551956987177</v>
      </c>
      <c r="O81" s="11">
        <f t="shared" si="0"/>
        <v>82.287531925666514</v>
      </c>
    </row>
    <row r="82" spans="1:15" x14ac:dyDescent="0.2">
      <c r="A82">
        <v>1979</v>
      </c>
      <c r="B82" s="3">
        <f>'Data (acre-feet)'!B78/'Data (acre-feet)'!B$123*100</f>
        <v>100.43004727104794</v>
      </c>
      <c r="C82" s="3">
        <f>'Data (acre-feet)'!C78/'Data (acre-feet)'!C$123*100</f>
        <v>112.54484539427601</v>
      </c>
      <c r="D82" s="3">
        <f>'Data (acre-feet)'!D78/'Data (acre-feet)'!D$123*100</f>
        <v>108.96267684034548</v>
      </c>
      <c r="E82" s="3">
        <f>'Data (acre-feet)'!E78/'Data (acre-feet)'!E$123*100</f>
        <v>116.94090019589495</v>
      </c>
      <c r="F82" s="3">
        <f>'Data (acre-feet)'!F78/'Data (acre-feet)'!F$123*100</f>
        <v>116.43669545946722</v>
      </c>
      <c r="G82" s="3">
        <f>'Data (acre-feet)'!G78/'Data (acre-feet)'!G$123*100</f>
        <v>144.1832629801938</v>
      </c>
      <c r="H82" s="3">
        <f>'Data (acre-feet)'!H78/'Data (acre-feet)'!H$123*100</f>
        <v>108.82030709786503</v>
      </c>
      <c r="I82" s="3">
        <f>'Data (acre-feet)'!I78/'Data (acre-feet)'!I$123*100</f>
        <v>102.19793585016691</v>
      </c>
      <c r="J82" s="3">
        <f>'Data (acre-feet)'!J78/'Data (acre-feet)'!J$123*100</f>
        <v>176.48702219880064</v>
      </c>
      <c r="K82" s="3">
        <f>'Data (acre-feet)'!K78/'Data (acre-feet)'!K$123*100</f>
        <v>115.44863732471396</v>
      </c>
      <c r="L82" s="3">
        <f>'Data (acre-feet)'!L78/'Data (acre-feet)'!L$123*100</f>
        <v>99.990051444491385</v>
      </c>
      <c r="M82" s="3">
        <f>'Data (acre-feet)'!M78/'Data (acre-feet)'!M$123*100</f>
        <v>117.22724247197567</v>
      </c>
      <c r="N82" s="3">
        <f>'Data (acre-feet)'!N78/'Data (acre-feet)'!N$123*100</f>
        <v>148.76305474402051</v>
      </c>
      <c r="O82" s="11">
        <f t="shared" si="0"/>
        <v>125.24100717956659</v>
      </c>
    </row>
    <row r="83" spans="1:15" x14ac:dyDescent="0.2">
      <c r="A83">
        <v>1980</v>
      </c>
      <c r="B83" s="3">
        <f>'Data (acre-feet)'!B79/'Data (acre-feet)'!B$123*100</f>
        <v>101.1304041926829</v>
      </c>
      <c r="C83" s="3">
        <f>'Data (acre-feet)'!C79/'Data (acre-feet)'!C$123*100</f>
        <v>103.81051348817812</v>
      </c>
      <c r="D83" s="3">
        <f>'Data (acre-feet)'!D79/'Data (acre-feet)'!D$123*100</f>
        <v>102.87197440745611</v>
      </c>
      <c r="E83" s="3">
        <f>'Data (acre-feet)'!E79/'Data (acre-feet)'!E$123*100</f>
        <v>118.72881809536496</v>
      </c>
      <c r="F83" s="3">
        <f>'Data (acre-feet)'!F79/'Data (acre-feet)'!F$123*100</f>
        <v>113.19902708724474</v>
      </c>
      <c r="G83" s="3">
        <f>'Data (acre-feet)'!G79/'Data (acre-feet)'!G$123*100</f>
        <v>137.50542025352439</v>
      </c>
      <c r="H83" s="3">
        <f>'Data (acre-feet)'!H79/'Data (acre-feet)'!H$123*100</f>
        <v>106.75369834312711</v>
      </c>
      <c r="I83" s="3">
        <f>'Data (acre-feet)'!I79/'Data (acre-feet)'!I$123*100</f>
        <v>93.809992058690966</v>
      </c>
      <c r="J83" s="3">
        <f>'Data (acre-feet)'!J79/'Data (acre-feet)'!J$123*100</f>
        <v>129.88886657740241</v>
      </c>
      <c r="K83" s="3">
        <f>'Data (acre-feet)'!K79/'Data (acre-feet)'!K$123*100</f>
        <v>113.4834546865263</v>
      </c>
      <c r="L83" s="3">
        <f>'Data (acre-feet)'!L79/'Data (acre-feet)'!L$123*100</f>
        <v>137.88077492056919</v>
      </c>
      <c r="M83" s="3">
        <f>'Data (acre-feet)'!M79/'Data (acre-feet)'!M$123*100</f>
        <v>116.59903479158686</v>
      </c>
      <c r="N83" s="3">
        <f>'Data (acre-feet)'!N79/'Data (acre-feet)'!N$123*100</f>
        <v>116.66202808956444</v>
      </c>
      <c r="O83" s="11">
        <f t="shared" si="0"/>
        <v>117.69362917385011</v>
      </c>
    </row>
    <row r="84" spans="1:15" x14ac:dyDescent="0.2">
      <c r="A84">
        <v>1981</v>
      </c>
      <c r="B84" s="3">
        <f>'Data (acre-feet)'!B80/'Data (acre-feet)'!B$123*100</f>
        <v>51.589012840843232</v>
      </c>
      <c r="C84" s="3">
        <f>'Data (acre-feet)'!C80/'Data (acre-feet)'!C$123*100</f>
        <v>59.124758278415911</v>
      </c>
      <c r="D84" s="3">
        <f>'Data (acre-feet)'!D80/'Data (acre-feet)'!D$123*100</f>
        <v>59.586364972172802</v>
      </c>
      <c r="E84" s="3">
        <f>'Data (acre-feet)'!E80/'Data (acre-feet)'!E$123*100</f>
        <v>50.411342300218401</v>
      </c>
      <c r="F84" s="3">
        <f>'Data (acre-feet)'!F80/'Data (acre-feet)'!F$123*100</f>
        <v>48.224983800628429</v>
      </c>
      <c r="G84" s="3">
        <f>'Data (acre-feet)'!G80/'Data (acre-feet)'!G$123*100</f>
        <v>44.369251960951125</v>
      </c>
      <c r="H84" s="3">
        <f>'Data (acre-feet)'!H80/'Data (acre-feet)'!H$123*100</f>
        <v>51.518123222481492</v>
      </c>
      <c r="I84" s="3">
        <f>'Data (acre-feet)'!I80/'Data (acre-feet)'!I$123*100</f>
        <v>68.95056049652429</v>
      </c>
      <c r="J84" s="3">
        <f>'Data (acre-feet)'!J80/'Data (acre-feet)'!J$123*100</f>
        <v>49.404949441601232</v>
      </c>
      <c r="K84" s="3">
        <f>'Data (acre-feet)'!K80/'Data (acre-feet)'!K$123*100</f>
        <v>56.603795113067214</v>
      </c>
      <c r="L84" s="3">
        <f>'Data (acre-feet)'!L80/'Data (acre-feet)'!L$123*100</f>
        <v>43.896727337355898</v>
      </c>
      <c r="M84" s="3">
        <f>'Data (acre-feet)'!M80/'Data (acre-feet)'!M$123*100</f>
        <v>53.95251506513398</v>
      </c>
      <c r="N84" s="3">
        <f>'Data (acre-feet)'!N80/'Data (acre-feet)'!N$123*100</f>
        <v>59.277905705760801</v>
      </c>
      <c r="O84" s="11">
        <f t="shared" ref="O84:O122" si="1">(D84+F84+H84+J84+L84+M84+N84)/7</f>
        <v>52.26593850644781</v>
      </c>
    </row>
    <row r="85" spans="1:15" x14ac:dyDescent="0.2">
      <c r="A85">
        <v>1982</v>
      </c>
      <c r="B85" s="3">
        <f>'Data (acre-feet)'!B81/'Data (acre-feet)'!B$123*100</f>
        <v>98.191334932456684</v>
      </c>
      <c r="C85" s="3">
        <f>'Data (acre-feet)'!C81/'Data (acre-feet)'!C$123*100</f>
        <v>101.4033012003428</v>
      </c>
      <c r="D85" s="3">
        <f>'Data (acre-feet)'!D81/'Data (acre-feet)'!D$123*100</f>
        <v>100.23920707736738</v>
      </c>
      <c r="E85" s="3">
        <f>'Data (acre-feet)'!E81/'Data (acre-feet)'!E$123*100</f>
        <v>105.34087274898749</v>
      </c>
      <c r="F85" s="3">
        <f>'Data (acre-feet)'!F81/'Data (acre-feet)'!F$123*100</f>
        <v>105.17511947555676</v>
      </c>
      <c r="G85" s="3">
        <f>'Data (acre-feet)'!G81/'Data (acre-feet)'!G$123*100</f>
        <v>102.64937699001544</v>
      </c>
      <c r="H85" s="3">
        <f>'Data (acre-feet)'!H81/'Data (acre-feet)'!H$123*100</f>
        <v>114.6496874397977</v>
      </c>
      <c r="I85" s="3">
        <f>'Data (acre-feet)'!I81/'Data (acre-feet)'!I$123*100</f>
        <v>101.18832326635476</v>
      </c>
      <c r="J85" s="3">
        <f>'Data (acre-feet)'!J81/'Data (acre-feet)'!J$123*100</f>
        <v>115.84945119180165</v>
      </c>
      <c r="K85" s="3">
        <f>'Data (acre-feet)'!K81/'Data (acre-feet)'!K$123*100</f>
        <v>109.60929968742114</v>
      </c>
      <c r="L85" s="3">
        <f>'Data (acre-feet)'!L81/'Data (acre-feet)'!L$123*100</f>
        <v>83.223269627641528</v>
      </c>
      <c r="M85" s="3">
        <f>'Data (acre-feet)'!M81/'Data (acre-feet)'!M$123*100</f>
        <v>120.60020607617714</v>
      </c>
      <c r="N85" s="3">
        <f>'Data (acre-feet)'!N81/'Data (acre-feet)'!N$123*100</f>
        <v>105.09409055642713</v>
      </c>
      <c r="O85" s="11">
        <f t="shared" si="1"/>
        <v>106.40443306353848</v>
      </c>
    </row>
    <row r="86" spans="1:15" x14ac:dyDescent="0.2">
      <c r="A86">
        <v>1983</v>
      </c>
      <c r="B86" s="3">
        <f>'Data (acre-feet)'!B82/'Data (acre-feet)'!B$123*100</f>
        <v>126.60935164135414</v>
      </c>
      <c r="C86" s="3">
        <f>'Data (acre-feet)'!C82/'Data (acre-feet)'!C$123*100</f>
        <v>137.60479011895919</v>
      </c>
      <c r="D86" s="3">
        <f>'Data (acre-feet)'!D82/'Data (acre-feet)'!D$123*100</f>
        <v>144.52315658507737</v>
      </c>
      <c r="E86" s="3">
        <f>'Data (acre-feet)'!E82/'Data (acre-feet)'!E$123*100</f>
        <v>122.89832436374111</v>
      </c>
      <c r="F86" s="3">
        <f>'Data (acre-feet)'!F82/'Data (acre-feet)'!F$123*100</f>
        <v>146.16204186511854</v>
      </c>
      <c r="G86" s="3">
        <f>'Data (acre-feet)'!G82/'Data (acre-feet)'!G$123*100</f>
        <v>188.11494033145402</v>
      </c>
      <c r="H86" s="3">
        <f>'Data (acre-feet)'!H82/'Data (acre-feet)'!H$123*100</f>
        <v>129.28075462283383</v>
      </c>
      <c r="I86" s="3">
        <f>'Data (acre-feet)'!I82/'Data (acre-feet)'!I$123*100</f>
        <v>139.23761843401201</v>
      </c>
      <c r="J86" s="3">
        <f>'Data (acre-feet)'!J82/'Data (acre-feet)'!J$123*100</f>
        <v>129.99455853764533</v>
      </c>
      <c r="K86" s="3">
        <f>'Data (acre-feet)'!K82/'Data (acre-feet)'!K$123*100</f>
        <v>155.53012570203583</v>
      </c>
      <c r="L86" s="3">
        <f>'Data (acre-feet)'!L82/'Data (acre-feet)'!L$123*100</f>
        <v>181.77649569692201</v>
      </c>
      <c r="M86" s="3">
        <f>'Data (acre-feet)'!M82/'Data (acre-feet)'!M$123*100</f>
        <v>127.79540460519905</v>
      </c>
      <c r="N86" s="3">
        <f>'Data (acre-feet)'!N82/'Data (acre-feet)'!N$123*100</f>
        <v>110.03845095365517</v>
      </c>
      <c r="O86" s="11">
        <f t="shared" si="1"/>
        <v>138.5101232666359</v>
      </c>
    </row>
    <row r="87" spans="1:15" x14ac:dyDescent="0.2">
      <c r="A87">
        <v>1984</v>
      </c>
      <c r="B87" s="3">
        <f>'Data (acre-feet)'!B83/'Data (acre-feet)'!B$123*100</f>
        <v>167.45683495420317</v>
      </c>
      <c r="C87" s="3">
        <f>'Data (acre-feet)'!C83/'Data (acre-feet)'!C$123*100</f>
        <v>160.01813358675048</v>
      </c>
      <c r="D87" s="3">
        <f>'Data (acre-feet)'!D83/'Data (acre-feet)'!D$123*100</f>
        <v>169.83766741572563</v>
      </c>
      <c r="E87" s="3">
        <f>'Data (acre-feet)'!E83/'Data (acre-feet)'!E$123*100</f>
        <v>176.17490126115726</v>
      </c>
      <c r="F87" s="3">
        <f>'Data (acre-feet)'!F83/'Data (acre-feet)'!F$123*100</f>
        <v>175.19035163713667</v>
      </c>
      <c r="G87" s="3">
        <f>'Data (acre-feet)'!G83/'Data (acre-feet)'!G$123*100</f>
        <v>166.26050071731507</v>
      </c>
      <c r="H87" s="3">
        <f>'Data (acre-feet)'!H83/'Data (acre-feet)'!H$123*100</f>
        <v>177.16850780696089</v>
      </c>
      <c r="I87" s="3">
        <f>'Data (acre-feet)'!I83/'Data (acre-feet)'!I$123*100</f>
        <v>178.45630627719996</v>
      </c>
      <c r="J87" s="3">
        <f>'Data (acre-feet)'!J83/'Data (acre-feet)'!J$123*100</f>
        <v>113.17260231788767</v>
      </c>
      <c r="K87" s="3">
        <f>'Data (acre-feet)'!K83/'Data (acre-feet)'!K$123*100</f>
        <v>158.4582404886155</v>
      </c>
      <c r="L87" s="3">
        <f>'Data (acre-feet)'!L83/'Data (acre-feet)'!L$123*100</f>
        <v>178.60270528535207</v>
      </c>
      <c r="M87" s="3">
        <f>'Data (acre-feet)'!M83/'Data (acre-feet)'!M$123*100</f>
        <v>155.15478572277544</v>
      </c>
      <c r="N87" s="3">
        <f>'Data (acre-feet)'!N83/'Data (acre-feet)'!N$123*100</f>
        <v>116.17847586203681</v>
      </c>
      <c r="O87" s="11">
        <f t="shared" si="1"/>
        <v>155.04358514969644</v>
      </c>
    </row>
    <row r="88" spans="1:15" x14ac:dyDescent="0.2">
      <c r="A88">
        <v>1985</v>
      </c>
      <c r="B88" s="3">
        <f>'Data (acre-feet)'!B84/'Data (acre-feet)'!B$123*100</f>
        <v>104.76506418622536</v>
      </c>
      <c r="C88" s="3">
        <f>'Data (acre-feet)'!C84/'Data (acre-feet)'!C$123*100</f>
        <v>125.69095306518612</v>
      </c>
      <c r="D88" s="3">
        <f>'Data (acre-feet)'!D84/'Data (acre-feet)'!D$123*100</f>
        <v>138.19119655263242</v>
      </c>
      <c r="E88" s="3">
        <f>'Data (acre-feet)'!E84/'Data (acre-feet)'!E$123*100</f>
        <v>136.53212161077533</v>
      </c>
      <c r="F88" s="3">
        <f>'Data (acre-feet)'!F84/'Data (acre-feet)'!F$123*100</f>
        <v>145.72608248200106</v>
      </c>
      <c r="G88" s="3">
        <f>'Data (acre-feet)'!G84/'Data (acre-feet)'!G$123*100</f>
        <v>163.99704351861959</v>
      </c>
      <c r="H88" s="3">
        <f>'Data (acre-feet)'!H84/'Data (acre-feet)'!H$123*100</f>
        <v>134.42422997839682</v>
      </c>
      <c r="I88" s="3">
        <f>'Data (acre-feet)'!I84/'Data (acre-feet)'!I$123*100</f>
        <v>153.20917803192944</v>
      </c>
      <c r="J88" s="3">
        <f>'Data (acre-feet)'!J84/'Data (acre-feet)'!J$123*100</f>
        <v>171.31858322508603</v>
      </c>
      <c r="K88" s="3">
        <f>'Data (acre-feet)'!K84/'Data (acre-feet)'!K$123*100</f>
        <v>137.91304971751154</v>
      </c>
      <c r="L88" s="3">
        <f>'Data (acre-feet)'!L84/'Data (acre-feet)'!L$123*100</f>
        <v>161.21475881452511</v>
      </c>
      <c r="M88" s="3">
        <f>'Data (acre-feet)'!M84/'Data (acre-feet)'!M$123*100</f>
        <v>133.64876946026436</v>
      </c>
      <c r="N88" s="3">
        <f>'Data (acre-feet)'!N84/'Data (acre-feet)'!N$123*100</f>
        <v>152.30651302870061</v>
      </c>
      <c r="O88" s="11">
        <f t="shared" si="1"/>
        <v>148.11859050594379</v>
      </c>
    </row>
    <row r="89" spans="1:15" x14ac:dyDescent="0.2">
      <c r="A89">
        <v>1986</v>
      </c>
      <c r="B89" s="3">
        <f>'Data (acre-feet)'!B85/'Data (acre-feet)'!B$123*100</f>
        <v>111.41518148767805</v>
      </c>
      <c r="C89" s="3">
        <f>'Data (acre-feet)'!C85/'Data (acre-feet)'!C$123*100</f>
        <v>129.4091646285878</v>
      </c>
      <c r="D89" s="3">
        <f>'Data (acre-feet)'!D85/'Data (acre-feet)'!D$123*100</f>
        <v>134.21588918333799</v>
      </c>
      <c r="E89" s="3">
        <f>'Data (acre-feet)'!E85/'Data (acre-feet)'!E$123*100</f>
        <v>140.56944531219676</v>
      </c>
      <c r="F89" s="3">
        <f>'Data (acre-feet)'!F85/'Data (acre-feet)'!F$123*100</f>
        <v>137.28954127502922</v>
      </c>
      <c r="G89" s="3">
        <f>'Data (acre-feet)'!G85/'Data (acre-feet)'!G$123*100</f>
        <v>136.65998498259307</v>
      </c>
      <c r="H89" s="3">
        <f>'Data (acre-feet)'!H85/'Data (acre-feet)'!H$123*100</f>
        <v>140.20511979981382</v>
      </c>
      <c r="I89" s="3">
        <f>'Data (acre-feet)'!I85/'Data (acre-feet)'!I$123*100</f>
        <v>151.7200548317125</v>
      </c>
      <c r="J89" s="3">
        <f>'Data (acre-feet)'!J85/'Data (acre-feet)'!J$123*100</f>
        <v>143.38458958458776</v>
      </c>
      <c r="K89" s="3">
        <f>'Data (acre-feet)'!K85/'Data (acre-feet)'!K$123*100</f>
        <v>146.60541958483438</v>
      </c>
      <c r="L89" s="3">
        <f>'Data (acre-feet)'!L85/'Data (acre-feet)'!L$123*100</f>
        <v>102.47790127952841</v>
      </c>
      <c r="M89" s="3">
        <f>'Data (acre-feet)'!M85/'Data (acre-feet)'!M$123*100</f>
        <v>133.03710020791206</v>
      </c>
      <c r="N89" s="3">
        <f>'Data (acre-feet)'!N85/'Data (acre-feet)'!N$123*100</f>
        <v>159.62198965415911</v>
      </c>
      <c r="O89" s="11">
        <f t="shared" si="1"/>
        <v>135.74744728348119</v>
      </c>
    </row>
    <row r="90" spans="1:15" x14ac:dyDescent="0.2">
      <c r="A90">
        <v>1987</v>
      </c>
      <c r="B90" s="3">
        <f>'Data (acre-feet)'!B86/'Data (acre-feet)'!B$123*100</f>
        <v>81.142011998755905</v>
      </c>
      <c r="C90" s="3">
        <f>'Data (acre-feet)'!C86/'Data (acre-feet)'!C$123*100</f>
        <v>76.12360325101082</v>
      </c>
      <c r="D90" s="3">
        <f>'Data (acre-feet)'!D86/'Data (acre-feet)'!D$123*100</f>
        <v>84.137169401257296</v>
      </c>
      <c r="E90" s="3">
        <f>'Data (acre-feet)'!E86/'Data (acre-feet)'!E$123*100</f>
        <v>111.59844151189998</v>
      </c>
      <c r="F90" s="3">
        <f>'Data (acre-feet)'!F86/'Data (acre-feet)'!F$123*100</f>
        <v>119.91162508517044</v>
      </c>
      <c r="G90" s="3">
        <f>'Data (acre-feet)'!G86/'Data (acre-feet)'!G$123*100</f>
        <v>150.45776427732628</v>
      </c>
      <c r="H90" s="3">
        <f>'Data (acre-feet)'!H86/'Data (acre-feet)'!H$123*100</f>
        <v>71.271088639511433</v>
      </c>
      <c r="I90" s="3">
        <f>'Data (acre-feet)'!I86/'Data (acre-feet)'!I$123*100</f>
        <v>103.31571512720006</v>
      </c>
      <c r="J90" s="3">
        <f>'Data (acre-feet)'!J86/'Data (acre-feet)'!J$123*100</f>
        <v>158.0258194169179</v>
      </c>
      <c r="K90" s="3">
        <f>'Data (acre-feet)'!K86/'Data (acre-feet)'!K$123*100</f>
        <v>108.78515551364687</v>
      </c>
      <c r="L90" s="3">
        <f>'Data (acre-feet)'!L86/'Data (acre-feet)'!L$123*100</f>
        <v>139.12917272331669</v>
      </c>
      <c r="M90" s="3">
        <f>'Data (acre-feet)'!M86/'Data (acre-feet)'!M$123*100</f>
        <v>109.29360088447095</v>
      </c>
      <c r="N90" s="3">
        <f>'Data (acre-feet)'!N86/'Data (acre-feet)'!N$123*100</f>
        <v>166.83951196986118</v>
      </c>
      <c r="O90" s="11">
        <f t="shared" si="1"/>
        <v>121.22971258864369</v>
      </c>
    </row>
    <row r="91" spans="1:15" x14ac:dyDescent="0.2">
      <c r="A91">
        <v>1988</v>
      </c>
      <c r="B91" s="3">
        <f>'Data (acre-feet)'!B87/'Data (acre-feet)'!B$123*100</f>
        <v>83.652624691929418</v>
      </c>
      <c r="C91" s="3">
        <f>'Data (acre-feet)'!C87/'Data (acre-feet)'!C$123*100</f>
        <v>88.61305077914912</v>
      </c>
      <c r="D91" s="3">
        <f>'Data (acre-feet)'!D87/'Data (acre-feet)'!D$123*100</f>
        <v>79.270536414070691</v>
      </c>
      <c r="E91" s="3">
        <f>'Data (acre-feet)'!E87/'Data (acre-feet)'!E$123*100</f>
        <v>64.908930559899645</v>
      </c>
      <c r="F91" s="3">
        <f>'Data (acre-feet)'!F87/'Data (acre-feet)'!F$123*100</f>
        <v>69.264517620392724</v>
      </c>
      <c r="G91" s="3">
        <f>'Data (acre-feet)'!G87/'Data (acre-feet)'!G$123*100</f>
        <v>69.317105676132428</v>
      </c>
      <c r="H91" s="3">
        <f>'Data (acre-feet)'!H87/'Data (acre-feet)'!H$123*100</f>
        <v>81.86854882411518</v>
      </c>
      <c r="I91" s="3">
        <f>'Data (acre-feet)'!I87/'Data (acre-feet)'!I$123*100</f>
        <v>100.49946325472388</v>
      </c>
      <c r="J91" s="3">
        <f>'Data (acre-feet)'!J87/'Data (acre-feet)'!J$123*100</f>
        <v>75.378025336626479</v>
      </c>
      <c r="K91" s="3">
        <f>'Data (acre-feet)'!K87/'Data (acre-feet)'!K$123*100</f>
        <v>76.448514812276912</v>
      </c>
      <c r="L91" s="3">
        <f>'Data (acre-feet)'!L87/'Data (acre-feet)'!L$123*100</f>
        <v>94.376201808080253</v>
      </c>
      <c r="M91" s="3">
        <f>'Data (acre-feet)'!M87/'Data (acre-feet)'!M$123*100</f>
        <v>65.86018691584151</v>
      </c>
      <c r="N91" s="3">
        <f>'Data (acre-feet)'!N87/'Data (acre-feet)'!N$123*100</f>
        <v>68.662861478612541</v>
      </c>
      <c r="O91" s="11">
        <f t="shared" si="1"/>
        <v>76.38298262824847</v>
      </c>
    </row>
    <row r="92" spans="1:15" x14ac:dyDescent="0.2">
      <c r="A92">
        <v>1989</v>
      </c>
      <c r="B92" s="3">
        <f>'Data (acre-feet)'!B88/'Data (acre-feet)'!B$123*100</f>
        <v>81.84537759805994</v>
      </c>
      <c r="C92" s="3">
        <f>'Data (acre-feet)'!C88/'Data (acre-feet)'!C$123*100</f>
        <v>72.270633848328302</v>
      </c>
      <c r="D92" s="3">
        <f>'Data (acre-feet)'!D88/'Data (acre-feet)'!D$123*100</f>
        <v>69.698307919225272</v>
      </c>
      <c r="E92" s="3">
        <f>'Data (acre-feet)'!E88/'Data (acre-feet)'!E$123*100</f>
        <v>69.2795883833586</v>
      </c>
      <c r="F92" s="3">
        <f>'Data (acre-feet)'!F88/'Data (acre-feet)'!F$123*100</f>
        <v>67.914236375118648</v>
      </c>
      <c r="G92" s="3">
        <f>'Data (acre-feet)'!G88/'Data (acre-feet)'!G$123*100</f>
        <v>62.395676360644636</v>
      </c>
      <c r="H92" s="3">
        <f>'Data (acre-feet)'!H88/'Data (acre-feet)'!H$123*100</f>
        <v>60.546176496678214</v>
      </c>
      <c r="I92" s="3">
        <f>'Data (acre-feet)'!I88/'Data (acre-feet)'!I$123*100</f>
        <v>71.377923297152464</v>
      </c>
      <c r="J92" s="3">
        <f>'Data (acre-feet)'!J88/'Data (acre-feet)'!J$123*100</f>
        <v>73.812048321819589</v>
      </c>
      <c r="K92" s="3">
        <f>'Data (acre-feet)'!K88/'Data (acre-feet)'!K$123*100</f>
        <v>62.523028459443054</v>
      </c>
      <c r="L92" s="3">
        <f>'Data (acre-feet)'!L88/'Data (acre-feet)'!L$123*100</f>
        <v>81.317034043182346</v>
      </c>
      <c r="M92" s="3">
        <f>'Data (acre-feet)'!M88/'Data (acre-feet)'!M$123*100</f>
        <v>82.705849527568418</v>
      </c>
      <c r="N92" s="3">
        <f>'Data (acre-feet)'!N88/'Data (acre-feet)'!N$123*100</f>
        <v>77.755509152508637</v>
      </c>
      <c r="O92" s="11">
        <f t="shared" si="1"/>
        <v>73.392737405157305</v>
      </c>
    </row>
    <row r="93" spans="1:15" x14ac:dyDescent="0.2">
      <c r="A93">
        <v>1990</v>
      </c>
      <c r="B93" s="3">
        <f>'Data (acre-feet)'!B89/'Data (acre-feet)'!B$123*100</f>
        <v>80.045122219685254</v>
      </c>
      <c r="C93" s="3">
        <f>'Data (acre-feet)'!C89/'Data (acre-feet)'!C$123*100</f>
        <v>69.198637882800696</v>
      </c>
      <c r="D93" s="3">
        <f>'Data (acre-feet)'!D89/'Data (acre-feet)'!D$123*100</f>
        <v>64.273391761693205</v>
      </c>
      <c r="E93" s="3">
        <f>'Data (acre-feet)'!E89/'Data (acre-feet)'!E$123*100</f>
        <v>58.645702311174134</v>
      </c>
      <c r="F93" s="3">
        <f>'Data (acre-feet)'!F89/'Data (acre-feet)'!F$123*100</f>
        <v>55.502425350874717</v>
      </c>
      <c r="G93" s="3">
        <f>'Data (acre-feet)'!G89/'Data (acre-feet)'!G$123*100</f>
        <v>39.142195591896204</v>
      </c>
      <c r="H93" s="3">
        <f>'Data (acre-feet)'!H89/'Data (acre-feet)'!H$123*100</f>
        <v>64.191317969511914</v>
      </c>
      <c r="I93" s="3">
        <f>'Data (acre-feet)'!I89/'Data (acre-feet)'!I$123*100</f>
        <v>59.784838561352316</v>
      </c>
      <c r="J93" s="3">
        <f>'Data (acre-feet)'!J89/'Data (acre-feet)'!J$123*100</f>
        <v>68.596975536339173</v>
      </c>
      <c r="K93" s="3">
        <f>'Data (acre-feet)'!K89/'Data (acre-feet)'!K$123*100</f>
        <v>58.746605374994317</v>
      </c>
      <c r="L93" s="3">
        <f>'Data (acre-feet)'!L89/'Data (acre-feet)'!L$123*100</f>
        <v>75.942406089786843</v>
      </c>
      <c r="M93" s="3">
        <f>'Data (acre-feet)'!M89/'Data (acre-feet)'!M$123*100</f>
        <v>70.968738117447785</v>
      </c>
      <c r="N93" s="3">
        <f>'Data (acre-feet)'!N89/'Data (acre-feet)'!N$123*100</f>
        <v>76.499206259124904</v>
      </c>
      <c r="O93" s="11">
        <f t="shared" si="1"/>
        <v>67.996351583539791</v>
      </c>
    </row>
    <row r="94" spans="1:15" x14ac:dyDescent="0.2">
      <c r="A94">
        <v>1991</v>
      </c>
      <c r="B94" s="3">
        <f>'Data (acre-feet)'!B90/'Data (acre-feet)'!B$123*100</f>
        <v>85.144079657498779</v>
      </c>
      <c r="C94" s="3">
        <f>'Data (acre-feet)'!C90/'Data (acre-feet)'!C$123*100</f>
        <v>87.423718846591726</v>
      </c>
      <c r="D94" s="3">
        <f>'Data (acre-feet)'!D90/'Data (acre-feet)'!D$123*100</f>
        <v>83.574054020636041</v>
      </c>
      <c r="E94" s="3">
        <f>'Data (acre-feet)'!E90/'Data (acre-feet)'!E$123*100</f>
        <v>86.887879446940971</v>
      </c>
      <c r="F94" s="3">
        <f>'Data (acre-feet)'!F90/'Data (acre-feet)'!F$123*100</f>
        <v>86.209783339243529</v>
      </c>
      <c r="G94" s="3">
        <f>'Data (acre-feet)'!G90/'Data (acre-feet)'!G$123*100</f>
        <v>70.091137086148535</v>
      </c>
      <c r="H94" s="3">
        <f>'Data (acre-feet)'!H90/'Data (acre-feet)'!H$123*100</f>
        <v>78.127586370549494</v>
      </c>
      <c r="I94" s="3">
        <f>'Data (acre-feet)'!I90/'Data (acre-feet)'!I$123*100</f>
        <v>77.374446291574472</v>
      </c>
      <c r="J94" s="3">
        <f>'Data (acre-feet)'!J90/'Data (acre-feet)'!J$123*100</f>
        <v>92.205683135559909</v>
      </c>
      <c r="K94" s="3">
        <f>'Data (acre-feet)'!K90/'Data (acre-feet)'!K$123*100</f>
        <v>80.819296660315416</v>
      </c>
      <c r="L94" s="3">
        <f>'Data (acre-feet)'!L90/'Data (acre-feet)'!L$123*100</f>
        <v>82.488768146640211</v>
      </c>
      <c r="M94" s="3">
        <f>'Data (acre-feet)'!M90/'Data (acre-feet)'!M$123*100</f>
        <v>79.802406577513935</v>
      </c>
      <c r="N94" s="3">
        <f>'Data (acre-feet)'!N90/'Data (acre-feet)'!N$123*100</f>
        <v>99.436063045259559</v>
      </c>
      <c r="O94" s="11">
        <f t="shared" si="1"/>
        <v>85.977763519343242</v>
      </c>
    </row>
    <row r="95" spans="1:15" x14ac:dyDescent="0.2">
      <c r="A95">
        <v>1992</v>
      </c>
      <c r="B95" s="3">
        <f>'Data (acre-feet)'!B91/'Data (acre-feet)'!B$123*100</f>
        <v>82.418590101026794</v>
      </c>
      <c r="C95" s="3">
        <f>'Data (acre-feet)'!C91/'Data (acre-feet)'!C$123*100</f>
        <v>74.09123407450609</v>
      </c>
      <c r="D95" s="3">
        <f>'Data (acre-feet)'!D91/'Data (acre-feet)'!D$123*100</f>
        <v>71.084012083928144</v>
      </c>
      <c r="E95" s="3">
        <f>'Data (acre-feet)'!E91/'Data (acre-feet)'!E$123*100</f>
        <v>71.426739746722347</v>
      </c>
      <c r="F95" s="3">
        <f>'Data (acre-feet)'!F91/'Data (acre-feet)'!F$123*100</f>
        <v>82.120621584178025</v>
      </c>
      <c r="G95" s="3">
        <f>'Data (acre-feet)'!G91/'Data (acre-feet)'!G$123*100</f>
        <v>88.500453391920658</v>
      </c>
      <c r="H95" s="3">
        <f>'Data (acre-feet)'!H91/'Data (acre-feet)'!H$123*100</f>
        <v>58.388928363879046</v>
      </c>
      <c r="I95" s="3">
        <f>'Data (acre-feet)'!I91/'Data (acre-feet)'!I$123*100</f>
        <v>72.01448854528914</v>
      </c>
      <c r="J95" s="3">
        <f>'Data (acre-feet)'!J91/'Data (acre-feet)'!J$123*100</f>
        <v>99.243048704165787</v>
      </c>
      <c r="K95" s="3">
        <f>'Data (acre-feet)'!K91/'Data (acre-feet)'!K$123*100</f>
        <v>72.535343113480039</v>
      </c>
      <c r="L95" s="3">
        <f>'Data (acre-feet)'!L91/'Data (acre-feet)'!L$123*100</f>
        <v>71.225123965458508</v>
      </c>
      <c r="M95" s="3">
        <f>'Data (acre-feet)'!M91/'Data (acre-feet)'!M$123*100</f>
        <v>78.825519704371231</v>
      </c>
      <c r="N95" s="3">
        <f>'Data (acre-feet)'!N91/'Data (acre-feet)'!N$123*100</f>
        <v>76.105834189785696</v>
      </c>
      <c r="O95" s="11">
        <f t="shared" si="1"/>
        <v>76.713298370823779</v>
      </c>
    </row>
    <row r="96" spans="1:15" x14ac:dyDescent="0.2">
      <c r="A96">
        <v>1993</v>
      </c>
      <c r="B96" s="3">
        <f>'Data (acre-feet)'!B92/'Data (acre-feet)'!B$123*100</f>
        <v>112.18506313730082</v>
      </c>
      <c r="C96" s="3">
        <f>'Data (acre-feet)'!C92/'Data (acre-feet)'!C$123*100</f>
        <v>114.33954314910734</v>
      </c>
      <c r="D96" s="3">
        <f>'Data (acre-feet)'!D92/'Data (acre-feet)'!D$123*100</f>
        <v>119.19930710086241</v>
      </c>
      <c r="E96" s="3">
        <f>'Data (acre-feet)'!E92/'Data (acre-feet)'!E$123*100</f>
        <v>125.92269602812169</v>
      </c>
      <c r="F96" s="3">
        <f>'Data (acre-feet)'!F92/'Data (acre-feet)'!F$123*100</f>
        <v>137.44158782899879</v>
      </c>
      <c r="G96" s="3">
        <f>'Data (acre-feet)'!G92/'Data (acre-feet)'!G$123*100</f>
        <v>172.14939856934683</v>
      </c>
      <c r="H96" s="3">
        <f>'Data (acre-feet)'!H92/'Data (acre-feet)'!H$123*100</f>
        <v>109.95105654038515</v>
      </c>
      <c r="I96" s="3">
        <f>'Data (acre-feet)'!I92/'Data (acre-feet)'!I$123*100</f>
        <v>114.46710500391046</v>
      </c>
      <c r="J96" s="3">
        <f>'Data (acre-feet)'!J92/'Data (acre-feet)'!J$123*100</f>
        <v>137.62956874134463</v>
      </c>
      <c r="K96" s="3">
        <f>'Data (acre-feet)'!K92/'Data (acre-feet)'!K$123*100</f>
        <v>122.52616172993828</v>
      </c>
      <c r="L96" s="3">
        <f>'Data (acre-feet)'!L92/'Data (acre-feet)'!L$123*100</f>
        <v>69.121871056439261</v>
      </c>
      <c r="M96" s="3">
        <f>'Data (acre-feet)'!M92/'Data (acre-feet)'!M$123*100</f>
        <v>94.290219256241599</v>
      </c>
      <c r="N96" s="3">
        <f>'Data (acre-feet)'!N92/'Data (acre-feet)'!N$123*100</f>
        <v>101.33762051878468</v>
      </c>
      <c r="O96" s="11">
        <f t="shared" si="1"/>
        <v>109.85303300615092</v>
      </c>
    </row>
    <row r="97" spans="1:15" x14ac:dyDescent="0.2">
      <c r="A97">
        <v>1994</v>
      </c>
      <c r="B97" s="3">
        <f>'Data (acre-feet)'!B93/'Data (acre-feet)'!B$123*100</f>
        <v>78.414262846570949</v>
      </c>
      <c r="C97" s="3">
        <f>'Data (acre-feet)'!C93/'Data (acre-feet)'!C$123*100</f>
        <v>74.120803741616626</v>
      </c>
      <c r="D97" s="3">
        <f>'Data (acre-feet)'!D93/'Data (acre-feet)'!D$123*100</f>
        <v>75.489386167767321</v>
      </c>
      <c r="E97" s="3">
        <f>'Data (acre-feet)'!E93/'Data (acre-feet)'!E$123*100</f>
        <v>76.550013259823544</v>
      </c>
      <c r="F97" s="3">
        <f>'Data (acre-feet)'!F93/'Data (acre-feet)'!F$123*100</f>
        <v>78.901907967743242</v>
      </c>
      <c r="G97" s="3">
        <f>'Data (acre-feet)'!G93/'Data (acre-feet)'!G$123*100</f>
        <v>69.066740239758801</v>
      </c>
      <c r="H97" s="3">
        <f>'Data (acre-feet)'!H93/'Data (acre-feet)'!H$123*100</f>
        <v>59.576984785190469</v>
      </c>
      <c r="I97" s="3">
        <f>'Data (acre-feet)'!I93/'Data (acre-feet)'!I$123*100</f>
        <v>56.301530357138596</v>
      </c>
      <c r="J97" s="3">
        <f>'Data (acre-feet)'!J93/'Data (acre-feet)'!J$123*100</f>
        <v>87.217311945962862</v>
      </c>
      <c r="K97" s="3">
        <f>'Data (acre-feet)'!K93/'Data (acre-feet)'!K$123*100</f>
        <v>69.508617716822343</v>
      </c>
      <c r="L97" s="3">
        <f>'Data (acre-feet)'!L93/'Data (acre-feet)'!L$123*100</f>
        <v>65.837640512693</v>
      </c>
      <c r="M97" s="3">
        <f>'Data (acre-feet)'!M93/'Data (acre-feet)'!M$123*100</f>
        <v>124.02223813323745</v>
      </c>
      <c r="N97" s="3">
        <f>'Data (acre-feet)'!N93/'Data (acre-feet)'!N$123*100</f>
        <v>81.216561430568277</v>
      </c>
      <c r="O97" s="11">
        <f t="shared" si="1"/>
        <v>81.751718706166102</v>
      </c>
    </row>
    <row r="98" spans="1:15" x14ac:dyDescent="0.2">
      <c r="A98">
        <v>1995</v>
      </c>
      <c r="B98" s="3">
        <f>'Data (acre-feet)'!B94/'Data (acre-feet)'!B$123*100</f>
        <v>147.42768256647437</v>
      </c>
      <c r="C98" s="3">
        <f>'Data (acre-feet)'!C94/'Data (acre-feet)'!C$123*100</f>
        <v>115.63763760920003</v>
      </c>
      <c r="D98" s="3">
        <f>'Data (acre-feet)'!D94/'Data (acre-feet)'!D$123*100</f>
        <v>130.49915935829551</v>
      </c>
      <c r="E98" s="3">
        <f>'Data (acre-feet)'!E94/'Data (acre-feet)'!E$123*100</f>
        <v>159.96795643896968</v>
      </c>
      <c r="F98" s="3">
        <f>'Data (acre-feet)'!F94/'Data (acre-feet)'!F$123*100</f>
        <v>156.39515894447825</v>
      </c>
      <c r="G98" s="3">
        <f>'Data (acre-feet)'!G94/'Data (acre-feet)'!G$123*100</f>
        <v>131.61810413258883</v>
      </c>
      <c r="H98" s="3">
        <f>'Data (acre-feet)'!H94/'Data (acre-feet)'!H$123*100</f>
        <v>122.14576508258197</v>
      </c>
      <c r="I98" s="3">
        <f>'Data (acre-feet)'!I94/'Data (acre-feet)'!I$123*100</f>
        <v>114.62756646062566</v>
      </c>
      <c r="J98" s="3">
        <f>'Data (acre-feet)'!J94/'Data (acre-feet)'!J$123*100</f>
        <v>138.88578832033488</v>
      </c>
      <c r="K98" s="3">
        <f>'Data (acre-feet)'!K94/'Data (acre-feet)'!K$123*100</f>
        <v>130.29744240025281</v>
      </c>
      <c r="L98" s="3">
        <f>'Data (acre-feet)'!L94/'Data (acre-feet)'!L$123*100</f>
        <v>161.56570553234789</v>
      </c>
      <c r="M98" s="3">
        <f>'Data (acre-feet)'!M94/'Data (acre-feet)'!M$123*100</f>
        <v>143.53976814194112</v>
      </c>
      <c r="N98" s="3">
        <f>'Data (acre-feet)'!N94/'Data (acre-feet)'!N$123*100</f>
        <v>131.03487950842486</v>
      </c>
      <c r="O98" s="11">
        <f t="shared" si="1"/>
        <v>140.58088926977209</v>
      </c>
    </row>
    <row r="99" spans="1:15" x14ac:dyDescent="0.2">
      <c r="A99">
        <v>1996</v>
      </c>
      <c r="B99" s="3">
        <f>'Data (acre-feet)'!B95/'Data (acre-feet)'!B$123*100</f>
        <v>145.74258331447325</v>
      </c>
      <c r="C99" s="3">
        <f>'Data (acre-feet)'!C95/'Data (acre-feet)'!C$123*100</f>
        <v>116.40115705132578</v>
      </c>
      <c r="D99" s="3">
        <f>'Data (acre-feet)'!D95/'Data (acre-feet)'!D$123*100</f>
        <v>113.13993259301942</v>
      </c>
      <c r="E99" s="3">
        <f>'Data (acre-feet)'!E95/'Data (acre-feet)'!E$123*100</f>
        <v>112.35383898270454</v>
      </c>
      <c r="F99" s="3">
        <f>'Data (acre-feet)'!F95/'Data (acre-feet)'!F$123*100</f>
        <v>98.504434364351297</v>
      </c>
      <c r="G99" s="3">
        <f>'Data (acre-feet)'!G95/'Data (acre-feet)'!G$123*100</f>
        <v>51.409876012618604</v>
      </c>
      <c r="H99" s="3">
        <f>'Data (acre-feet)'!H95/'Data (acre-feet)'!H$123*100</f>
        <v>132.00836573618056</v>
      </c>
      <c r="I99" s="3">
        <f>'Data (acre-feet)'!I95/'Data (acre-feet)'!I$123*100</f>
        <v>100.05061406316911</v>
      </c>
      <c r="J99" s="3">
        <f>'Data (acre-feet)'!J95/'Data (acre-feet)'!J$123*100</f>
        <v>39.176912087691079</v>
      </c>
      <c r="K99" s="3">
        <f>'Data (acre-feet)'!K95/'Data (acre-feet)'!K$123*100</f>
        <v>92.107077063418004</v>
      </c>
      <c r="L99" s="3">
        <f>'Data (acre-feet)'!L95/'Data (acre-feet)'!L$123*100</f>
        <v>83.758986638398952</v>
      </c>
      <c r="M99" s="3">
        <f>'Data (acre-feet)'!M95/'Data (acre-feet)'!M$123*100</f>
        <v>113.72996892141283</v>
      </c>
      <c r="N99" s="3">
        <f>'Data (acre-feet)'!N95/'Data (acre-feet)'!N$123*100</f>
        <v>62.113916197755756</v>
      </c>
      <c r="O99" s="11">
        <f t="shared" si="1"/>
        <v>91.776073791258554</v>
      </c>
    </row>
    <row r="100" spans="1:15" x14ac:dyDescent="0.2">
      <c r="A100">
        <v>1997</v>
      </c>
      <c r="B100" s="3">
        <f>'Data (acre-feet)'!B96/'Data (acre-feet)'!B$123*100</f>
        <v>144.09079201933085</v>
      </c>
      <c r="C100" s="3">
        <f>'Data (acre-feet)'!C96/'Data (acre-feet)'!C$123*100</f>
        <v>135.00001346185786</v>
      </c>
      <c r="D100" s="3">
        <f>'Data (acre-feet)'!D96/'Data (acre-feet)'!D$123*100</f>
        <v>135.56337002181445</v>
      </c>
      <c r="E100" s="3">
        <f>'Data (acre-feet)'!E96/'Data (acre-feet)'!E$123*100</f>
        <v>142.74287971137005</v>
      </c>
      <c r="F100" s="3">
        <f>'Data (acre-feet)'!F96/'Data (acre-feet)'!F$123*100</f>
        <v>136.76893910313558</v>
      </c>
      <c r="G100" s="3">
        <f>'Data (acre-feet)'!G96/'Data (acre-feet)'!G$123*100</f>
        <v>140.24475255059789</v>
      </c>
      <c r="H100" s="3">
        <f>'Data (acre-feet)'!H96/'Data (acre-feet)'!H$123*100</f>
        <v>151.41068359337285</v>
      </c>
      <c r="I100" s="3">
        <f>'Data (acre-feet)'!I96/'Data (acre-feet)'!I$123*100</f>
        <v>125.75800436368856</v>
      </c>
      <c r="J100" s="3">
        <f>'Data (acre-feet)'!J96/'Data (acre-feet)'!J$123*100</f>
        <v>130.99046273307437</v>
      </c>
      <c r="K100" s="3">
        <f>'Data (acre-feet)'!K96/'Data (acre-feet)'!K$123*100</f>
        <v>138.84428981386822</v>
      </c>
      <c r="L100" s="3">
        <f>'Data (acre-feet)'!L96/'Data (acre-feet)'!L$123*100</f>
        <v>102.61344070616956</v>
      </c>
      <c r="M100" s="3">
        <f>'Data (acre-feet)'!M96/'Data (acre-feet)'!M$123*100</f>
        <v>107.12642509747671</v>
      </c>
      <c r="N100" s="3">
        <f>'Data (acre-feet)'!N96/'Data (acre-feet)'!N$123*100</f>
        <v>135.60608063039041</v>
      </c>
      <c r="O100" s="11">
        <f t="shared" si="1"/>
        <v>128.58277169791913</v>
      </c>
    </row>
    <row r="101" spans="1:15" x14ac:dyDescent="0.2">
      <c r="A101">
        <v>1998</v>
      </c>
      <c r="B101" s="3">
        <f>'Data (acre-feet)'!B97/'Data (acre-feet)'!B$123*100</f>
        <v>83.564330755224574</v>
      </c>
      <c r="C101" s="3">
        <f>'Data (acre-feet)'!C97/'Data (acre-feet)'!C$123*100</f>
        <v>90.940977366160581</v>
      </c>
      <c r="D101" s="3">
        <f>'Data (acre-feet)'!D97/'Data (acre-feet)'!D$123*100</f>
        <v>100.77669545517773</v>
      </c>
      <c r="E101" s="3">
        <f>'Data (acre-feet)'!E97/'Data (acre-feet)'!E$123*100</f>
        <v>91.566547591511494</v>
      </c>
      <c r="F101" s="3">
        <f>'Data (acre-feet)'!F97/'Data (acre-feet)'!F$123*100</f>
        <v>99.967872233616703</v>
      </c>
      <c r="G101" s="3">
        <f>'Data (acre-feet)'!G97/'Data (acre-feet)'!G$123*100</f>
        <v>99.955688933147229</v>
      </c>
      <c r="H101" s="3">
        <f>'Data (acre-feet)'!H97/'Data (acre-feet)'!H$123*100</f>
        <v>130.48837739452878</v>
      </c>
      <c r="I101" s="3">
        <f>'Data (acre-feet)'!I97/'Data (acre-feet)'!I$123*100</f>
        <v>141.34899821743559</v>
      </c>
      <c r="J101" s="3">
        <f>'Data (acre-feet)'!J97/'Data (acre-feet)'!J$123*100</f>
        <v>83.032948518342536</v>
      </c>
      <c r="K101" s="3">
        <f>'Data (acre-feet)'!K97/'Data (acre-feet)'!K$123*100</f>
        <v>111.2237058018088</v>
      </c>
      <c r="L101" s="3">
        <f>'Data (acre-feet)'!L97/'Data (acre-feet)'!L$123*100</f>
        <v>113.75143953462099</v>
      </c>
      <c r="M101" s="3">
        <f>'Data (acre-feet)'!M97/'Data (acre-feet)'!M$123*100</f>
        <v>108.43991341256411</v>
      </c>
      <c r="N101" s="3">
        <f>'Data (acre-feet)'!N97/'Data (acre-feet)'!N$123*100</f>
        <v>99.171741891948614</v>
      </c>
      <c r="O101" s="11">
        <f t="shared" si="1"/>
        <v>105.08985549154279</v>
      </c>
    </row>
    <row r="102" spans="1:15" x14ac:dyDescent="0.2">
      <c r="A102">
        <v>1999</v>
      </c>
      <c r="B102" s="3">
        <f>'Data (acre-feet)'!B98/'Data (acre-feet)'!B$123*100</f>
        <v>117.70493266466036</v>
      </c>
      <c r="C102" s="3">
        <f>'Data (acre-feet)'!C98/'Data (acre-feet)'!C$123*100</f>
        <v>96.40282446489347</v>
      </c>
      <c r="D102" s="3">
        <f>'Data (acre-feet)'!D98/'Data (acre-feet)'!D$123*100</f>
        <v>93.746752510369433</v>
      </c>
      <c r="E102" s="3">
        <f>'Data (acre-feet)'!E98/'Data (acre-feet)'!E$123*100</f>
        <v>104.55976778330347</v>
      </c>
      <c r="F102" s="3">
        <f>'Data (acre-feet)'!F98/'Data (acre-feet)'!F$123*100</f>
        <v>91.581250663654743</v>
      </c>
      <c r="G102" s="3">
        <f>'Data (acre-feet)'!G98/'Data (acre-feet)'!G$123*100</f>
        <v>92.693057624045565</v>
      </c>
      <c r="H102" s="3">
        <f>'Data (acre-feet)'!H98/'Data (acre-feet)'!H$123*100</f>
        <v>93.567292919633829</v>
      </c>
      <c r="I102" s="3">
        <f>'Data (acre-feet)'!I98/'Data (acre-feet)'!I$123*100</f>
        <v>102.70844857392009</v>
      </c>
      <c r="J102" s="3">
        <f>'Data (acre-feet)'!J98/'Data (acre-feet)'!J$123*100</f>
        <v>119.21465937844107</v>
      </c>
      <c r="K102" s="3">
        <f>'Data (acre-feet)'!K98/'Data (acre-feet)'!K$123*100</f>
        <v>107.81463642045767</v>
      </c>
      <c r="L102" s="3">
        <f>'Data (acre-feet)'!L98/'Data (acre-feet)'!L$123*100</f>
        <v>137.59166535555713</v>
      </c>
      <c r="M102" s="3">
        <f>'Data (acre-feet)'!M98/'Data (acre-feet)'!M$123*100</f>
        <v>94.618575957429456</v>
      </c>
      <c r="N102" s="3">
        <f>'Data (acre-feet)'!N98/'Data (acre-feet)'!N$123*100</f>
        <v>141.76165384190796</v>
      </c>
      <c r="O102" s="11">
        <f t="shared" si="1"/>
        <v>110.29740723242766</v>
      </c>
    </row>
    <row r="103" spans="1:15" x14ac:dyDescent="0.2">
      <c r="A103">
        <v>2000</v>
      </c>
      <c r="B103" s="3">
        <f>'Data (acre-feet)'!B99/'Data (acre-feet)'!B$123*100</f>
        <v>95.862272195099138</v>
      </c>
      <c r="C103" s="3">
        <f>'Data (acre-feet)'!C99/'Data (acre-feet)'!C$123*100</f>
        <v>85.50182974500548</v>
      </c>
      <c r="D103" s="3">
        <f>'Data (acre-feet)'!D99/'Data (acre-feet)'!D$123*100</f>
        <v>82.607231903996905</v>
      </c>
      <c r="E103" s="3">
        <f>'Data (acre-feet)'!E99/'Data (acre-feet)'!E$123*100</f>
        <v>77.585986934069808</v>
      </c>
      <c r="F103" s="3">
        <f>'Data (acre-feet)'!F99/'Data (acre-feet)'!F$123*100</f>
        <v>73.357641899836253</v>
      </c>
      <c r="G103" s="3">
        <f>'Data (acre-feet)'!G99/'Data (acre-feet)'!G$123*100</f>
        <v>62.992214945505978</v>
      </c>
      <c r="H103" s="3">
        <f>'Data (acre-feet)'!H99/'Data (acre-feet)'!H$123*100</f>
        <v>82.846247644465336</v>
      </c>
      <c r="I103" s="3">
        <f>'Data (acre-feet)'!I99/'Data (acre-feet)'!I$123*100</f>
        <v>77.399486455202009</v>
      </c>
      <c r="J103" s="3">
        <f>'Data (acre-feet)'!J99/'Data (acre-feet)'!J$123*100</f>
        <v>42.089142573547036</v>
      </c>
      <c r="K103" s="3">
        <f>'Data (acre-feet)'!K99/'Data (acre-feet)'!K$123*100</f>
        <v>68.966292148535743</v>
      </c>
      <c r="L103" s="3">
        <f>'Data (acre-feet)'!L99/'Data (acre-feet)'!L$123*100</f>
        <v>74.526071189528608</v>
      </c>
      <c r="M103" s="3">
        <f>'Data (acre-feet)'!M99/'Data (acre-feet)'!M$123*100</f>
        <v>67.501319851821123</v>
      </c>
      <c r="N103" s="3">
        <f>'Data (acre-feet)'!N99/'Data (acre-feet)'!N$123*100</f>
        <v>65.53920737860274</v>
      </c>
      <c r="O103" s="11">
        <f t="shared" si="1"/>
        <v>69.780980348828265</v>
      </c>
    </row>
    <row r="104" spans="1:15" x14ac:dyDescent="0.2">
      <c r="A104">
        <v>2001</v>
      </c>
      <c r="B104" s="3">
        <f>'Data (acre-feet)'!B100/'Data (acre-feet)'!B$123*100</f>
        <v>88.839275395555788</v>
      </c>
      <c r="C104" s="3">
        <f>'Data (acre-feet)'!C100/'Data (acre-feet)'!C$123*100</f>
        <v>73.916508443416518</v>
      </c>
      <c r="D104" s="3">
        <f>'Data (acre-feet)'!D100/'Data (acre-feet)'!D$123*100</f>
        <v>74.28779464402156</v>
      </c>
      <c r="E104" s="3">
        <f>'Data (acre-feet)'!E100/'Data (acre-feet)'!E$123*100</f>
        <v>78.612656029945526</v>
      </c>
      <c r="F104" s="3">
        <f>'Data (acre-feet)'!F100/'Data (acre-feet)'!F$123*100</f>
        <v>72.455575267714806</v>
      </c>
      <c r="G104" s="3">
        <f>'Data (acre-feet)'!G100/'Data (acre-feet)'!G$123*100</f>
        <v>62.681517765890696</v>
      </c>
      <c r="H104" s="3">
        <f>'Data (acre-feet)'!H100/'Data (acre-feet)'!H$123*100</f>
        <v>66.362332151197506</v>
      </c>
      <c r="I104" s="3">
        <f>'Data (acre-feet)'!I100/'Data (acre-feet)'!I$123*100</f>
        <v>73.072478043864692</v>
      </c>
      <c r="J104" s="3">
        <f>'Data (acre-feet)'!J100/'Data (acre-feet)'!J$123*100</f>
        <v>93.013350119992694</v>
      </c>
      <c r="K104" s="3">
        <f>'Data (acre-feet)'!K100/'Data (acre-feet)'!K$123*100</f>
        <v>72.187412513657563</v>
      </c>
      <c r="L104" s="3">
        <f>'Data (acre-feet)'!L100/'Data (acre-feet)'!L$123*100</f>
        <v>65.405395383823858</v>
      </c>
      <c r="M104" s="3">
        <f>'Data (acre-feet)'!M100/'Data (acre-feet)'!M$123*100</f>
        <v>76.401947809436592</v>
      </c>
      <c r="N104" s="3">
        <f>'Data (acre-feet)'!N100/'Data (acre-feet)'!N$123*100</f>
        <v>113.62855414774309</v>
      </c>
      <c r="O104" s="11">
        <f t="shared" si="1"/>
        <v>80.222135646275731</v>
      </c>
    </row>
    <row r="105" spans="1:15" x14ac:dyDescent="0.2">
      <c r="A105">
        <v>2002</v>
      </c>
      <c r="B105" s="3">
        <f>'Data (acre-feet)'!B101/'Data (acre-feet)'!B$123*100</f>
        <v>45.524311136777477</v>
      </c>
      <c r="C105" s="3">
        <f>'Data (acre-feet)'!C101/'Data (acre-feet)'!C$123*100</f>
        <v>41.534705644408461</v>
      </c>
      <c r="D105" s="3">
        <f>'Data (acre-feet)'!D101/'Data (acre-feet)'!D$123*100</f>
        <v>44.045515222023411</v>
      </c>
      <c r="E105" s="3">
        <f>'Data (acre-feet)'!E101/'Data (acre-feet)'!E$123*100</f>
        <v>36.424738463010272</v>
      </c>
      <c r="F105" s="3">
        <f>'Data (acre-feet)'!F101/'Data (acre-feet)'!F$123*100</f>
        <v>41.286562763921481</v>
      </c>
      <c r="G105" s="3">
        <f>'Data (acre-feet)'!G101/'Data (acre-feet)'!G$123*100</f>
        <v>25.281260034106644</v>
      </c>
      <c r="H105" s="3">
        <f>'Data (acre-feet)'!H101/'Data (acre-feet)'!H$123*100</f>
        <v>39.701671675248491</v>
      </c>
      <c r="I105" s="3">
        <f>'Data (acre-feet)'!I101/'Data (acre-feet)'!I$123*100</f>
        <v>48.796635601343787</v>
      </c>
      <c r="J105" s="3">
        <f>'Data (acre-feet)'!J101/'Data (acre-feet)'!J$123*100</f>
        <v>13.521252466181197</v>
      </c>
      <c r="K105" s="3">
        <f>'Data (acre-feet)'!K101/'Data (acre-feet)'!K$123*100</f>
        <v>38.38989477182978</v>
      </c>
      <c r="L105" s="3">
        <f>'Data (acre-feet)'!L101/'Data (acre-feet)'!L$123*100</f>
        <v>15.309323559341891</v>
      </c>
      <c r="M105" s="3">
        <f>'Data (acre-feet)'!M101/'Data (acre-feet)'!M$123*100</f>
        <v>36.776629109827233</v>
      </c>
      <c r="N105" s="3">
        <f>'Data (acre-feet)'!N101/'Data (acre-feet)'!N$123*100</f>
        <v>25.503881633877885</v>
      </c>
      <c r="O105" s="11">
        <f t="shared" si="1"/>
        <v>30.877833775774516</v>
      </c>
    </row>
    <row r="106" spans="1:15" x14ac:dyDescent="0.2">
      <c r="A106">
        <v>2003</v>
      </c>
      <c r="B106" s="3">
        <f>'Data (acre-feet)'!B102/'Data (acre-feet)'!B$123*100</f>
        <v>98.851080795310367</v>
      </c>
      <c r="C106" s="3">
        <f>'Data (acre-feet)'!C102/'Data (acre-feet)'!C$123*100</f>
        <v>91.541561907881345</v>
      </c>
      <c r="D106" s="3">
        <f>'Data (acre-feet)'!D102/'Data (acre-feet)'!D$123*100</f>
        <v>84.07538226312424</v>
      </c>
      <c r="E106" s="3">
        <f>'Data (acre-feet)'!E102/'Data (acre-feet)'!E$123*100</f>
        <v>65.090130029404392</v>
      </c>
      <c r="F106" s="3">
        <f>'Data (acre-feet)'!F102/'Data (acre-feet)'!F$123*100</f>
        <v>61.683759126776181</v>
      </c>
      <c r="G106" s="3">
        <f>'Data (acre-feet)'!G102/'Data (acre-feet)'!G$123*100</f>
        <v>50.254534427620101</v>
      </c>
      <c r="H106" s="3">
        <f>'Data (acre-feet)'!H102/'Data (acre-feet)'!H$123*100</f>
        <v>87.591822317327683</v>
      </c>
      <c r="I106" s="3">
        <f>'Data (acre-feet)'!I102/'Data (acre-feet)'!I$123*100</f>
        <v>76.09518351033114</v>
      </c>
      <c r="J106" s="3">
        <f>'Data (acre-feet)'!J102/'Data (acre-feet)'!J$123*100</f>
        <v>47.030199165805065</v>
      </c>
      <c r="K106" s="3">
        <f>'Data (acre-feet)'!K102/'Data (acre-feet)'!K$123*100</f>
        <v>68.428799405068119</v>
      </c>
      <c r="L106" s="3">
        <f>'Data (acre-feet)'!L102/'Data (acre-feet)'!L$123*100</f>
        <v>60.806295172762695</v>
      </c>
      <c r="M106" s="3">
        <f>'Data (acre-feet)'!M102/'Data (acre-feet)'!M$123*100</f>
        <v>71.630618396783362</v>
      </c>
      <c r="N106" s="3">
        <f>'Data (acre-feet)'!N102/'Data (acre-feet)'!N$123*100</f>
        <v>48.418970795622215</v>
      </c>
      <c r="O106" s="11">
        <f t="shared" si="1"/>
        <v>65.891006748314496</v>
      </c>
    </row>
    <row r="107" spans="1:15" x14ac:dyDescent="0.2">
      <c r="A107">
        <v>2004</v>
      </c>
      <c r="B107" s="3">
        <f>'Data (acre-feet)'!B103/'Data (acre-feet)'!B$123*100</f>
        <v>55.298502885289423</v>
      </c>
      <c r="C107" s="3">
        <f>'Data (acre-feet)'!C103/'Data (acre-feet)'!C$123*100</f>
        <v>60.194001154748875</v>
      </c>
      <c r="D107" s="3">
        <f>'Data (acre-feet)'!D103/'Data (acre-feet)'!D$123*100</f>
        <v>60.793901743392695</v>
      </c>
      <c r="E107" s="3">
        <f>'Data (acre-feet)'!E103/'Data (acre-feet)'!E$123*100</f>
        <v>64.461447486718271</v>
      </c>
      <c r="F107" s="3">
        <f>'Data (acre-feet)'!F103/'Data (acre-feet)'!F$123*100</f>
        <v>60.939989215942248</v>
      </c>
      <c r="G107" s="3">
        <f>'Data (acre-feet)'!G103/'Data (acre-feet)'!G$123*100</f>
        <v>62.259986428747197</v>
      </c>
      <c r="H107" s="3">
        <f>'Data (acre-feet)'!H103/'Data (acre-feet)'!H$123*100</f>
        <v>62.137469878067606</v>
      </c>
      <c r="I107" s="3">
        <f>'Data (acre-feet)'!I103/'Data (acre-feet)'!I$123*100</f>
        <v>58.495695987657292</v>
      </c>
      <c r="J107" s="3">
        <f>'Data (acre-feet)'!J103/'Data (acre-feet)'!J$123*100</f>
        <v>74.002583184125456</v>
      </c>
      <c r="K107" s="3">
        <f>'Data (acre-feet)'!K103/'Data (acre-feet)'!K$123*100</f>
        <v>61.772019285948097</v>
      </c>
      <c r="L107" s="3">
        <f>'Data (acre-feet)'!L103/'Data (acre-feet)'!L$123*100</f>
        <v>52.56251848294945</v>
      </c>
      <c r="M107" s="3">
        <f>'Data (acre-feet)'!M103/'Data (acre-feet)'!M$123*100</f>
        <v>62.278279066857188</v>
      </c>
      <c r="N107" s="3">
        <f>'Data (acre-feet)'!N103/'Data (acre-feet)'!N$123*100</f>
        <v>78.441189320803474</v>
      </c>
      <c r="O107" s="11">
        <f t="shared" si="1"/>
        <v>64.450847270305445</v>
      </c>
    </row>
    <row r="108" spans="1:15" x14ac:dyDescent="0.2">
      <c r="A108">
        <v>2005</v>
      </c>
      <c r="B108" s="3">
        <f>'Data (acre-feet)'!B104/'Data (acre-feet)'!B$123*100</f>
        <v>73.879110438860323</v>
      </c>
      <c r="C108" s="3">
        <f>'Data (acre-feet)'!C104/'Data (acre-feet)'!C$123*100</f>
        <v>89.015978111204788</v>
      </c>
      <c r="D108" s="3">
        <f>'Data (acre-feet)'!D104/'Data (acre-feet)'!D$123*100</f>
        <v>94.429885877671822</v>
      </c>
      <c r="E108" s="3">
        <f>'Data (acre-feet)'!E104/'Data (acre-feet)'!E$123*100</f>
        <v>83.171132043605795</v>
      </c>
      <c r="F108" s="3">
        <f>'Data (acre-feet)'!F104/'Data (acre-feet)'!F$123*100</f>
        <v>97.359591625233321</v>
      </c>
      <c r="G108" s="3">
        <f>'Data (acre-feet)'!G104/'Data (acre-feet)'!G$123*100</f>
        <v>121.06637598968351</v>
      </c>
      <c r="H108" s="3">
        <f>'Data (acre-feet)'!H104/'Data (acre-feet)'!H$123*100</f>
        <v>101.77131669447674</v>
      </c>
      <c r="I108" s="3">
        <f>'Data (acre-feet)'!I104/'Data (acre-feet)'!I$123*100</f>
        <v>90.977387426294754</v>
      </c>
      <c r="J108" s="3">
        <f>'Data (acre-feet)'!J104/'Data (acre-feet)'!J$123*100</f>
        <v>142.77018060475373</v>
      </c>
      <c r="K108" s="3">
        <f>'Data (acre-feet)'!K104/'Data (acre-feet)'!K$123*100</f>
        <v>112.12924077836858</v>
      </c>
      <c r="L108" s="3">
        <f>'Data (acre-feet)'!L104/'Data (acre-feet)'!L$123*100</f>
        <v>73.317427691605488</v>
      </c>
      <c r="M108" s="3">
        <f>'Data (acre-feet)'!M104/'Data (acre-feet)'!M$123*100</f>
        <v>67.40422895964484</v>
      </c>
      <c r="N108" s="3">
        <f>'Data (acre-feet)'!N104/'Data (acre-feet)'!N$123*100</f>
        <v>121.22545505996203</v>
      </c>
      <c r="O108" s="11">
        <f t="shared" si="1"/>
        <v>99.75401235904971</v>
      </c>
    </row>
    <row r="109" spans="1:15" x14ac:dyDescent="0.2">
      <c r="A109">
        <v>2006</v>
      </c>
      <c r="B109" s="3">
        <f>'Data (acre-feet)'!B105/'Data (acre-feet)'!B$123*100</f>
        <v>103.88096046304796</v>
      </c>
      <c r="C109" s="3">
        <f>'Data (acre-feet)'!C105/'Data (acre-feet)'!C$123*100</f>
        <v>95.427907434037124</v>
      </c>
      <c r="D109" s="3">
        <f>'Data (acre-feet)'!D105/'Data (acre-feet)'!D$123*100</f>
        <v>94.926001848401881</v>
      </c>
      <c r="E109" s="3">
        <f>'Data (acre-feet)'!E105/'Data (acre-feet)'!E$123*100</f>
        <v>83.582739732141974</v>
      </c>
      <c r="F109" s="3">
        <f>'Data (acre-feet)'!F105/'Data (acre-feet)'!F$123*100</f>
        <v>78.529920885409325</v>
      </c>
      <c r="G109" s="3">
        <f>'Data (acre-feet)'!G105/'Data (acre-feet)'!G$123*100</f>
        <v>57.025586308174091</v>
      </c>
      <c r="H109" s="3">
        <f>'Data (acre-feet)'!H105/'Data (acre-feet)'!H$123*100</f>
        <v>96.105891541528592</v>
      </c>
      <c r="I109" s="3">
        <f>'Data (acre-feet)'!I105/'Data (acre-feet)'!I$123*100</f>
        <v>93.992768219047036</v>
      </c>
      <c r="J109" s="3">
        <f>'Data (acre-feet)'!J105/'Data (acre-feet)'!J$123*100</f>
        <v>62.790980873300953</v>
      </c>
      <c r="K109" s="3">
        <f>'Data (acre-feet)'!K105/'Data (acre-feet)'!K$123*100</f>
        <v>82.694006457217895</v>
      </c>
      <c r="L109" s="3">
        <f>'Data (acre-feet)'!L105/'Data (acre-feet)'!L$123*100</f>
        <v>58.755643681557586</v>
      </c>
      <c r="M109" s="3">
        <f>'Data (acre-feet)'!M105/'Data (acre-feet)'!M$123*100</f>
        <v>87.598695824890783</v>
      </c>
      <c r="N109" s="3">
        <f>'Data (acre-feet)'!N105/'Data (acre-feet)'!N$123*100</f>
        <v>80.306985697115934</v>
      </c>
      <c r="O109" s="11">
        <f t="shared" si="1"/>
        <v>79.859160050315012</v>
      </c>
    </row>
    <row r="110" spans="1:15" x14ac:dyDescent="0.2">
      <c r="A110">
        <v>2007</v>
      </c>
      <c r="B110" s="3">
        <f>'Data (acre-feet)'!B106/'Data (acre-feet)'!B$123*100</f>
        <v>106.68601167917748</v>
      </c>
      <c r="C110" s="3">
        <f>'Data (acre-feet)'!C106/'Data (acre-feet)'!C$123*100</f>
        <v>86.310098259493188</v>
      </c>
      <c r="D110" s="3">
        <f>'Data (acre-feet)'!D106/'Data (acre-feet)'!D$123*100</f>
        <v>83.234659116884075</v>
      </c>
      <c r="E110" s="3">
        <f>'Data (acre-feet)'!E106/'Data (acre-feet)'!E$123*100</f>
        <v>83.627631924692651</v>
      </c>
      <c r="F110" s="3">
        <f>'Data (acre-feet)'!F106/'Data (acre-feet)'!F$123*100</f>
        <v>85.72133072080878</v>
      </c>
      <c r="G110" s="3">
        <f>'Data (acre-feet)'!G106/'Data (acre-feet)'!G$123*100</f>
        <v>87.499104627218742</v>
      </c>
      <c r="H110" s="3">
        <f>'Data (acre-feet)'!H106/'Data (acre-feet)'!H$123*100</f>
        <v>72.424961950666656</v>
      </c>
      <c r="I110" s="3">
        <f>'Data (acre-feet)'!I106/'Data (acre-feet)'!I$123*100</f>
        <v>73.931338622164148</v>
      </c>
      <c r="J110" s="3">
        <f>'Data (acre-feet)'!J106/'Data (acre-feet)'!J$123*100</f>
        <v>99.042131861868256</v>
      </c>
      <c r="K110" s="3">
        <f>'Data (acre-feet)'!K106/'Data (acre-feet)'!K$123*100</f>
        <v>82.320174014742918</v>
      </c>
      <c r="L110" s="3">
        <f>'Data (acre-feet)'!L106/'Data (acre-feet)'!L$123*100</f>
        <v>147.56383047290777</v>
      </c>
      <c r="M110" s="3">
        <f>'Data (acre-feet)'!M106/'Data (acre-feet)'!M$123*100</f>
        <v>94.134925736573138</v>
      </c>
      <c r="N110" s="3">
        <f>'Data (acre-feet)'!N106/'Data (acre-feet)'!N$123*100</f>
        <v>120.15106731326877</v>
      </c>
      <c r="O110" s="11">
        <f t="shared" si="1"/>
        <v>100.32470102471106</v>
      </c>
    </row>
    <row r="111" spans="1:15" x14ac:dyDescent="0.2">
      <c r="A111">
        <v>2008</v>
      </c>
      <c r="B111" s="3">
        <f>'Data (acre-feet)'!B107/'Data (acre-feet)'!B$123*100</f>
        <v>112.94778803066016</v>
      </c>
      <c r="C111" s="3">
        <f>'Data (acre-feet)'!C107/'Data (acre-feet)'!C$123*100</f>
        <v>118.15825444452521</v>
      </c>
      <c r="D111" s="3">
        <f>'Data (acre-feet)'!D107/'Data (acre-feet)'!D$123*100</f>
        <v>120.55604515115932</v>
      </c>
      <c r="E111" s="3">
        <f>'Data (acre-feet)'!E107/'Data (acre-feet)'!E$123*100</f>
        <v>126.40490340408799</v>
      </c>
      <c r="F111" s="3">
        <f>'Data (acre-feet)'!F107/'Data (acre-feet)'!F$123*100</f>
        <v>121.6109352818459</v>
      </c>
      <c r="G111" s="3">
        <f>'Data (acre-feet)'!G107/'Data (acre-feet)'!G$123*100</f>
        <v>107.74130833113587</v>
      </c>
      <c r="H111" s="3">
        <f>'Data (acre-feet)'!H107/'Data (acre-feet)'!H$123*100</f>
        <v>126.90085224989956</v>
      </c>
      <c r="I111" s="3">
        <f>'Data (acre-feet)'!I107/'Data (acre-feet)'!I$123*100</f>
        <v>95.038493147682573</v>
      </c>
      <c r="J111" s="3">
        <f>'Data (acre-feet)'!J107/'Data (acre-feet)'!J$123*100</f>
        <v>124.64868982390942</v>
      </c>
      <c r="K111" s="3">
        <f>'Data (acre-feet)'!K107/'Data (acre-feet)'!K$123*100</f>
        <v>106.95459032553849</v>
      </c>
      <c r="L111" s="3">
        <f>'Data (acre-feet)'!L107/'Data (acre-feet)'!L$123*100</f>
        <v>87.605900965498606</v>
      </c>
      <c r="M111" s="3">
        <f>'Data (acre-feet)'!M107/'Data (acre-feet)'!M$123*100</f>
        <v>126.40442461449946</v>
      </c>
      <c r="N111" s="3">
        <f>'Data (acre-feet)'!N107/'Data (acre-feet)'!N$123*100</f>
        <v>112.89156457909965</v>
      </c>
      <c r="O111" s="11">
        <f t="shared" si="1"/>
        <v>117.23120180941599</v>
      </c>
    </row>
    <row r="112" spans="1:15" x14ac:dyDescent="0.2">
      <c r="A112">
        <v>2009</v>
      </c>
      <c r="B112" s="3">
        <f>'Data (acre-feet)'!B108/'Data (acre-feet)'!B$123*100</f>
        <v>116.86579302240121</v>
      </c>
      <c r="C112" s="3">
        <f>'Data (acre-feet)'!C108/'Data (acre-feet)'!C$123*100</f>
        <v>116.14013626928097</v>
      </c>
      <c r="D112" s="3">
        <f>'Data (acre-feet)'!D108/'Data (acre-feet)'!D$123*100</f>
        <v>111.25998561774959</v>
      </c>
      <c r="E112" s="3">
        <f>'Data (acre-feet)'!E108/'Data (acre-feet)'!E$123*100</f>
        <v>101.87534896165702</v>
      </c>
      <c r="F112" s="3">
        <f>'Data (acre-feet)'!F108/'Data (acre-feet)'!F$123*100</f>
        <v>95.658688248653277</v>
      </c>
      <c r="G112" s="3">
        <f>'Data (acre-feet)'!G108/'Data (acre-feet)'!G$123*100</f>
        <v>71.16219499987686</v>
      </c>
      <c r="H112" s="3">
        <f>'Data (acre-feet)'!H108/'Data (acre-feet)'!H$123*100</f>
        <v>112.27945223602525</v>
      </c>
      <c r="I112" s="3">
        <f>'Data (acre-feet)'!I108/'Data (acre-feet)'!I$123*100</f>
        <v>92.894237503169762</v>
      </c>
      <c r="J112" s="3">
        <f>'Data (acre-feet)'!J108/'Data (acre-feet)'!J$123*100</f>
        <v>78.889432225115584</v>
      </c>
      <c r="K112" s="3">
        <f>'Data (acre-feet)'!K108/'Data (acre-feet)'!K$123*100</f>
        <v>93.737339039966088</v>
      </c>
      <c r="L112" s="3">
        <f>'Data (acre-feet)'!L108/'Data (acre-feet)'!L$123*100</f>
        <v>83.108053945434051</v>
      </c>
      <c r="M112" s="3">
        <f>'Data (acre-feet)'!M108/'Data (acre-feet)'!M$123*100</f>
        <v>103.93585818444745</v>
      </c>
      <c r="N112" s="3">
        <f>'Data (acre-feet)'!N108/'Data (acre-feet)'!N$123*100</f>
        <v>93.362895840362455</v>
      </c>
      <c r="O112" s="11">
        <f t="shared" si="1"/>
        <v>96.927766613969652</v>
      </c>
    </row>
    <row r="113" spans="1:15" x14ac:dyDescent="0.2">
      <c r="A113">
        <v>2010</v>
      </c>
      <c r="B113" s="3">
        <f>'Data (acre-feet)'!B109/'Data (acre-feet)'!B$123*100</f>
        <v>86.350384354389604</v>
      </c>
      <c r="C113" s="3">
        <f>'Data (acre-feet)'!C109/'Data (acre-feet)'!C$123*100</f>
        <v>95.040623709228328</v>
      </c>
      <c r="D113" s="3">
        <f>'Data (acre-feet)'!D109/'Data (acre-feet)'!D$123*100</f>
        <v>90.037542473228015</v>
      </c>
      <c r="E113" s="3">
        <f>'Data (acre-feet)'!E109/'Data (acre-feet)'!E$123*100</f>
        <v>73.786265713306562</v>
      </c>
      <c r="F113" s="3">
        <f>'Data (acre-feet)'!F109/'Data (acre-feet)'!F$123*100</f>
        <v>75.90918079315685</v>
      </c>
      <c r="G113" s="3">
        <f>'Data (acre-feet)'!G109/'Data (acre-feet)'!G$123*100</f>
        <v>79.217499549771546</v>
      </c>
      <c r="H113" s="3">
        <f>'Data (acre-feet)'!H109/'Data (acre-feet)'!H$123*100</f>
        <v>91.053674262853207</v>
      </c>
      <c r="I113" s="3">
        <f>'Data (acre-feet)'!I109/'Data (acre-feet)'!I$123*100</f>
        <v>77.542573104502196</v>
      </c>
      <c r="J113" s="3">
        <f>'Data (acre-feet)'!J109/'Data (acre-feet)'!J$123*100</f>
        <v>77.990029384690956</v>
      </c>
      <c r="K113" s="3">
        <f>'Data (acre-feet)'!K109/'Data (acre-feet)'!K$123*100</f>
        <v>80.721479499088261</v>
      </c>
      <c r="L113" s="3">
        <f>'Data (acre-feet)'!L109/'Data (acre-feet)'!L$123*100</f>
        <v>82.822993470941526</v>
      </c>
      <c r="M113" s="3">
        <f>'Data (acre-feet)'!M109/'Data (acre-feet)'!M$123*100</f>
        <v>89.6244392044362</v>
      </c>
      <c r="N113" s="3">
        <f>'Data (acre-feet)'!N109/'Data (acre-feet)'!N$123*100</f>
        <v>81.99397658736514</v>
      </c>
      <c r="O113" s="11">
        <f t="shared" si="1"/>
        <v>84.20454802523885</v>
      </c>
    </row>
    <row r="114" spans="1:15" x14ac:dyDescent="0.2">
      <c r="A114">
        <v>2011</v>
      </c>
      <c r="B114" s="3">
        <f>'Data (acre-feet)'!B110/'Data (acre-feet)'!B$123*100</f>
        <v>150.93195730789319</v>
      </c>
      <c r="C114" s="3">
        <f>'Data (acre-feet)'!C110/'Data (acre-feet)'!C$123*100</f>
        <v>163.47667055389417</v>
      </c>
      <c r="D114" s="3">
        <f>'Data (acre-feet)'!D110/'Data (acre-feet)'!D$123*100</f>
        <v>150.73621166803954</v>
      </c>
      <c r="E114" s="3">
        <f>'Data (acre-feet)'!E110/'Data (acre-feet)'!E$123*100</f>
        <v>116.19682169671641</v>
      </c>
      <c r="F114" s="3">
        <f>'Data (acre-feet)'!F110/'Data (acre-feet)'!F$123*100</f>
        <v>115.04948512102054</v>
      </c>
      <c r="G114" s="3">
        <f>'Data (acre-feet)'!G110/'Data (acre-feet)'!G$123*100</f>
        <v>95.173663906093992</v>
      </c>
      <c r="H114" s="3">
        <f>'Data (acre-feet)'!H110/'Data (acre-feet)'!H$123*100</f>
        <v>184.80866493893299</v>
      </c>
      <c r="I114" s="3">
        <f>'Data (acre-feet)'!I110/'Data (acre-feet)'!I$123*100</f>
        <v>145.26071466330407</v>
      </c>
      <c r="J114" s="3">
        <f>'Data (acre-feet)'!J110/'Data (acre-feet)'!J$123*100</f>
        <v>66.774512556820412</v>
      </c>
      <c r="K114" s="3">
        <f>'Data (acre-feet)'!K110/'Data (acre-feet)'!K$123*100</f>
        <v>132.40358352189821</v>
      </c>
      <c r="L114" s="3">
        <f>'Data (acre-feet)'!L110/'Data (acre-feet)'!L$123*100</f>
        <v>71.204559405350537</v>
      </c>
      <c r="M114" s="3">
        <f>'Data (acre-feet)'!M110/'Data (acre-feet)'!M$123*100</f>
        <v>123.62960556398237</v>
      </c>
      <c r="N114" s="3">
        <f>'Data (acre-feet)'!N110/'Data (acre-feet)'!N$123*100</f>
        <v>78.14577156122067</v>
      </c>
      <c r="O114" s="11">
        <f t="shared" si="1"/>
        <v>112.90697297362388</v>
      </c>
    </row>
    <row r="115" spans="1:15" x14ac:dyDescent="0.2">
      <c r="A115">
        <v>2012</v>
      </c>
      <c r="B115" s="3">
        <f>'Data (acre-feet)'!B111/'Data (acre-feet)'!B$123*100</f>
        <v>52.54336322559918</v>
      </c>
      <c r="C115" s="3">
        <f>'Data (acre-feet)'!C111/'Data (acre-feet)'!C$123*100</f>
        <v>58.385516600652501</v>
      </c>
      <c r="D115" s="3">
        <f>'Data (acre-feet)'!D111/'Data (acre-feet)'!D$123*100</f>
        <v>56.006674458771641</v>
      </c>
      <c r="E115" s="3">
        <f>'Data (acre-feet)'!E111/'Data (acre-feet)'!E$123*100</f>
        <v>46.078766101636823</v>
      </c>
      <c r="F115" s="3">
        <f>'Data (acre-feet)'!F111/'Data (acre-feet)'!F$123*100</f>
        <v>49.570444655422008</v>
      </c>
      <c r="G115" s="3">
        <f>'Data (acre-feet)'!G111/'Data (acre-feet)'!G$123*100</f>
        <v>61.569447824453164</v>
      </c>
      <c r="H115" s="3">
        <f>'Data (acre-feet)'!H111/'Data (acre-feet)'!H$123*100</f>
        <v>56.96514768972574</v>
      </c>
      <c r="I115" s="3">
        <f>'Data (acre-feet)'!I111/'Data (acre-feet)'!I$123*100</f>
        <v>58.269142126265336</v>
      </c>
      <c r="J115" s="3">
        <f>'Data (acre-feet)'!J111/'Data (acre-feet)'!J$123*100</f>
        <v>52.263057474385931</v>
      </c>
      <c r="K115" s="3">
        <f>'Data (acre-feet)'!K111/'Data (acre-feet)'!K$123*100</f>
        <v>55.272033840160695</v>
      </c>
      <c r="L115" s="3">
        <f>'Data (acre-feet)'!L111/'Data (acre-feet)'!L$123*100</f>
        <v>33.299683924147878</v>
      </c>
      <c r="M115" s="3">
        <f>'Data (acre-feet)'!M111/'Data (acre-feet)'!M$123*100</f>
        <v>54.638300300267659</v>
      </c>
      <c r="N115" s="3">
        <f>'Data (acre-feet)'!N111/'Data (acre-feet)'!N$123*100</f>
        <v>66.167358825294599</v>
      </c>
      <c r="O115" s="11">
        <f t="shared" si="1"/>
        <v>52.701523904002215</v>
      </c>
    </row>
    <row r="116" spans="1:15" x14ac:dyDescent="0.2">
      <c r="A116">
        <v>2013</v>
      </c>
      <c r="B116" s="3">
        <f>'Data (acre-feet)'!B112/'Data (acre-feet)'!B$123*100</f>
        <v>83.933374114762245</v>
      </c>
      <c r="C116" s="3">
        <f>'Data (acre-feet)'!C112/'Data (acre-feet)'!C$123*100</f>
        <v>78.206291923822974</v>
      </c>
      <c r="D116" s="3">
        <f>'Data (acre-feet)'!D112/'Data (acre-feet)'!D$123*100</f>
        <v>67.853218011338072</v>
      </c>
      <c r="E116" s="3">
        <f>'Data (acre-feet)'!E112/'Data (acre-feet)'!E$123*100</f>
        <v>57.934333721525036</v>
      </c>
      <c r="F116" s="3">
        <f>'Data (acre-feet)'!F112/'Data (acre-feet)'!F$123*100</f>
        <v>53.230183150055453</v>
      </c>
      <c r="G116" s="3">
        <f>'Data (acre-feet)'!G112/'Data (acre-feet)'!G$123*100</f>
        <v>48.699014875277115</v>
      </c>
      <c r="H116" s="3">
        <f>'Data (acre-feet)'!H112/'Data (acre-feet)'!H$123*100</f>
        <v>61.346850115337062</v>
      </c>
      <c r="I116" s="3">
        <f>'Data (acre-feet)'!I112/'Data (acre-feet)'!I$123*100</f>
        <v>58.621748512040796</v>
      </c>
      <c r="J116" s="3">
        <f>'Data (acre-feet)'!J112/'Data (acre-feet)'!J$123*100</f>
        <v>54.544199733863898</v>
      </c>
      <c r="K116" s="3">
        <f>'Data (acre-feet)'!K112/'Data (acre-feet)'!K$123*100</f>
        <v>58.744008633300545</v>
      </c>
      <c r="L116" s="3">
        <f>'Data (acre-feet)'!L112/'Data (acre-feet)'!L$123*100</f>
        <v>61.163061365423097</v>
      </c>
      <c r="M116" s="3">
        <f>'Data (acre-feet)'!M112/'Data (acre-feet)'!M$123*100</f>
        <v>62.274255769475815</v>
      </c>
      <c r="N116" s="3">
        <f>'Data (acre-feet)'!N112/'Data (acre-feet)'!N$123*100</f>
        <v>62.917763469883717</v>
      </c>
      <c r="O116" s="11">
        <f t="shared" si="1"/>
        <v>60.4756473736253</v>
      </c>
    </row>
    <row r="117" spans="1:15" x14ac:dyDescent="0.2">
      <c r="A117">
        <v>2014</v>
      </c>
      <c r="B117" s="3">
        <f>'Data (acre-feet)'!B113/'Data (acre-feet)'!B$123*100</f>
        <v>136.73071898595865</v>
      </c>
      <c r="C117" s="3">
        <f>'Data (acre-feet)'!C113/'Data (acre-feet)'!C$123*100</f>
        <v>130.24885961816784</v>
      </c>
      <c r="D117" s="3">
        <f>'Data (acre-feet)'!D113/'Data (acre-feet)'!D$123*100</f>
        <v>114.83427382865142</v>
      </c>
      <c r="E117" s="3">
        <f>'Data (acre-feet)'!E113/'Data (acre-feet)'!E$123*100</f>
        <v>112.80688561821057</v>
      </c>
      <c r="F117" s="3">
        <f>'Data (acre-feet)'!F113/'Data (acre-feet)'!F$123*100</f>
        <v>91.218332451546829</v>
      </c>
      <c r="G117" s="3">
        <f>'Data (acre-feet)'!G113/'Data (acre-feet)'!G$123*100</f>
        <v>71.361493118000979</v>
      </c>
      <c r="H117" s="3">
        <f>'Data (acre-feet)'!H113/'Data (acre-feet)'!H$123*100</f>
        <v>108.93306495896853</v>
      </c>
      <c r="I117" s="3">
        <f>'Data (acre-feet)'!I113/'Data (acre-feet)'!I$123*100</f>
        <v>90.777066117274501</v>
      </c>
      <c r="J117" s="3">
        <f>'Data (acre-feet)'!J113/'Data (acre-feet)'!J$123*100</f>
        <v>69.090885469712688</v>
      </c>
      <c r="K117" s="3">
        <f>'Data (acre-feet)'!K113/'Data (acre-feet)'!K$123*100</f>
        <v>92.362810218254637</v>
      </c>
      <c r="L117" s="3">
        <f>'Data (acre-feet)'!L113/'Data (acre-feet)'!L$123*100</f>
        <v>96.982102143229838</v>
      </c>
      <c r="M117" s="3">
        <f>'Data (acre-feet)'!M113/'Data (acre-feet)'!M$123*100</f>
        <v>116.76778591218012</v>
      </c>
      <c r="N117" s="3">
        <f>'Data (acre-feet)'!N113/'Data (acre-feet)'!N$123*100</f>
        <v>100.77321711495016</v>
      </c>
      <c r="O117" s="11">
        <f t="shared" si="1"/>
        <v>99.799951697034231</v>
      </c>
    </row>
    <row r="118" spans="1:15" x14ac:dyDescent="0.2">
      <c r="A118">
        <v>2015</v>
      </c>
      <c r="B118" s="3">
        <f>'Data (acre-feet)'!B114/'Data (acre-feet)'!B$123*100</f>
        <v>116.83139408452519</v>
      </c>
      <c r="C118" s="3">
        <f>'Data (acre-feet)'!C114/'Data (acre-feet)'!C$123*100</f>
        <v>106.4125977737058</v>
      </c>
      <c r="D118" s="3">
        <f>'Data (acre-feet)'!D114/'Data (acre-feet)'!D$123*100</f>
        <v>97.600901708535631</v>
      </c>
      <c r="E118" s="3">
        <f>'Data (acre-feet)'!E114/'Data (acre-feet)'!E$123*100</f>
        <v>103.04772583634569</v>
      </c>
      <c r="F118" s="3">
        <f>'Data (acre-feet)'!F114/'Data (acre-feet)'!F$123*100</f>
        <v>83.71817252079488</v>
      </c>
      <c r="G118" s="3">
        <f>'Data (acre-feet)'!G114/'Data (acre-feet)'!G$123*100</f>
        <v>76.405859545442127</v>
      </c>
      <c r="H118" s="3">
        <f>'Data (acre-feet)'!H114/'Data (acre-feet)'!H$123*100</f>
        <v>87.616647607735246</v>
      </c>
      <c r="I118" s="3">
        <f>'Data (acre-feet)'!I114/'Data (acre-feet)'!I$123*100</f>
        <v>88.825125743071112</v>
      </c>
      <c r="J118" s="3">
        <f>'Data (acre-feet)'!J114/'Data (acre-feet)'!J$123*100</f>
        <v>86.725274172915718</v>
      </c>
      <c r="K118" s="3">
        <f>'Data (acre-feet)'!K114/'Data (acre-feet)'!K$123*100</f>
        <v>87.994166091913513</v>
      </c>
      <c r="L118" s="3">
        <f>'Data (acre-feet)'!L114/'Data (acre-feet)'!L$123*100</f>
        <v>163.86199631808202</v>
      </c>
      <c r="M118" s="3">
        <f>'Data (acre-feet)'!M114/'Data (acre-feet)'!M$123*100</f>
        <v>118.80876482509726</v>
      </c>
      <c r="N118" s="3">
        <f>'Data (acre-feet)'!N114/'Data (acre-feet)'!N$123*100</f>
        <v>107.15424072193882</v>
      </c>
      <c r="O118" s="11">
        <f t="shared" si="1"/>
        <v>106.49799969644279</v>
      </c>
    </row>
    <row r="119" spans="1:15" x14ac:dyDescent="0.2">
      <c r="A119">
        <v>2016</v>
      </c>
      <c r="B119" s="3">
        <f>'Data (acre-feet)'!B115/'Data (acre-feet)'!B$123*100</f>
        <v>94.63839764255772</v>
      </c>
      <c r="C119" s="3">
        <f>'Data (acre-feet)'!C115/'Data (acre-feet)'!C$123*100</f>
        <v>97.541419119347538</v>
      </c>
      <c r="D119" s="3">
        <f>'Data (acre-feet)'!D115/'Data (acre-feet)'!D$123*100</f>
        <v>90.637116608907576</v>
      </c>
      <c r="E119" s="3">
        <f>'Data (acre-feet)'!E115/'Data (acre-feet)'!E$123*100</f>
        <v>88.751768749189054</v>
      </c>
      <c r="F119" s="3">
        <f>'Data (acre-feet)'!F115/'Data (acre-feet)'!F$123*100</f>
        <v>87.794384582789888</v>
      </c>
      <c r="G119" s="3">
        <f>'Data (acre-feet)'!G115/'Data (acre-feet)'!G$123*100</f>
        <v>88.39685000511804</v>
      </c>
      <c r="H119" s="3">
        <f>'Data (acre-feet)'!H115/'Data (acre-feet)'!H$123*100</f>
        <v>102.39426907526463</v>
      </c>
      <c r="I119" s="3">
        <f>'Data (acre-feet)'!I115/'Data (acre-feet)'!I$123*100</f>
        <v>87.211142407214837</v>
      </c>
      <c r="J119" s="3">
        <f>'Data (acre-feet)'!J115/'Data (acre-feet)'!J$123*100</f>
        <v>80.408605231763374</v>
      </c>
      <c r="K119" s="3">
        <f>'Data (acre-feet)'!K115/'Data (acre-feet)'!K$123*100</f>
        <v>88.240397532825227</v>
      </c>
      <c r="L119" s="3">
        <f>'Data (acre-feet)'!L115/'Data (acre-feet)'!L$123*100</f>
        <v>100.51243901777434</v>
      </c>
      <c r="M119" s="3">
        <f>'Data (acre-feet)'!M115/'Data (acre-feet)'!M$123*100</f>
        <v>90.981463630844019</v>
      </c>
      <c r="N119" s="3">
        <f>'Data (acre-feet)'!N115/'Data (acre-feet)'!N$123*100</f>
        <v>104.22805007175542</v>
      </c>
      <c r="O119" s="11">
        <f t="shared" si="1"/>
        <v>93.850904031299905</v>
      </c>
    </row>
    <row r="120" spans="1:15" x14ac:dyDescent="0.2">
      <c r="A120">
        <v>2017</v>
      </c>
      <c r="B120" s="3">
        <f>'Data (acre-feet)'!B116/'Data (acre-feet)'!B$123*100</f>
        <v>107.29483966488903</v>
      </c>
      <c r="C120" s="3">
        <f>'Data (acre-feet)'!C116/'Data (acre-feet)'!C$123*100</f>
        <v>100.38303163453041</v>
      </c>
      <c r="D120" s="3">
        <f>'Data (acre-feet)'!D116/'Data (acre-feet)'!D$123*100</f>
        <v>90.99480875831054</v>
      </c>
      <c r="E120" s="3">
        <f>'Data (acre-feet)'!E116/'Data (acre-feet)'!E$123*100</f>
        <v>123.98638449216475</v>
      </c>
      <c r="F120" s="3">
        <f>'Data (acre-feet)'!F116/'Data (acre-feet)'!F$123*100</f>
        <v>111.0171059317846</v>
      </c>
      <c r="G120" s="3">
        <f>'Data (acre-feet)'!G116/'Data (acre-feet)'!G$123*100</f>
        <v>100.62826359141988</v>
      </c>
      <c r="H120" s="3">
        <f>'Data (acre-feet)'!H116/'Data (acre-feet)'!H$123*100</f>
        <v>86.433772789094562</v>
      </c>
      <c r="I120" s="3">
        <f>'Data (acre-feet)'!I116/'Data (acre-feet)'!I$123*100</f>
        <v>74.246129250624548</v>
      </c>
      <c r="J120" s="3">
        <f>'Data (acre-feet)'!J116/'Data (acre-feet)'!J$123*100</f>
        <v>106.76777164500288</v>
      </c>
      <c r="K120" s="3">
        <f>'Data (acre-feet)'!K116/'Data (acre-feet)'!K$123*100</f>
        <v>107.90149611862854</v>
      </c>
      <c r="L120" s="3">
        <f>'Data (acre-feet)'!L116/'Data (acre-feet)'!L$123*100</f>
        <v>76.488623775280359</v>
      </c>
      <c r="M120" s="3">
        <f>'Data (acre-feet)'!M116/'Data (acre-feet)'!M$123*100</f>
        <v>99.928192800152885</v>
      </c>
      <c r="N120" s="3">
        <f>'Data (acre-feet)'!N116/'Data (acre-feet)'!N$123*100</f>
        <v>106.22289736409618</v>
      </c>
      <c r="O120" s="11">
        <f t="shared" si="1"/>
        <v>96.836167580531722</v>
      </c>
    </row>
    <row r="121" spans="1:15" x14ac:dyDescent="0.2">
      <c r="A121">
        <v>2018</v>
      </c>
      <c r="B121" s="3">
        <f>'Data (acre-feet)'!B117/'Data (acre-feet)'!B$123*100</f>
        <v>72.788470319964091</v>
      </c>
      <c r="C121" s="3">
        <f>'Data (acre-feet)'!C117/'Data (acre-feet)'!C$123*100</f>
        <v>70.964601534113314</v>
      </c>
      <c r="D121" s="3">
        <f>'Data (acre-feet)'!D117/'Data (acre-feet)'!D$123*100</f>
        <v>62.694399185958986</v>
      </c>
      <c r="E121" s="3">
        <f>'Data (acre-feet)'!E117/'Data (acre-feet)'!E$123*100</f>
        <v>46.77497878012565</v>
      </c>
      <c r="F121" s="3">
        <f>'Data (acre-feet)'!F117/'Data (acre-feet)'!F$123*100</f>
        <v>47.738655422066444</v>
      </c>
      <c r="G121" s="3">
        <f>'Data (acre-feet)'!G117/'Data (acre-feet)'!G$123*100</f>
        <v>31.381996872239743</v>
      </c>
      <c r="H121" s="3">
        <f>'Data (acre-feet)'!H117/'Data (acre-feet)'!H$123*100</f>
        <v>67.537163885095566</v>
      </c>
      <c r="I121" s="3">
        <f>'Data (acre-feet)'!I117/'Data (acre-feet)'!I$123*100</f>
        <v>56.526040123540554</v>
      </c>
      <c r="J121" s="3">
        <f>'Data (acre-feet)'!J117/'Data (acre-feet)'!J$123*100</f>
        <v>33.851126548365229</v>
      </c>
      <c r="K121" s="3">
        <f>'Data (acre-feet)'!K117/'Data (acre-feet)'!K$123*100</f>
        <v>55.594416698470738</v>
      </c>
      <c r="L121" s="3">
        <f>'Data (acre-feet)'!L117/'Data (acre-feet)'!L$123*100</f>
        <v>45.503073739240449</v>
      </c>
      <c r="M121" s="3">
        <f>'Data (acre-feet)'!M117/'Data (acre-feet)'!M$123*100</f>
        <v>68.073548676644819</v>
      </c>
      <c r="N121" s="3">
        <f>'Data (acre-feet)'!N117/'Data (acre-feet)'!N$123*100</f>
        <v>47.825025615829411</v>
      </c>
      <c r="O121" s="11">
        <f t="shared" si="1"/>
        <v>53.3175704390287</v>
      </c>
    </row>
    <row r="122" spans="1:15" x14ac:dyDescent="0.2">
      <c r="A122">
        <v>2019</v>
      </c>
      <c r="B122" s="3">
        <f>'Data (acre-feet)'!B118/'Data (acre-feet)'!B$123*100</f>
        <v>126.77123340493436</v>
      </c>
      <c r="C122" s="3">
        <f>'Data (acre-feet)'!C118/'Data (acre-feet)'!C$123*100</f>
        <v>115.97608728408689</v>
      </c>
      <c r="D122" s="3">
        <f>'Data (acre-feet)'!D118/'Data (acre-feet)'!D$123*100</f>
        <v>114.36777550629709</v>
      </c>
      <c r="E122" s="3">
        <f>'Data (acre-feet)'!E118/'Data (acre-feet)'!E$123*100</f>
        <v>133.43024376780301</v>
      </c>
      <c r="F122" s="3">
        <f>'Data (acre-feet)'!F118/'Data (acre-feet)'!F$123*100</f>
        <v>124.57498521815002</v>
      </c>
      <c r="G122" s="3">
        <f>'Data (acre-feet)'!G118/'Data (acre-feet)'!G$123*100</f>
        <v>129.47022628471026</v>
      </c>
      <c r="H122" s="3">
        <f>'Data (acre-feet)'!H118/'Data (acre-feet)'!H$123*100</f>
        <v>115.25608962698055</v>
      </c>
      <c r="I122" s="3">
        <f>'Data (acre-feet)'!I118/'Data (acre-feet)'!I$123*100</f>
        <v>99.977367326027348</v>
      </c>
      <c r="J122" s="3">
        <f>'Data (acre-feet)'!J118/'Data (acre-feet)'!J$123*100</f>
        <v>125.95945734695422</v>
      </c>
      <c r="K122" s="3">
        <f>'Data (acre-feet)'!K118/'Data (acre-feet)'!K$123*100</f>
        <v>116.39496606409428</v>
      </c>
      <c r="L122" s="3">
        <f>'Data (acre-feet)'!L118/'Data (acre-feet)'!L$123*100</f>
        <v>87.343122612729502</v>
      </c>
      <c r="M122" s="3">
        <f>'Data (acre-feet)'!M118/'Data (acre-feet)'!M$123*100</f>
        <v>115.33363918348012</v>
      </c>
      <c r="N122" s="3">
        <f>'Data (acre-feet)'!N118/'Data (acre-feet)'!N$123*100</f>
        <v>142.62769432657967</v>
      </c>
      <c r="O122" s="11">
        <f t="shared" si="1"/>
        <v>117.92325197445304</v>
      </c>
    </row>
    <row r="123" spans="1:15" x14ac:dyDescent="0.2">
      <c r="A123">
        <v>2020</v>
      </c>
      <c r="B123" s="3">
        <f>'Data (acre-feet)'!B119/'Data (acre-feet)'!B$123*100</f>
        <v>87.928796066588703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f>'Data (acre-feet)'!L119/'Data (acre-feet)'!L$123*100</f>
        <v>50.221106829505239</v>
      </c>
      <c r="M123" s="3">
        <f>'Data (acre-feet)'!M119/'Data (acre-feet)'!M$123*100</f>
        <v>85.339947091571474</v>
      </c>
      <c r="N123" s="3">
        <f>'Data (acre-feet)'!N119/'Data (acre-feet)'!N$123*100</f>
        <v>60.22790702736657</v>
      </c>
    </row>
    <row r="124" spans="1:15" x14ac:dyDescent="0.2">
      <c r="A124">
        <v>2021</v>
      </c>
      <c r="B124" s="3">
        <f>'Data (acre-feet)'!B120/'Data (acre-feet)'!B$123*100</f>
        <v>66.123975648770582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f>'Data (acre-feet)'!L120/'Data (acre-feet)'!L$123*100</f>
        <v>65.470934343646974</v>
      </c>
      <c r="M124" s="3">
        <f>'Data (acre-feet)'!M120/'Data (acre-feet)'!M$123*100</f>
        <v>61.428736259466532</v>
      </c>
      <c r="N124" s="3">
        <f>'Data (acre-feet)'!N120/'Data (acre-feet)'!N$123*100</f>
        <v>69.084220493596433</v>
      </c>
    </row>
    <row r="126" spans="1:15" x14ac:dyDescent="0.2">
      <c r="A126" t="s">
        <v>42</v>
      </c>
      <c r="B126" s="2">
        <f>AVERAGE(B104:B124)</f>
        <v>94.554273269900605</v>
      </c>
      <c r="C126" s="2">
        <f t="shared" ref="C126:O126" si="2">AVERAGE(C104:C124)</f>
        <v>94.15130796950244</v>
      </c>
      <c r="D126" s="2">
        <f t="shared" si="2"/>
        <v>89.651162825919315</v>
      </c>
      <c r="E126" s="2">
        <f t="shared" si="2"/>
        <v>85.581310660646707</v>
      </c>
      <c r="F126" s="2">
        <f t="shared" si="2"/>
        <v>81.845646472794343</v>
      </c>
      <c r="G126" s="2">
        <f t="shared" si="2"/>
        <v>75.119799183420042</v>
      </c>
      <c r="H126" s="2">
        <f t="shared" si="2"/>
        <v>90.927427139180324</v>
      </c>
      <c r="I126" s="2">
        <f t="shared" si="2"/>
        <v>81.081645654495816</v>
      </c>
      <c r="J126" s="2">
        <f t="shared" si="2"/>
        <v>78.425458941554083</v>
      </c>
      <c r="K126" s="2">
        <f t="shared" si="2"/>
        <v>83.907517621630106</v>
      </c>
      <c r="L126" s="2">
        <f t="shared" si="2"/>
        <v>75.205146966725408</v>
      </c>
      <c r="M126" s="2">
        <f t="shared" si="2"/>
        <v>86.352108900979033</v>
      </c>
      <c r="N126" s="2">
        <f t="shared" si="2"/>
        <v>86.728508931796767</v>
      </c>
      <c r="O126" s="12">
        <f t="shared" si="2"/>
        <v>84.950168578600653</v>
      </c>
    </row>
    <row r="127" spans="1:15" x14ac:dyDescent="0.2">
      <c r="A127" t="s">
        <v>46</v>
      </c>
      <c r="B127" s="2">
        <f>AVERAGE(B54:B103)</f>
        <v>95.747917389672878</v>
      </c>
      <c r="C127" s="2">
        <f t="shared" ref="C127:O127" si="3">AVERAGE(C54:C103)</f>
        <v>96.257376982061274</v>
      </c>
      <c r="D127" s="2">
        <f t="shared" si="3"/>
        <v>94.782473801366635</v>
      </c>
      <c r="E127" s="2">
        <f t="shared" si="3"/>
        <v>100.05558062711324</v>
      </c>
      <c r="F127" s="2">
        <f t="shared" si="3"/>
        <v>94.026870871842746</v>
      </c>
      <c r="G127" s="2">
        <f t="shared" si="3"/>
        <v>89.108597363796562</v>
      </c>
      <c r="H127" s="2">
        <f t="shared" si="3"/>
        <v>93.69192670470926</v>
      </c>
      <c r="I127" s="2">
        <f t="shared" si="3"/>
        <v>94.566327645941854</v>
      </c>
      <c r="J127" s="2">
        <f t="shared" si="3"/>
        <v>92.518681110705032</v>
      </c>
      <c r="K127" s="2">
        <f t="shared" si="3"/>
        <v>94.468784125472808</v>
      </c>
      <c r="L127" s="2">
        <f t="shared" si="3"/>
        <v>91.811180397378735</v>
      </c>
      <c r="M127" s="2">
        <f t="shared" si="3"/>
        <v>105.96817829159521</v>
      </c>
      <c r="N127" s="2">
        <f t="shared" si="3"/>
        <v>94.144664522037402</v>
      </c>
      <c r="O127" s="2">
        <f t="shared" si="3"/>
        <v>95.2777108142336</v>
      </c>
    </row>
    <row r="128" spans="1:15" x14ac:dyDescent="0.2">
      <c r="A128" t="s">
        <v>47</v>
      </c>
      <c r="D128">
        <f>(D126-D127)/D127*100</f>
        <v>-5.4137761652021092</v>
      </c>
      <c r="E128">
        <f t="shared" ref="E128:O128" si="4">(E126-E127)/E127*100</f>
        <v>-14.46622954536558</v>
      </c>
      <c r="F128">
        <f t="shared" si="4"/>
        <v>-12.955046026844002</v>
      </c>
      <c r="G128">
        <f t="shared" si="4"/>
        <v>-15.698595415283634</v>
      </c>
      <c r="H128">
        <f t="shared" si="4"/>
        <v>-2.950627298168246</v>
      </c>
      <c r="I128">
        <f t="shared" si="4"/>
        <v>-14.259496299711403</v>
      </c>
      <c r="J128">
        <f t="shared" si="4"/>
        <v>-15.232839465456093</v>
      </c>
      <c r="K128">
        <f t="shared" si="4"/>
        <v>-11.17963632284639</v>
      </c>
      <c r="L128">
        <f t="shared" si="4"/>
        <v>-18.08715818572292</v>
      </c>
      <c r="M128">
        <f t="shared" si="4"/>
        <v>-18.511283016150529</v>
      </c>
      <c r="N128">
        <f t="shared" si="4"/>
        <v>-7.8774040227257478</v>
      </c>
      <c r="O128">
        <f t="shared" si="4"/>
        <v>-10.839410547729186</v>
      </c>
    </row>
    <row r="129" spans="2:15" ht="48" x14ac:dyDescent="0.2">
      <c r="B129" s="7" t="s">
        <v>22</v>
      </c>
      <c r="C129" s="1" t="s">
        <v>11</v>
      </c>
      <c r="D129" s="1" t="s">
        <v>27</v>
      </c>
      <c r="E129" s="1" t="s">
        <v>21</v>
      </c>
      <c r="F129" s="1" t="s">
        <v>28</v>
      </c>
      <c r="G129" s="1" t="s">
        <v>14</v>
      </c>
      <c r="H129" s="1" t="s">
        <v>26</v>
      </c>
      <c r="I129" s="1" t="s">
        <v>16</v>
      </c>
      <c r="J129" s="1" t="s">
        <v>29</v>
      </c>
      <c r="K129" s="1" t="s">
        <v>18</v>
      </c>
      <c r="L129" s="1" t="s">
        <v>30</v>
      </c>
      <c r="M129" s="1" t="s">
        <v>31</v>
      </c>
      <c r="N129" s="1" t="s">
        <v>32</v>
      </c>
      <c r="O129" s="10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FE589-0266-734D-89EF-ABBC6226294E}">
  <dimension ref="A1:A14"/>
  <sheetViews>
    <sheetView tabSelected="1" zoomScale="120" zoomScaleNormal="120" workbookViewId="0">
      <selection activeCell="I23" sqref="I23"/>
    </sheetView>
  </sheetViews>
  <sheetFormatPr baseColWidth="10" defaultRowHeight="15" x14ac:dyDescent="0.2"/>
  <sheetData>
    <row r="1" spans="1:1" x14ac:dyDescent="0.2">
      <c r="A1" s="13" t="s">
        <v>53</v>
      </c>
    </row>
    <row r="3" spans="1:1" x14ac:dyDescent="0.2">
      <c r="A3" s="10" t="s">
        <v>51</v>
      </c>
    </row>
    <row r="4" spans="1:1" x14ac:dyDescent="0.2">
      <c r="A4" t="s">
        <v>49</v>
      </c>
    </row>
    <row r="6" spans="1:1" x14ac:dyDescent="0.2">
      <c r="A6" s="10" t="s">
        <v>50</v>
      </c>
    </row>
    <row r="7" spans="1:1" x14ac:dyDescent="0.2">
      <c r="A7" t="s">
        <v>39</v>
      </c>
    </row>
    <row r="9" spans="1:1" x14ac:dyDescent="0.2">
      <c r="A9" s="10" t="s">
        <v>52</v>
      </c>
    </row>
    <row r="10" spans="1:1" x14ac:dyDescent="0.2">
      <c r="A10" t="s">
        <v>54</v>
      </c>
    </row>
    <row r="12" spans="1:1" x14ac:dyDescent="0.2">
      <c r="A12" s="10" t="s">
        <v>55</v>
      </c>
    </row>
    <row r="13" spans="1:1" x14ac:dyDescent="0.2">
      <c r="A13" t="s">
        <v>56</v>
      </c>
    </row>
    <row r="14" spans="1:1" x14ac:dyDescent="0.2">
      <c r="A1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Fig3.4</vt:lpstr>
      <vt:lpstr>Data (acre-feet)</vt:lpstr>
      <vt:lpstr>Data (% of average)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Lukas</dc:creator>
  <cp:lastModifiedBy>Jeff Lukas</cp:lastModifiedBy>
  <dcterms:created xsi:type="dcterms:W3CDTF">2022-05-18T21:30:55Z</dcterms:created>
  <dcterms:modified xsi:type="dcterms:W3CDTF">2023-10-09T16:13:39Z</dcterms:modified>
</cp:coreProperties>
</file>