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CD0313E1-45DD-4E32-9F85-1346DD4684FF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Z892" i="2" l="1"/>
  <c r="AC892" i="2"/>
  <c r="Y892" i="2"/>
  <c r="V892" i="2" s="1"/>
  <c r="X892" i="2"/>
  <c r="W892" i="2"/>
  <c r="J892" i="2"/>
  <c r="G892" i="2"/>
  <c r="E892" i="2"/>
  <c r="C892" i="2"/>
  <c r="AC891" i="2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1" i="2" l="1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<sst xmlns="http://purl.oclc.org/ooxml/spreadsheetml/main" count="2600" uniqueCount="936">
  <si>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</si>
  <si>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</si>
  <si>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</si>
  <si>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</si>
  <si>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</si>
  <si>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</si>
  <si>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</si>
  <si>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</si>
  <si>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</si>
  <si>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</si>
  <si>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</si>
  <si>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</si>
  <si>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</si>
  <si>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</si>
  <si>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</si>
  <si>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</si>
  <si>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</si>
  <si>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</si>
  <si>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</si>
  <si>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</si>
  <si>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</si>
  <si>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</si>
  <si>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</si>
  <si>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</si>
  <si>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</si>
  <si>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</si>
  <si>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</si>
  <si>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</si>
  <si>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</si>
  <si>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</si>
  <si>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</si>
  <si>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</si>
  <si>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</si>
  <si>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</si>
  <si>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</si>
  <si>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</si>
  <si>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</si>
  <si>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</si>
  <si>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</si>
  <si>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</si>
  <si>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</si>
  <si>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</si>
  <si>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</si>
  <si>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</si>
  <si>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</si>
  <si>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</si>
  <si>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</si>
  <si>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</si>
  <si>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</si>
  <si>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</si>
  <si>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</si>
  <si>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</si>
  <si>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</si>
  <si>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</si>
  <si>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</si>
  <si>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</si>
  <si>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</si>
  <si>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</si>
  <si>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</si>
  <si>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</si>
  <si>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</si>
  <si>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</si>
  <si>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</si>
  <si>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</si>
  <si>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</si>
  <si>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</si>
  <si>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</si>
  <si>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</si>
  <si>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</si>
  <si>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</si>
  <si>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</si>
  <si>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</si>
  <si>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</si>
  <si>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</si>
  <si>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</si>
  <si>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</si>
  <si>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</si>
  <si>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</si>
  <si>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</si>
  <si>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</si>
  <si>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</si>
  <si>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</si>
  <si>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</si>
  <si>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</si>
  <si>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</si>
  <si>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</si>
  <si>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</si>
  <si>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</si>
  <si>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</si>
  <si>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</si>
  <si>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</si>
  <si>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</si>
  <si>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</si>
  <si>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</si>
  <si>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</si>
  <si>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</si>
  <si>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</si>
  <si>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</si>
  <si>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</si>
  <si>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</si>
  <si>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</si>
  <si>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</si>
  <si>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</si>
  <si>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</si>
  <si>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</si>
  <si>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</si>
  <si>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</si>
  <si>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</si>
  <si>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</si>
  <si>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</si>
  <si>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</si>
  <si>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</si>
  <si>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</si>
  <si>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</si>
  <si>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</si>
  <si>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</si>
  <si>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</si>
  <si>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</si>
  <si>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</si>
  <si>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</si>
  <si>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</si>
  <si>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</si>
  <si>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</si>
  <si>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</si>
  <si>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</si>
  <si>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</si>
  <si>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</si>
  <si>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</si>
  <si>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</si>
  <si>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</si>
  <si>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</si>
  <si>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</si>
  <si>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</si>
  <si>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</si>
  <si>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</si>
  <si>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</si>
  <si>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</si>
  <si>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</si>
  <si>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</si>
  <si>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</si>
  <si>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</si>
  <si>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</si>
  <si>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</si>
  <si>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</si>
  <si>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</si>
  <si>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</si>
  <si>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</si>
  <si>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</si>
  <si>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</si>
  <si>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</si>
  <si>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</si>
  <si>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</si>
  <si>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</si>
  <si>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</si>
  <si>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</si>
  <si>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</si>
  <si>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</si>
  <si>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</si>
  <si>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</si>
  <si>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</si>
  <si>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</si>
  <si>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</si>
  <si>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</si>
  <si>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</si>
  <si>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</si>
  <si>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</si>
  <si>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</si>
  <si>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</si>
  <si>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</si>
  <si>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</si>
  <si>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</si>
  <si>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</si>
  <si>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</si>
  <si>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</si>
  <si>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</si>
  <si>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</si>
  <si>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</si>
  <si>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</si>
  <si>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</si>
  <si>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</si>
  <si>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</si>
  <si>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</si>
  <si>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</si>
  <si>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</si>
  <si>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</si>
  <si>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</si>
  <si>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</si>
  <si>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</si>
  <si>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</si>
  <si>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</si>
  <si>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</si>
  <si>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</si>
  <si>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</si>
  <si>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</si>
  <si>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</si>
  <si>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</si>
  <si>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</si>
  <si>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</si>
  <si>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</si>
  <si>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</si>
  <si>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</si>
  <si>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</si>
  <si>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</si>
  <si>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</si>
  <si>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</si>
  <si>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</si>
  <si>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</si>
  <si>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</si>
  <si>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</si>
  <si>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</si>
  <si>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</si>
  <si>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</si>
  <si>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</si>
  <si>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</si>
  <si>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</si>
  <si>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</si>
  <si>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</si>
  <si>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</si>
  <si>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</si>
  <si>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</si>
  <si>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</si>
  <si>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</si>
  <si>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</si>
  <si>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</si>
  <si>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</si>
  <si>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</si>
  <si>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</si>
  <si>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</si>
  <si>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</si>
  <si>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</si>
  <si>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</si>
  <si>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</si>
  <si>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</si>
  <si>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</si>
  <si>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</si>
  <si>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</si>
  <si>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</si>
  <si>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</si>
  <si>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</si>
  <si>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</si>
  <si>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</si>
  <si>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</si>
  <si>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</si>
  <si>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</si>
  <si>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</si>
  <si>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</si>
  <si>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</si>
  <si>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</si>
  <si>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</si>
  <si>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</si>
  <si>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</si>
  <si>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</si>
  <si>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</si>
  <si>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</si>
  <si>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</si>
  <si>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</si>
  <si>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</si>
  <si>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</si>
  <si>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</si>
  <si>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</si>
  <si>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</si>
  <si>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</si>
  <si>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</si>
  <si>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</si>
  <si>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</si>
  <si>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</si>
  <si>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</si>
  <si>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</si>
  <si>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</si>
  <si>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</si>
  <si>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</si>
  <si>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</si>
  <si>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</si>
  <si>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</si>
  <si>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</si>
  <si>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</si>
  <si>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</si>
  <si>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</si>
  <si>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</si>
  <si>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</si>
  <si>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</si>
  <si>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</si>
  <si>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</si>
  <si>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</si>
  <si>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</si>
  <si>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</si>
  <si>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</si>
  <si>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</si>
  <si>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</si>
  <si>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</si>
  <si>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</si>
  <si>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</si>
  <si>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</si>
  <si>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</si>
  <si>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</si>
  <si>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</si>
  <si>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</si>
  <si>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</si>
  <si>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</si>
  <si>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</si>
  <si>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</si>
  <si>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</si>
  <si>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</si>
  <si>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</si>
  <si>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</si>
  <si>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</si>
  <si>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</si>
  <si>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</si>
  <si>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</si>
  <si>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</si>
  <si>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</si>
  <si>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</si>
  <si>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</si>
  <si>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</si>
  <si>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</si>
  <si>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</si>
  <si>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</si>
  <si>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</si>
  <si>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</si>
  <si>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</si>
  <si>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</si>
  <si>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</si>
  <si>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</si>
  <si>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</si>
  <si>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</si>
  <si>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</si>
  <si>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</si>
  <si>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</si>
  <si>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</si>
  <si>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</si>
  <si>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</si>
  <si>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</si>
  <si>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</si>
  <si>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</si>
  <si>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</si>
  <si>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</si>
  <si>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</si>
  <si>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</si>
  <si>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</si>
  <si>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</si>
  <si>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</si>
  <si>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</si>
  <si>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</si>
  <si>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</si>
  <si>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</si>
  <si>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</si>
  <si>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</si>
  <si>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</si>
  <si>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</si>
  <si>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</si>
  <si>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</si>
  <si>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</si>
  <si>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</si>
  <si>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</si>
  <si>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</si>
  <si>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</si>
  <si>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</si>
  <si>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</si>
  <si>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</si>
  <si>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</si>
  <si>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</si>
  <si>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</si>
  <si>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</si>
  <si>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</si>
  <si>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</si>
  <si>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</si>
  <si>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</si>
  <si>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</si>
  <si>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</si>
  <si>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</si>
  <si>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</si>
  <si>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</si>
  <si>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</si>
  <si>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</si>
  <si>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</si>
  <si>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</si>
  <si>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</si>
  <si>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</si>
  <si>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</si>
  <si>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</si>
  <si>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</si>
  <si>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</si>
  <si>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</si>
  <si>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</si>
  <si>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</si>
  <si>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</si>
  <si>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</si>
  <si>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</si>
  <si>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</si>
  <si>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</si>
  <si>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</si>
  <si>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</si>
  <si>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</si>
  <si>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</si>
  <si>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</si>
  <si>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</si>
  <si>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</si>
  <si>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</si>
  <si>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</si>
  <si>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</si>
  <si>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</si>
  <si>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</si>
  <si>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</si>
  <si>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</si>
  <si>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</si>
  <si>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</si>
  <si>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</si>
  <si>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</si>
  <si>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</si>
  <si>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</si>
  <si>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</si>
  <si>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</si>
  <si>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</si>
  <si>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</si>
  <si>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</si>
  <si>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</si>
  <si>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</si>
  <si>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</si>
  <si>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</si>
  <si>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</si>
  <si>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</si>
  <si>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</si>
  <si>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</si>
  <si>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</si>
  <si>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</si>
  <si>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</si>
  <si>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</si>
  <si>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</si>
  <si>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</si>
  <si>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</si>
  <si>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</si>
  <si>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</si>
  <si>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</si>
  <si>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</si>
  <si>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</si>
  <si>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</si>
  <si>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</si>
  <si>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</si>
  <si>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</si>
  <si>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</si>
  <si>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</si>
  <si>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</si>
  <si>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</si>
  <si>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</si>
  <si>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</si>
  <si>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</si>
  <si>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</si>
  <si>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</si>
  <si>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</si>
  <si>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</si>
  <si>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</si>
  <si>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</si>
  <si>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</si>
  <si>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</si>
  <si>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</si>
  <si>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</si>
  <si>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</si>
  <si>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</si>
  <si>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</si>
  <si>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</si>
  <si>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</si>
  <si>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</si>
  <si>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</si>
  <si>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</si>
  <si>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</si>
  <si>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</si>
  <si>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</si>
  <si>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</si>
  <si>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</si>
  <si>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</si>
  <si>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</si>
  <si>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</si>
  <si>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</si>
  <si>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</si>
  <si>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</si>
  <si>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</si>
  <si>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</si>
  <si>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</si>
  <si>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</si>
  <si>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</si>
  <si>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</si>
  <si>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</si>
  <si>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</si>
  <si>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</si>
  <si>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</si>
  <si>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</si>
  <si>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</si>
  <si>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</si>
  <si>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</si>
  <si>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</si>
  <si>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</si>
  <si>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</si>
  <si>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</si>
  <si>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</si>
  <si>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</si>
  <si>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</si>
  <si>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</si>
  <si>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</si>
  <si>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</si>
  <si>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</si>
  <si>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</si>
  <si>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</si>
  <si>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</si>
  <si>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</si>
  <si>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</si>
  <si>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</si>
  <si>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</si>
  <si>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</si>
  <si>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</si>
  <si>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</si>
  <si>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</si>
  <si>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</si>
  <si>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</si>
  <si>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</si>
  <si>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</si>
  <si>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</si>
  <si>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</si>
  <si>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</si>
  <si>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</si>
  <si>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</si>
  <si>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</si>
  <si>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</si>
  <si>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</si>
  <si>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</si>
  <si>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</si>
  <si>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</si>
  <si>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</si>
  <si>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</si>
  <si>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</si>
  <si>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</si>
  <si>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</si>
  <si>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</si>
  <si>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</si>
  <si>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</si>
  <si>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</si>
  <si>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</si>
  <si>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</si>
  <si>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</si>
  <si>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</si>
  <si>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</si>
  <si>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</si>
  <si>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</si>
  <si>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</si>
  <si>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</si>
  <si>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</si>
  <si>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</si>
  <si>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</si>
  <si>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</si>
  <si>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</si>
  <si>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</si>
  <si>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</si>
  <si>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</si>
  <si>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</si>
  <si>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</si>
  <si>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</si>
  <si>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</si>
  <si>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</si>
  <si>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</si>
  <si>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</si>
  <si>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</si>
  <si>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</si>
  <si>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</si>
  <si>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</si>
  <si>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</si>
  <si>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</si>
  <si>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</si>
  <si>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</si>
  <si>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</si>
  <si>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</si>
  <si>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</si>
  <si>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</si>
  <si>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</si>
  <si>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</si>
  <si>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</si>
  <si>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</si>
  <si>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</si>
  <si>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</si>
  <si>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</si>
  <si>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</si>
  <si>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</si>
  <si>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</si>
  <si>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</si>
  <si>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</si>
  <si>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</si>
  <si>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</si>
  <si>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</si>
  <si>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</si>
  <si>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</si>
  <si>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</si>
  <si>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</si>
  <si>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</si>
  <si>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</si>
  <si>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</si>
  <si>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</si>
  <si>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</si>
  <si>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</si>
  <si>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</si>
  <si>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</si>
  <si>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</si>
  <si>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</si>
  <si>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</si>
  <si>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</si>
  <si>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</si>
  <si>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</si>
  <si>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</si>
  <si>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</si>
  <si>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</si>
  <si>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</si>
  <si>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</si>
  <si>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</si>
  <si>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</si>
  <si>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</si>
  <si>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</si>
  <si>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</si>
  <si>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</si>
  <si>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</si>
  <si>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</si>
  <si>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</si>
  <si>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</si>
  <si>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</si>
  <si>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</si>
  <si>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</si>
  <si>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</si>
  <si>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</si>
  <si>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</si>
  <si>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</si>
  <si>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</si>
  <si>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</si>
  <si>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</si>
  <si>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</si>
  <si>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</si>
  <si>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</si>
  <si>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</si>
  <si>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</si>
  <si>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</si>
  <si>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</si>
  <si>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</si>
  <si>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</si>
  <si>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</si>
  <si>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</si>
  <si>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</si>
  <si>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</si>
  <si>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</si>
  <si>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</si>
  <si>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</si>
  <si>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</si>
  <si>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</si>
  <si>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</si>
  <si>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</si>
  <si>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</si>
  <si>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</si>
  <si>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</si>
  <si>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</si>
  <si>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</si>
  <si>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</si>
  <si>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</si>
  <si>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</si>
  <si>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</si>
  <si>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</si>
  <si>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</si>
  <si>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</si>
  <si>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</si>
  <si>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</si>
  <si>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</si>
  <si>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</si>
  <si>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</si>
  <si>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</si>
  <si>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</si>
  <si>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</si>
  <si>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</si>
  <si>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</si>
  <si>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</si>
  <si>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</si>
  <si>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</si>
  <si>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</si>
  <si>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</si>
  <si>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</si>
  <si>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</si>
  <si>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</si>
  <si>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</si>
  <si>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</si>
  <si>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</si>
  <si>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</si>
  <si>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</si>
  <si>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</si>
  <si>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</si>
  <si>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</si>
  <si>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</si>
  <si>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</si>
  <si>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</si>
  <si>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</si>
  <si>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</si>
  <si>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</si>
  <si>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</si>
  <si>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</si>
  <si>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</si>
  <si>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</si>
  <si>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</si>
  <si>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</si>
  <si>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</si>
  <si>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</si>
  <si>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</si>
  <si>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</si>
  <si>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</si>
  <si>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</si>
  <si>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</si>
  <si>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</si>
  <si>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</si>
  <si>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</si>
  <si>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</si>
  <si>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</si>
  <si>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</si>
  <si>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</si>
  <si>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</si>
  <si>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</si>
  <si>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</si>
  <si>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</si>
  <si>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</si>
  <si>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</si>
  <si>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</si>
  <si>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</si>
  <si>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</si>
  <si>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</si>
  <si>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</si>
  <si>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</si>
  <si>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</si>
  <si>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</si>
  <si>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</si>
  <si>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</si>
  <si>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</si>
  <si>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</si>
  <si>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</si>
  <si>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</si>
  <si>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</si>
  <si>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</si>
  <si>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</si>
  <si>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</si>
  <si>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</si>
  <si>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</si>
  <si>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</si>
  <si>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</si>
  <si>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</si>
  <si>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</si>
  <si>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</si>
  <si>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</si>
  <si>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</si>
  <si>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</si>
  <si>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</si>
  <si>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</si>
  <si>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</si>
  <si>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</si>
  <si>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</si>
  <si>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</si>
  <si>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</si>
  <si>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</si>
  <si>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</si>
  <si>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</si>
  <si>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</si>
  <si>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</si>
  <si>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</si>
  <si>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</si>
  <si>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</si>
  <si>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</si>
  <si>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</si>
  <si>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</si>
  <si>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</si>
  <si>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</si>
  <si>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</si>
  <si>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</si>
  <si>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</si>
  <si>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</si>
  <si>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</si>
  <si>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</si>
  <si>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</si>
  <si>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</si>
  <si>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</si>
  <si>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</si>
  <si>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</si>
  <si>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</si>
  <si>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</si>
  <si>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</si>
  <si>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</si>
  <si>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</si>
  <si>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</si>
  <si>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</si>
  <si>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</si>
  <si>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</si>
  <si>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</si>
  <si>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</si>
  <si>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</si>
  <si>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</si>
  <si>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</si>
  <si>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</si>
  <si>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</si>
  <si>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</si>
  <si>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</si>
  <si>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</si>
  <si>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</si>
  <si>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</si>
  <si>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</si>
  <si>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</si>
  <si>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</si>
  <si>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</si>
  <si>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</si>
  <si>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</si>
  <si>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</si>
  <si>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</si>
  <si>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</si>
  <si>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</si>
  <si>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</si>
  <si>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</si>
  <si>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</si>
  <si>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</si>
  <si>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</si>
  <si>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</si>
  <si>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</si>
  <si>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</si>
  <si>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</si>
  <si>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</si>
  <si>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</si>
  <si>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</si>
  <si>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</si>
  <si>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</si>
  <si>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</si>
  <si>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</si>
  <si>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</si>
  <si>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</si>
  <si>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</si>
  <si>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</si>
  <si>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</si>
  <si>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</si>
  <si>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</si>
  <si>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</si>
  <si>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</si>
  <si>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</si>
  <si>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</si>
  <si>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</si>
  <si>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</si>
  <si>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</si>
  <si>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</si>
  <si>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</si>
  <si>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</si>
  <si>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</si>
  <si>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</si>
  <si>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</si>
  <si>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</si>
  <si>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</si>
  <si>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</si>
  <si>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</si>
  <si>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</si>
  <si>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</si>
  <si>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</si>
  <si>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</si>
  <si>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</si>
  <si>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</si>
  <si>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</si>
  <si>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</si>
  <si>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</si>
  <si>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</si>
  <si>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</si>
  <si>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</si>
  <si>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</si>
  <si>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</si>
  <si>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</si>
  <si>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</si>
  <si>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</si>
  <si>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</si>
  <si>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</si>
  <si>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</si>
  <si>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</si>
  <si>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</si>
  <si>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</si>
  <si>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</si>
  <si>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</si>
  <si>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</si>
  <si>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</si>
  <si>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</si>
  <si>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</si>
  <si>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</si>
  <si>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</si>
  <si>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</si>
  <si>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</si>
  <si>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</si>
  <si>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</si>
  <si>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</si>
  <si>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</si>
  <si>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</si>
  <si>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</si>
  <si>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</si>
  <si>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</si>
  <si>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</si>
  <si>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</si>
  <si>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</si>
  <si>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</si>
  <si>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</si>
  <si>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</si>
  <si>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</si>
  <si>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</si>
  <si>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</si>
  <si>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</si>
  <si>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</si>
  <si>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</si>
  <si>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</si>
  <si>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</si>
  <si>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</si>
  <si>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</si>
  <si>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</si>
  <si>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</si>
  <si>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</si>
  <si>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</si>
  <si>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</si>
  <si>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</si>
  <si>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</si>
  <si>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</si>
  <si>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</si>
  <si>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</si>
  <si>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</si>
  <si>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</si>
  <si>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</si>
  <si>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</si>
  <si>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</si>
  <si>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</si>
  <si>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</si>
  <si>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</si>
  <si>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</si>
  <si>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</si>
  <si>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</si>
  <si>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</si>
  <si>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</si>
  <si>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</si>
  <si>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</si>
  <si>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</si>
  <si>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</si>
  <si>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</si>
  <si>
    <t>https://en.wikipedia.org/wiki/Lucky_Day_(Doctor_Who)</t>
  </si>
  <si>
    <t>Lucky 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</si>
</sst>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2"/>
  <sheetViews>
    <sheetView tabSelected="1" topLeftCell="M1" workbookViewId="0">
      <pane ySplit="1" topLeftCell="A868" activePane="bottomLeft" state="frozen"/>
      <selection pane="bottomLeft" activeCell="T892" sqref="T892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1</v>
      </c>
      <c r="Q890" s="6" t="d">
        <v>2025-04-19</v>
      </c>
      <c r="R890">
        <v>44</v>
      </c>
      <c r="S890">
        <v>1.58</v>
      </c>
      <c r="T890">
        <v>2.69</v>
      </c>
      <c r="U890">
        <v>3</v>
      </c>
      <c r="V890">
        <f t="shared" ref="V890" si="45">IF(ISBLANK(S890),"",ROUND(S890*Z890,2))</f>
        <v>1.58</v>
      </c>
      <c r="W890">
        <f t="shared" ref="W890" si="46">IF(ISBLANK(T890),"",ROUND(T890*Z890,2))</f>
        <v>2.69</v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1</v>
      </c>
      <c r="Q891" s="6" t="d">
        <v>2025-04-26</v>
      </c>
      <c r="R891">
        <v>48</v>
      </c>
      <c r="S891">
        <v>1.86</v>
      </c>
      <c r="T891">
        <v>2.91</v>
      </c>
      <c r="U891">
        <v>3.23</v>
      </c>
      <c r="V891">
        <f t="shared" ref="V891" si="48">IF(ISBLANK(S891),"",ROUND(S891*Z891,2))</f>
        <v>1.86</v>
      </c>
      <c r="W891">
        <f t="shared" ref="W891" si="49">IF(ISBLANK(T891),"",ROUND(T891*Z891,2))</f>
        <v>2.91</v>
      </c>
      <c r="X891">
        <f t="shared" ref="X891" si="50">IF(ISBLANK(U891),"",ROUND(U891*Z891,2))</f>
        <v>3.23</v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  <row r="892" spans="1:30" x14ac:dyDescent="0.5">
      <c r="A892">
        <v>888</v>
      </c>
      <c r="B892">
        <v>4</v>
      </c>
      <c r="C892" t="str">
        <f>VLOOKUP(B892,Eras!$A$3:$B$999,2,0)</f>
        <v>New/Disney</v>
      </c>
      <c r="D892">
        <v>1</v>
      </c>
      <c r="E892" t="str">
        <f>VLOOKUP(D892,EpisodeFormats!$A$3:$B$999,2,0)</f>
        <v>Series</v>
      </c>
      <c r="F892">
        <v>15</v>
      </c>
      <c r="G892" t="str">
        <f>VLOOKUP(F892,Doctors!$A$3:$B$999,2,0)</f>
        <v>Ncuti Gatwa</v>
      </c>
      <c r="H892">
        <v>15</v>
      </c>
      <c r="I892">
        <v>3</v>
      </c>
      <c r="J892" t="str">
        <f>VLOOKUP(I892,SeasonFormats!$A$3:$B$999,2,0)</f>
        <v>Series</v>
      </c>
      <c r="K892">
        <v>316</v>
      </c>
      <c r="L892">
        <v>4</v>
      </c>
      <c r="M892" t="s">
        <v>935</v>
      </c>
      <c r="N892">
        <v>1</v>
      </c>
      <c r="P892">
        <v>1</v>
      </c>
      <c r="Q892" s="6" t="d">
        <v>2025-05-03</v>
      </c>
      <c r="R892">
        <v>46</v>
      </c>
      <c r="S892">
        <v>1.5</v>
      </c>
      <c r="V892">
        <f t="shared" ref="V892" si="51">IF(ISBLANK(S892),"",ROUND(S892*Z892,2))</f>
        <v>1.5</v>
      </c>
      <c r="W892" t="str">
        <f t="shared" ref="W892" si="52">IF(ISBLANK(T892),"",ROUND(T892*Z892,2))</f>
        <v/>
      </c>
      <c r="X892" t="str">
        <f t="shared" ref="X892" si="53">IF(ISBLANK(U892),"",ROUND(U892*Z892,2))</f>
        <v/>
      </c>
      <c r="Y892">
        <f>VLOOKUP(YEAR(Q892),Populations!$A$3:$B$999,2,0)</f>
        <v>68304932</v>
      </c>
      <c r="Z892">
        <f>(Calculations!B1/Y892)</f>
        <v>1</v>
      </c>
      <c r="AB892">
        <v>2</v>
      </c>
      <c r="AC892" t="str">
        <f>VLOOKUP(AB892,WikiFormats!$A$3:$B$999,2,0)</f>
        <v>Episode</v>
      </c>
      <c r="AD892" t="s">
        <v>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2025-05-06T18:39:22Z</dcterms:modified>
</cp:coreProperties>
</file>