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33C6B3F5-5470-4054-BF97-6F3C07C701DF}" xr6:coauthVersionLast="47" xr6:coauthVersionMax="47" xr10:uidLastSave="{00000000-0000-0000-0000-000000000000}"/>
  <bookViews>
    <workbookView xWindow="-96" yWindow="-96" windowWidth="23232" windowHeight="13872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Populations" sheetId="4" r:id="rId5"/>
    <sheet name="Calculations" sheetId="7" r:id="rId6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R887" i="2" l="1"/>
  <c r="T887" i="2"/>
  <c r="T886" i="2"/>
  <c r="T844" i="2"/>
  <c r="T831" i="2"/>
  <c r="T804" i="2"/>
  <c r="T803" i="2"/>
  <c r="T802" i="2"/>
  <c r="T801" i="2"/>
  <c r="T800" i="2"/>
  <c r="T799" i="2"/>
  <c r="T798" i="2"/>
  <c r="T797" i="2"/>
  <c r="T796" i="2"/>
  <c r="T795" i="2"/>
  <c r="T794" i="2"/>
  <c r="T793" i="2"/>
  <c r="T792" i="2"/>
  <c r="T791" i="2"/>
  <c r="T790" i="2"/>
  <c r="T789" i="2"/>
  <c r="T788" i="2"/>
  <c r="T787" i="2"/>
  <c r="T786" i="2"/>
  <c r="T785" i="2"/>
  <c r="T784" i="2"/>
  <c r="T783" i="2"/>
  <c r="T782" i="2"/>
  <c r="T781" i="2"/>
  <c r="T780" i="2"/>
  <c r="T779" i="2"/>
  <c r="T778" i="2"/>
  <c r="T777" i="2"/>
  <c r="T776" i="2"/>
  <c r="T775" i="2"/>
  <c r="T774" i="2"/>
  <c r="T773" i="2"/>
  <c r="T772" i="2"/>
  <c r="T771" i="2"/>
  <c r="T770" i="2"/>
  <c r="T769" i="2"/>
  <c r="T768" i="2"/>
  <c r="T767" i="2"/>
  <c r="T766" i="2"/>
  <c r="T765" i="2"/>
  <c r="T764" i="2"/>
  <c r="T763" i="2"/>
  <c r="T762" i="2"/>
  <c r="T761" i="2"/>
  <c r="T760" i="2"/>
  <c r="T759" i="2"/>
  <c r="T758" i="2"/>
  <c r="T757" i="2"/>
  <c r="T756" i="2"/>
  <c r="T755" i="2"/>
  <c r="T754" i="2"/>
  <c r="T753" i="2"/>
  <c r="T752" i="2"/>
  <c r="T751" i="2"/>
  <c r="T750" i="2"/>
  <c r="T749" i="2"/>
  <c r="T748" i="2"/>
  <c r="T747" i="2"/>
  <c r="T746" i="2"/>
  <c r="T745" i="2"/>
  <c r="T744" i="2"/>
  <c r="T743" i="2"/>
  <c r="T742" i="2"/>
  <c r="T741" i="2"/>
  <c r="T740" i="2"/>
  <c r="T739" i="2"/>
  <c r="T738" i="2"/>
  <c r="T737" i="2"/>
  <c r="T736" i="2"/>
  <c r="T735" i="2"/>
  <c r="T734" i="2"/>
  <c r="T733" i="2"/>
  <c r="T732" i="2"/>
  <c r="T731" i="2"/>
  <c r="T730" i="2"/>
  <c r="T729" i="2"/>
  <c r="T728" i="2"/>
  <c r="T727" i="2"/>
  <c r="T726" i="2"/>
  <c r="T725" i="2"/>
  <c r="T724" i="2"/>
  <c r="T723" i="2"/>
  <c r="T722" i="2"/>
  <c r="T721" i="2"/>
  <c r="T720" i="2"/>
  <c r="T719" i="2"/>
  <c r="T718" i="2"/>
  <c r="T717" i="2"/>
  <c r="T716" i="2"/>
  <c r="T715" i="2"/>
  <c r="T714" i="2"/>
  <c r="T713" i="2"/>
  <c r="T712" i="2"/>
  <c r="T711" i="2"/>
  <c r="T710" i="2"/>
  <c r="T709" i="2"/>
  <c r="T708" i="2"/>
  <c r="T707" i="2"/>
  <c r="T706" i="2"/>
  <c r="T705" i="2"/>
  <c r="T704" i="2"/>
  <c r="T703" i="2"/>
  <c r="T702" i="2"/>
  <c r="T701" i="2"/>
  <c r="T699" i="2"/>
  <c r="T697" i="2"/>
  <c r="T696" i="2"/>
  <c r="T695" i="2"/>
  <c r="T694" i="2"/>
  <c r="T693" i="2"/>
  <c r="T692" i="2"/>
  <c r="T691" i="2"/>
  <c r="T690" i="2"/>
  <c r="T689" i="2"/>
  <c r="T688" i="2"/>
  <c r="T687" i="2"/>
  <c r="T686" i="2"/>
  <c r="T685" i="2"/>
  <c r="T684" i="2"/>
  <c r="T683" i="2"/>
  <c r="T682" i="2"/>
  <c r="T681" i="2"/>
  <c r="T680" i="2"/>
  <c r="T679" i="2"/>
  <c r="T678" i="2"/>
  <c r="T677" i="2"/>
  <c r="T676" i="2"/>
  <c r="T675" i="2"/>
  <c r="T674" i="2"/>
  <c r="T673" i="2"/>
  <c r="T672" i="2"/>
  <c r="T671" i="2"/>
  <c r="T670" i="2"/>
  <c r="T669" i="2"/>
  <c r="T668" i="2"/>
  <c r="T667" i="2"/>
  <c r="T666" i="2"/>
  <c r="T665" i="2"/>
  <c r="T664" i="2"/>
  <c r="T663" i="2"/>
  <c r="T662" i="2"/>
  <c r="T661" i="2"/>
  <c r="T660" i="2"/>
  <c r="T659" i="2"/>
  <c r="T658" i="2"/>
  <c r="T657" i="2"/>
  <c r="T656" i="2"/>
  <c r="T655" i="2"/>
  <c r="T654" i="2"/>
  <c r="T653" i="2"/>
  <c r="T652" i="2"/>
  <c r="T651" i="2"/>
  <c r="T650" i="2"/>
  <c r="T649" i="2"/>
  <c r="T648" i="2"/>
  <c r="T647" i="2"/>
  <c r="T646" i="2"/>
  <c r="T645" i="2"/>
  <c r="T644" i="2"/>
  <c r="T643" i="2"/>
  <c r="T642" i="2"/>
  <c r="T641" i="2"/>
  <c r="T640" i="2"/>
  <c r="T639" i="2"/>
  <c r="T638" i="2"/>
  <c r="T637" i="2"/>
  <c r="T636" i="2"/>
  <c r="T635" i="2"/>
  <c r="T634" i="2"/>
  <c r="T633" i="2"/>
  <c r="T632" i="2"/>
  <c r="T631" i="2"/>
  <c r="T630" i="2"/>
  <c r="T629" i="2"/>
  <c r="T628" i="2"/>
  <c r="T627" i="2"/>
  <c r="T626" i="2"/>
  <c r="T625" i="2"/>
  <c r="T624" i="2"/>
  <c r="T623" i="2"/>
  <c r="T622" i="2"/>
  <c r="T621" i="2"/>
  <c r="T620" i="2"/>
  <c r="T619" i="2"/>
  <c r="T618" i="2"/>
  <c r="T617" i="2"/>
  <c r="T616" i="2"/>
  <c r="T615" i="2"/>
  <c r="T614" i="2"/>
  <c r="T613" i="2"/>
  <c r="T612" i="2"/>
  <c r="T611" i="2"/>
  <c r="T610" i="2"/>
  <c r="T609" i="2"/>
  <c r="T608" i="2"/>
  <c r="T607" i="2"/>
  <c r="T606" i="2"/>
  <c r="T605" i="2"/>
  <c r="T604" i="2"/>
  <c r="T603" i="2"/>
  <c r="T602" i="2"/>
  <c r="T601" i="2"/>
  <c r="T600" i="2"/>
  <c r="T599" i="2"/>
  <c r="T598" i="2"/>
  <c r="T597" i="2"/>
  <c r="T596" i="2"/>
  <c r="T595" i="2"/>
  <c r="T594" i="2"/>
  <c r="T593" i="2"/>
  <c r="T592" i="2"/>
  <c r="T591" i="2"/>
  <c r="T590" i="2"/>
  <c r="T589" i="2"/>
  <c r="T588" i="2"/>
  <c r="T587" i="2"/>
  <c r="T586" i="2"/>
  <c r="T585" i="2"/>
  <c r="T584" i="2"/>
  <c r="T583" i="2"/>
  <c r="T582" i="2"/>
  <c r="T581" i="2"/>
  <c r="T580" i="2"/>
  <c r="T579" i="2"/>
  <c r="T578" i="2"/>
  <c r="T577" i="2"/>
  <c r="T576" i="2"/>
  <c r="T575" i="2"/>
  <c r="T574" i="2"/>
  <c r="T573" i="2"/>
  <c r="T572" i="2"/>
  <c r="T571" i="2"/>
  <c r="T570" i="2"/>
  <c r="T569" i="2"/>
  <c r="T568" i="2"/>
  <c r="T567" i="2"/>
  <c r="T566" i="2"/>
  <c r="T565" i="2"/>
  <c r="T564" i="2"/>
  <c r="T563" i="2"/>
  <c r="T562" i="2"/>
  <c r="T561" i="2"/>
  <c r="T560" i="2"/>
  <c r="T559" i="2"/>
  <c r="T558" i="2"/>
  <c r="T557" i="2"/>
  <c r="T556" i="2"/>
  <c r="T555" i="2"/>
  <c r="T554" i="2"/>
  <c r="T553" i="2"/>
  <c r="T552" i="2"/>
  <c r="T551" i="2"/>
  <c r="T550" i="2"/>
  <c r="T549" i="2"/>
  <c r="T548" i="2"/>
  <c r="T547" i="2"/>
  <c r="T546" i="2"/>
  <c r="T545" i="2"/>
  <c r="T544" i="2"/>
  <c r="T543" i="2"/>
  <c r="T542" i="2"/>
  <c r="T541" i="2"/>
  <c r="T540" i="2"/>
  <c r="T539" i="2"/>
  <c r="T538" i="2"/>
  <c r="T537" i="2"/>
  <c r="T536" i="2"/>
  <c r="T535" i="2"/>
  <c r="T534" i="2"/>
  <c r="T533" i="2"/>
  <c r="T532" i="2"/>
  <c r="T531" i="2"/>
  <c r="T530" i="2"/>
  <c r="T529" i="2"/>
  <c r="T528" i="2"/>
  <c r="T527" i="2"/>
  <c r="T526" i="2"/>
  <c r="T525" i="2"/>
  <c r="T524" i="2"/>
  <c r="T523" i="2"/>
  <c r="T522" i="2"/>
  <c r="T521" i="2"/>
  <c r="T520" i="2"/>
  <c r="T519" i="2"/>
  <c r="T518" i="2"/>
  <c r="T517" i="2"/>
  <c r="T516" i="2"/>
  <c r="T515" i="2"/>
  <c r="T514" i="2"/>
  <c r="T513" i="2"/>
  <c r="T512" i="2"/>
  <c r="T511" i="2"/>
  <c r="T510" i="2"/>
  <c r="T509" i="2"/>
  <c r="T508" i="2"/>
  <c r="T507" i="2"/>
  <c r="T506" i="2"/>
  <c r="T505" i="2"/>
  <c r="T504" i="2"/>
  <c r="T503" i="2"/>
  <c r="T502" i="2"/>
  <c r="T501" i="2"/>
  <c r="T500" i="2"/>
  <c r="T499" i="2"/>
  <c r="T498" i="2"/>
  <c r="T497" i="2"/>
  <c r="T496" i="2"/>
  <c r="T495" i="2"/>
  <c r="T494" i="2"/>
  <c r="T493" i="2"/>
  <c r="T492" i="2"/>
  <c r="T491" i="2"/>
  <c r="T490" i="2"/>
  <c r="T489" i="2"/>
  <c r="T488" i="2"/>
  <c r="T487" i="2"/>
  <c r="T486" i="2"/>
  <c r="T485" i="2"/>
  <c r="T484" i="2"/>
  <c r="T483" i="2"/>
  <c r="T482" i="2"/>
  <c r="T481" i="2"/>
  <c r="T480" i="2"/>
  <c r="T479" i="2"/>
  <c r="T478" i="2"/>
  <c r="T477" i="2"/>
  <c r="T476" i="2"/>
  <c r="T475" i="2"/>
  <c r="T474" i="2"/>
  <c r="T473" i="2"/>
  <c r="T472" i="2"/>
  <c r="T471" i="2"/>
  <c r="T470" i="2"/>
  <c r="T469" i="2"/>
  <c r="T468" i="2"/>
  <c r="T467" i="2"/>
  <c r="T466" i="2"/>
  <c r="T465" i="2"/>
  <c r="T464" i="2"/>
  <c r="T463" i="2"/>
  <c r="T462" i="2"/>
  <c r="T461" i="2"/>
  <c r="T460" i="2"/>
  <c r="T459" i="2"/>
  <c r="T458" i="2"/>
  <c r="T457" i="2"/>
  <c r="T456" i="2"/>
  <c r="T455" i="2"/>
  <c r="T454" i="2"/>
  <c r="T453" i="2"/>
  <c r="T452" i="2"/>
  <c r="T451" i="2"/>
  <c r="T450" i="2"/>
  <c r="T449" i="2"/>
  <c r="T448" i="2"/>
  <c r="T447" i="2"/>
  <c r="T446" i="2"/>
  <c r="T445" i="2"/>
  <c r="T444" i="2"/>
  <c r="T443" i="2"/>
  <c r="T442" i="2"/>
  <c r="T441" i="2"/>
  <c r="T440" i="2"/>
  <c r="T439" i="2"/>
  <c r="T438" i="2"/>
  <c r="T437" i="2"/>
  <c r="T436" i="2"/>
  <c r="T435" i="2"/>
  <c r="T434" i="2"/>
  <c r="T433" i="2"/>
  <c r="T432" i="2"/>
  <c r="T431" i="2"/>
  <c r="T430" i="2"/>
  <c r="T429" i="2"/>
  <c r="T428" i="2"/>
  <c r="T427" i="2"/>
  <c r="T426" i="2"/>
  <c r="T425" i="2"/>
  <c r="T424" i="2"/>
  <c r="T423" i="2"/>
  <c r="T422" i="2"/>
  <c r="T421" i="2"/>
  <c r="T420" i="2"/>
  <c r="T419" i="2"/>
  <c r="T418" i="2"/>
  <c r="T417" i="2"/>
  <c r="T416" i="2"/>
  <c r="T415" i="2"/>
  <c r="T414" i="2"/>
  <c r="T413" i="2"/>
  <c r="T412" i="2"/>
  <c r="T411" i="2"/>
  <c r="T410" i="2"/>
  <c r="T409" i="2"/>
  <c r="T408" i="2"/>
  <c r="T407" i="2"/>
  <c r="T406" i="2"/>
  <c r="T405" i="2"/>
  <c r="T404" i="2"/>
  <c r="T403" i="2"/>
  <c r="T402" i="2"/>
  <c r="T401" i="2"/>
  <c r="T400" i="2"/>
  <c r="T399" i="2"/>
  <c r="T398" i="2"/>
  <c r="T397" i="2"/>
  <c r="T396" i="2"/>
  <c r="T395" i="2"/>
  <c r="T394" i="2"/>
  <c r="T393" i="2"/>
  <c r="T392" i="2"/>
  <c r="T391" i="2"/>
  <c r="T390" i="2"/>
  <c r="T389" i="2"/>
  <c r="T388" i="2"/>
  <c r="T387" i="2"/>
  <c r="T386" i="2"/>
  <c r="T385" i="2"/>
  <c r="T384" i="2"/>
  <c r="T383" i="2"/>
  <c r="T382" i="2"/>
  <c r="T381" i="2"/>
  <c r="T380" i="2"/>
  <c r="T379" i="2"/>
  <c r="T378" i="2"/>
  <c r="T377" i="2"/>
  <c r="T376" i="2"/>
  <c r="T375" i="2"/>
  <c r="T374" i="2"/>
  <c r="T373" i="2"/>
  <c r="T372" i="2"/>
  <c r="T371" i="2"/>
  <c r="T370" i="2"/>
  <c r="T369" i="2"/>
  <c r="T368" i="2"/>
  <c r="T367" i="2"/>
  <c r="T366" i="2"/>
  <c r="T365" i="2"/>
  <c r="T364" i="2"/>
  <c r="T363" i="2"/>
  <c r="T362" i="2"/>
  <c r="T361" i="2"/>
  <c r="T360" i="2"/>
  <c r="T359" i="2"/>
  <c r="T358" i="2"/>
  <c r="T357" i="2"/>
  <c r="T356" i="2"/>
  <c r="T355" i="2"/>
  <c r="T354" i="2"/>
  <c r="T353" i="2"/>
  <c r="T352" i="2"/>
  <c r="T351" i="2"/>
  <c r="T350" i="2"/>
  <c r="T349" i="2"/>
  <c r="T348" i="2"/>
  <c r="T347" i="2"/>
  <c r="T346" i="2"/>
  <c r="T345" i="2"/>
  <c r="T344" i="2"/>
  <c r="T343" i="2"/>
  <c r="T342" i="2"/>
  <c r="T341" i="2"/>
  <c r="T340" i="2"/>
  <c r="T339" i="2"/>
  <c r="T338" i="2"/>
  <c r="T337" i="2"/>
  <c r="T336" i="2"/>
  <c r="T335" i="2"/>
  <c r="T334" i="2"/>
  <c r="T333" i="2"/>
  <c r="T332" i="2"/>
  <c r="T331" i="2"/>
  <c r="T330" i="2"/>
  <c r="T329" i="2"/>
  <c r="T328" i="2"/>
  <c r="T327" i="2"/>
  <c r="T326" i="2"/>
  <c r="T325" i="2"/>
  <c r="T324" i="2"/>
  <c r="T323" i="2"/>
  <c r="T322" i="2"/>
  <c r="T321" i="2"/>
  <c r="T320" i="2"/>
  <c r="T319" i="2"/>
  <c r="T318" i="2"/>
  <c r="T317" i="2"/>
  <c r="T316" i="2"/>
  <c r="T315" i="2"/>
  <c r="T314" i="2"/>
  <c r="T313" i="2"/>
  <c r="T312" i="2"/>
  <c r="T311" i="2"/>
  <c r="T310" i="2"/>
  <c r="T309" i="2"/>
  <c r="T308" i="2"/>
  <c r="T307" i="2"/>
  <c r="T306" i="2"/>
  <c r="T305" i="2"/>
  <c r="T304" i="2"/>
  <c r="T303" i="2"/>
  <c r="T302" i="2"/>
  <c r="T301" i="2"/>
  <c r="T300" i="2"/>
  <c r="T299" i="2"/>
  <c r="T298" i="2"/>
  <c r="T297" i="2"/>
  <c r="T296" i="2"/>
  <c r="T295" i="2"/>
  <c r="T294" i="2"/>
  <c r="T293" i="2"/>
  <c r="T292" i="2"/>
  <c r="T291" i="2"/>
  <c r="T290" i="2"/>
  <c r="T289" i="2"/>
  <c r="T288" i="2"/>
  <c r="T287" i="2"/>
  <c r="T286" i="2"/>
  <c r="T285" i="2"/>
  <c r="T284" i="2"/>
  <c r="T283" i="2"/>
  <c r="T282" i="2"/>
  <c r="T281" i="2"/>
  <c r="T280" i="2"/>
  <c r="T279" i="2"/>
  <c r="T278" i="2"/>
  <c r="T277" i="2"/>
  <c r="T276" i="2"/>
  <c r="T275" i="2"/>
  <c r="T274" i="2"/>
  <c r="T273" i="2"/>
  <c r="T272" i="2"/>
  <c r="T271" i="2"/>
  <c r="T270" i="2"/>
  <c r="T269" i="2"/>
  <c r="T268" i="2"/>
  <c r="T267" i="2"/>
  <c r="T266" i="2"/>
  <c r="T265" i="2"/>
  <c r="T264" i="2"/>
  <c r="T263" i="2"/>
  <c r="T262" i="2"/>
  <c r="T261" i="2"/>
  <c r="T260" i="2"/>
  <c r="T259" i="2"/>
  <c r="T258" i="2"/>
  <c r="T257" i="2"/>
  <c r="T256" i="2"/>
  <c r="T255" i="2"/>
  <c r="T254" i="2"/>
  <c r="T253" i="2"/>
  <c r="T252" i="2"/>
  <c r="T251" i="2"/>
  <c r="T250" i="2"/>
  <c r="T249" i="2"/>
  <c r="T248" i="2"/>
  <c r="T247" i="2"/>
  <c r="T246" i="2"/>
  <c r="T245" i="2"/>
  <c r="T244" i="2"/>
  <c r="T243" i="2"/>
  <c r="T242" i="2"/>
  <c r="T241" i="2"/>
  <c r="T240" i="2"/>
  <c r="T239" i="2"/>
  <c r="T238" i="2"/>
  <c r="T237" i="2"/>
  <c r="T236" i="2"/>
  <c r="T235" i="2"/>
  <c r="T234" i="2"/>
  <c r="T233" i="2"/>
  <c r="T232" i="2"/>
  <c r="T231" i="2"/>
  <c r="T230" i="2"/>
  <c r="T229" i="2"/>
  <c r="T228" i="2"/>
  <c r="T227" i="2"/>
  <c r="T226" i="2"/>
  <c r="T225" i="2"/>
  <c r="T224" i="2"/>
  <c r="T223" i="2"/>
  <c r="T222" i="2"/>
  <c r="T221" i="2"/>
  <c r="T220" i="2"/>
  <c r="T219" i="2"/>
  <c r="T218" i="2"/>
  <c r="T217" i="2"/>
  <c r="T216" i="2"/>
  <c r="T215" i="2"/>
  <c r="T214" i="2"/>
  <c r="T213" i="2"/>
  <c r="T212" i="2"/>
  <c r="T211" i="2"/>
  <c r="T210" i="2"/>
  <c r="T209" i="2"/>
  <c r="T208" i="2"/>
  <c r="T207" i="2"/>
  <c r="T206" i="2"/>
  <c r="T205" i="2"/>
  <c r="T204" i="2"/>
  <c r="T203" i="2"/>
  <c r="T202" i="2"/>
  <c r="T201" i="2"/>
  <c r="T200" i="2"/>
  <c r="T199" i="2"/>
  <c r="T198" i="2"/>
  <c r="T197" i="2"/>
  <c r="T196" i="2"/>
  <c r="T195" i="2"/>
  <c r="T194" i="2"/>
  <c r="T193" i="2"/>
  <c r="T192" i="2"/>
  <c r="T191" i="2"/>
  <c r="T190" i="2"/>
  <c r="T189" i="2"/>
  <c r="T188" i="2"/>
  <c r="T187" i="2"/>
  <c r="T186" i="2"/>
  <c r="T185" i="2"/>
  <c r="T184" i="2"/>
  <c r="T183" i="2"/>
  <c r="T182" i="2"/>
  <c r="T181" i="2"/>
  <c r="T180" i="2"/>
  <c r="T179" i="2"/>
  <c r="T178" i="2"/>
  <c r="T177" i="2"/>
  <c r="T176" i="2"/>
  <c r="T175" i="2"/>
  <c r="T174" i="2"/>
  <c r="T173" i="2"/>
  <c r="T172" i="2"/>
  <c r="T171" i="2"/>
  <c r="T170" i="2"/>
  <c r="T169" i="2"/>
  <c r="T168" i="2"/>
  <c r="T167" i="2"/>
  <c r="T166" i="2"/>
  <c r="T165" i="2"/>
  <c r="T164" i="2"/>
  <c r="T163" i="2"/>
  <c r="T162" i="2"/>
  <c r="T161" i="2"/>
  <c r="T160" i="2"/>
  <c r="T159" i="2"/>
  <c r="T158" i="2"/>
  <c r="T157" i="2"/>
  <c r="T156" i="2"/>
  <c r="T155" i="2"/>
  <c r="T154" i="2"/>
  <c r="T153" i="2"/>
  <c r="T152" i="2"/>
  <c r="T151" i="2"/>
  <c r="T150" i="2"/>
  <c r="T149" i="2"/>
  <c r="T148" i="2"/>
  <c r="T147" i="2"/>
  <c r="T146" i="2"/>
  <c r="T145" i="2"/>
  <c r="T144" i="2"/>
  <c r="T143" i="2"/>
  <c r="T142" i="2"/>
  <c r="T141" i="2"/>
  <c r="T140" i="2"/>
  <c r="T139" i="2"/>
  <c r="T138" i="2"/>
  <c r="T137" i="2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U887" i="2"/>
  <c r="S887" i="2"/>
  <c r="S886" i="2"/>
  <c r="S885" i="2"/>
  <c r="S699" i="2"/>
  <c r="S697" i="2"/>
  <c r="S696" i="2"/>
  <c r="S695" i="2"/>
  <c r="S694" i="2"/>
  <c r="S693" i="2"/>
  <c r="S692" i="2"/>
  <c r="S691" i="2"/>
  <c r="S690" i="2"/>
  <c r="S689" i="2"/>
  <c r="S688" i="2"/>
  <c r="S687" i="2"/>
  <c r="S686" i="2"/>
  <c r="S685" i="2"/>
  <c r="S684" i="2"/>
  <c r="S683" i="2"/>
  <c r="S682" i="2"/>
  <c r="S681" i="2"/>
  <c r="S680" i="2"/>
  <c r="S679" i="2"/>
  <c r="S678" i="2"/>
  <c r="S677" i="2"/>
  <c r="S676" i="2"/>
  <c r="S675" i="2"/>
  <c r="S674" i="2"/>
  <c r="S673" i="2"/>
  <c r="S672" i="2"/>
  <c r="S671" i="2"/>
  <c r="S670" i="2"/>
  <c r="S669" i="2"/>
  <c r="S668" i="2"/>
  <c r="S667" i="2"/>
  <c r="S666" i="2"/>
  <c r="S665" i="2"/>
  <c r="S664" i="2"/>
  <c r="S663" i="2"/>
  <c r="S662" i="2"/>
  <c r="S661" i="2"/>
  <c r="S660" i="2"/>
  <c r="S659" i="2"/>
  <c r="S658" i="2"/>
  <c r="S657" i="2"/>
  <c r="S656" i="2"/>
  <c r="S655" i="2"/>
  <c r="S654" i="2"/>
  <c r="S653" i="2"/>
  <c r="S652" i="2"/>
  <c r="S651" i="2"/>
  <c r="S650" i="2"/>
  <c r="S649" i="2"/>
  <c r="S648" i="2"/>
  <c r="S647" i="2"/>
  <c r="S646" i="2"/>
  <c r="S645" i="2"/>
  <c r="S644" i="2"/>
  <c r="S643" i="2"/>
  <c r="S642" i="2"/>
  <c r="S641" i="2"/>
  <c r="S640" i="2"/>
  <c r="S639" i="2"/>
  <c r="S638" i="2"/>
  <c r="S637" i="2"/>
  <c r="S636" i="2"/>
  <c r="S635" i="2"/>
  <c r="S634" i="2"/>
  <c r="S633" i="2"/>
  <c r="S632" i="2"/>
  <c r="S631" i="2"/>
  <c r="S630" i="2"/>
  <c r="S629" i="2"/>
  <c r="S628" i="2"/>
  <c r="S627" i="2"/>
  <c r="S626" i="2"/>
  <c r="S625" i="2"/>
  <c r="S624" i="2"/>
  <c r="S623" i="2"/>
  <c r="S622" i="2"/>
  <c r="S621" i="2"/>
  <c r="S620" i="2"/>
  <c r="S619" i="2"/>
  <c r="S618" i="2"/>
  <c r="S617" i="2"/>
  <c r="S616" i="2"/>
  <c r="S615" i="2"/>
  <c r="S614" i="2"/>
  <c r="S613" i="2"/>
  <c r="S612" i="2"/>
  <c r="S611" i="2"/>
  <c r="S610" i="2"/>
  <c r="S609" i="2"/>
  <c r="S608" i="2"/>
  <c r="S607" i="2"/>
  <c r="S606" i="2"/>
  <c r="S605" i="2"/>
  <c r="S604" i="2"/>
  <c r="S603" i="2"/>
  <c r="S602" i="2"/>
  <c r="S601" i="2"/>
  <c r="S600" i="2"/>
  <c r="S599" i="2"/>
  <c r="S598" i="2"/>
  <c r="S597" i="2"/>
  <c r="S596" i="2"/>
  <c r="S595" i="2"/>
  <c r="S594" i="2"/>
  <c r="S593" i="2"/>
  <c r="S592" i="2"/>
  <c r="S591" i="2"/>
  <c r="S590" i="2"/>
  <c r="S589" i="2"/>
  <c r="S588" i="2"/>
  <c r="S587" i="2"/>
  <c r="S586" i="2"/>
  <c r="S585" i="2"/>
  <c r="S584" i="2"/>
  <c r="S583" i="2"/>
  <c r="S582" i="2"/>
  <c r="S581" i="2"/>
  <c r="S580" i="2"/>
  <c r="S579" i="2"/>
  <c r="S578" i="2"/>
  <c r="S577" i="2"/>
  <c r="S576" i="2"/>
  <c r="S575" i="2"/>
  <c r="S574" i="2"/>
  <c r="S573" i="2"/>
  <c r="S572" i="2"/>
  <c r="S571" i="2"/>
  <c r="S570" i="2"/>
  <c r="S569" i="2"/>
  <c r="S568" i="2"/>
  <c r="S567" i="2"/>
  <c r="S566" i="2"/>
  <c r="S565" i="2"/>
  <c r="S564" i="2"/>
  <c r="S563" i="2"/>
  <c r="S562" i="2"/>
  <c r="S561" i="2"/>
  <c r="S560" i="2"/>
  <c r="S559" i="2"/>
  <c r="S558" i="2"/>
  <c r="S557" i="2"/>
  <c r="S556" i="2"/>
  <c r="S555" i="2"/>
  <c r="S554" i="2"/>
  <c r="S553" i="2"/>
  <c r="S552" i="2"/>
  <c r="S551" i="2"/>
  <c r="S550" i="2"/>
  <c r="S549" i="2"/>
  <c r="S548" i="2"/>
  <c r="S547" i="2"/>
  <c r="S546" i="2"/>
  <c r="S545" i="2"/>
  <c r="S544" i="2"/>
  <c r="S543" i="2"/>
  <c r="S542" i="2"/>
  <c r="S541" i="2"/>
  <c r="S540" i="2"/>
  <c r="S539" i="2"/>
  <c r="S538" i="2"/>
  <c r="S537" i="2"/>
  <c r="S536" i="2"/>
  <c r="S535" i="2"/>
  <c r="S534" i="2"/>
  <c r="S533" i="2"/>
  <c r="S532" i="2"/>
  <c r="S531" i="2"/>
  <c r="S530" i="2"/>
  <c r="S529" i="2"/>
  <c r="S528" i="2"/>
  <c r="S527" i="2"/>
  <c r="S526" i="2"/>
  <c r="S525" i="2"/>
  <c r="S524" i="2"/>
  <c r="S523" i="2"/>
  <c r="S522" i="2"/>
  <c r="S521" i="2"/>
  <c r="S520" i="2"/>
  <c r="S519" i="2"/>
  <c r="S518" i="2"/>
  <c r="S517" i="2"/>
  <c r="S516" i="2"/>
  <c r="S515" i="2"/>
  <c r="S514" i="2"/>
  <c r="S513" i="2"/>
  <c r="S512" i="2"/>
  <c r="S511" i="2"/>
  <c r="S510" i="2"/>
  <c r="S509" i="2"/>
  <c r="S508" i="2"/>
  <c r="S507" i="2"/>
  <c r="S506" i="2"/>
  <c r="S505" i="2"/>
  <c r="S504" i="2"/>
  <c r="S503" i="2"/>
  <c r="S502" i="2"/>
  <c r="S501" i="2"/>
  <c r="S500" i="2"/>
  <c r="S499" i="2"/>
  <c r="S498" i="2"/>
  <c r="S497" i="2"/>
  <c r="S496" i="2"/>
  <c r="S495" i="2"/>
  <c r="S494" i="2"/>
  <c r="S493" i="2"/>
  <c r="S492" i="2"/>
  <c r="S491" i="2"/>
  <c r="S490" i="2"/>
  <c r="S489" i="2"/>
  <c r="S488" i="2"/>
  <c r="S487" i="2"/>
  <c r="S486" i="2"/>
  <c r="S485" i="2"/>
  <c r="S484" i="2"/>
  <c r="S483" i="2"/>
  <c r="S482" i="2"/>
  <c r="S481" i="2"/>
  <c r="S480" i="2"/>
  <c r="S479" i="2"/>
  <c r="S478" i="2"/>
  <c r="S477" i="2"/>
  <c r="S476" i="2"/>
  <c r="S475" i="2"/>
  <c r="S474" i="2"/>
  <c r="S473" i="2"/>
  <c r="S472" i="2"/>
  <c r="S471" i="2"/>
  <c r="S470" i="2"/>
  <c r="S469" i="2"/>
  <c r="S468" i="2"/>
  <c r="S467" i="2"/>
  <c r="S466" i="2"/>
  <c r="S465" i="2"/>
  <c r="S464" i="2"/>
  <c r="S463" i="2"/>
  <c r="S462" i="2"/>
  <c r="S461" i="2"/>
  <c r="S460" i="2"/>
  <c r="S459" i="2"/>
  <c r="S458" i="2"/>
  <c r="S457" i="2"/>
  <c r="S456" i="2"/>
  <c r="S455" i="2"/>
  <c r="S454" i="2"/>
  <c r="S453" i="2"/>
  <c r="S452" i="2"/>
  <c r="S451" i="2"/>
  <c r="S450" i="2"/>
  <c r="S449" i="2"/>
  <c r="S448" i="2"/>
  <c r="S447" i="2"/>
  <c r="S446" i="2"/>
  <c r="S445" i="2"/>
  <c r="S444" i="2"/>
  <c r="S443" i="2"/>
  <c r="S442" i="2"/>
  <c r="S441" i="2"/>
  <c r="S440" i="2"/>
  <c r="S439" i="2"/>
  <c r="S438" i="2"/>
  <c r="S437" i="2"/>
  <c r="S436" i="2"/>
  <c r="S435" i="2"/>
  <c r="S434" i="2"/>
  <c r="S433" i="2"/>
  <c r="S432" i="2"/>
  <c r="S431" i="2"/>
  <c r="S430" i="2"/>
  <c r="S429" i="2"/>
  <c r="S428" i="2"/>
  <c r="S427" i="2"/>
  <c r="S426" i="2"/>
  <c r="S425" i="2"/>
  <c r="S424" i="2"/>
  <c r="S423" i="2"/>
  <c r="S422" i="2"/>
  <c r="S421" i="2"/>
  <c r="S420" i="2"/>
  <c r="S419" i="2"/>
  <c r="S418" i="2"/>
  <c r="S417" i="2"/>
  <c r="S416" i="2"/>
  <c r="S415" i="2"/>
  <c r="S414" i="2"/>
  <c r="S413" i="2"/>
  <c r="S412" i="2"/>
  <c r="S411" i="2"/>
  <c r="S410" i="2"/>
  <c r="S409" i="2"/>
  <c r="S408" i="2"/>
  <c r="S407" i="2"/>
  <c r="S406" i="2"/>
  <c r="S405" i="2"/>
  <c r="S404" i="2"/>
  <c r="S403" i="2"/>
  <c r="S402" i="2"/>
  <c r="S401" i="2"/>
  <c r="S400" i="2"/>
  <c r="S399" i="2"/>
  <c r="S398" i="2"/>
  <c r="S397" i="2"/>
  <c r="S396" i="2"/>
  <c r="S395" i="2"/>
  <c r="S394" i="2"/>
  <c r="S393" i="2"/>
  <c r="S392" i="2"/>
  <c r="S391" i="2"/>
  <c r="S390" i="2"/>
  <c r="S389" i="2"/>
  <c r="S388" i="2"/>
  <c r="S387" i="2"/>
  <c r="S386" i="2"/>
  <c r="S385" i="2"/>
  <c r="S384" i="2"/>
  <c r="S383" i="2"/>
  <c r="S382" i="2"/>
  <c r="S381" i="2"/>
  <c r="S380" i="2"/>
  <c r="S379" i="2"/>
  <c r="S378" i="2"/>
  <c r="S377" i="2"/>
  <c r="S376" i="2"/>
  <c r="S375" i="2"/>
  <c r="S374" i="2"/>
  <c r="S373" i="2"/>
  <c r="S372" i="2"/>
  <c r="S371" i="2"/>
  <c r="S370" i="2"/>
  <c r="S369" i="2"/>
  <c r="S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S353" i="2"/>
  <c r="S352" i="2"/>
  <c r="S351" i="2"/>
  <c r="S350" i="2"/>
  <c r="S349" i="2"/>
  <c r="S348" i="2"/>
  <c r="S347" i="2"/>
  <c r="S346" i="2"/>
  <c r="S345" i="2"/>
  <c r="S344" i="2"/>
  <c r="S343" i="2"/>
  <c r="S342" i="2"/>
  <c r="S341" i="2"/>
  <c r="S340" i="2"/>
  <c r="S339" i="2"/>
  <c r="S338" i="2"/>
  <c r="S337" i="2"/>
  <c r="S336" i="2"/>
  <c r="S335" i="2"/>
  <c r="S334" i="2"/>
  <c r="S333" i="2"/>
  <c r="S332" i="2"/>
  <c r="S331" i="2"/>
  <c r="S330" i="2"/>
  <c r="S329" i="2"/>
  <c r="S328" i="2"/>
  <c r="S327" i="2"/>
  <c r="S326" i="2"/>
  <c r="S325" i="2"/>
  <c r="S324" i="2"/>
  <c r="S323" i="2"/>
  <c r="S322" i="2"/>
  <c r="S321" i="2"/>
  <c r="S320" i="2"/>
  <c r="S319" i="2"/>
  <c r="S318" i="2"/>
  <c r="S317" i="2"/>
  <c r="S316" i="2"/>
  <c r="S315" i="2"/>
  <c r="S314" i="2"/>
  <c r="S313" i="2"/>
  <c r="S312" i="2"/>
  <c r="S311" i="2"/>
  <c r="S310" i="2"/>
  <c r="S309" i="2"/>
  <c r="S308" i="2"/>
  <c r="S307" i="2"/>
  <c r="S306" i="2"/>
  <c r="S305" i="2"/>
  <c r="S304" i="2"/>
  <c r="S303" i="2"/>
  <c r="S30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U886" i="2"/>
  <c r="U885" i="2"/>
  <c r="U884" i="2"/>
  <c r="U883" i="2"/>
  <c r="U882" i="2"/>
  <c r="U881" i="2"/>
  <c r="U880" i="2"/>
  <c r="U879" i="2"/>
  <c r="U878" i="2"/>
  <c r="U877" i="2"/>
  <c r="U876" i="2"/>
  <c r="U875" i="2"/>
  <c r="U874" i="2"/>
  <c r="U873" i="2"/>
  <c r="U872" i="2"/>
  <c r="U871" i="2"/>
  <c r="U870" i="2"/>
  <c r="U869" i="2"/>
  <c r="U868" i="2"/>
  <c r="U867" i="2"/>
  <c r="U866" i="2"/>
  <c r="U865" i="2"/>
  <c r="U864" i="2"/>
  <c r="U863" i="2"/>
  <c r="U862" i="2"/>
  <c r="U861" i="2"/>
  <c r="U860" i="2"/>
  <c r="U859" i="2"/>
  <c r="U858" i="2"/>
  <c r="U857" i="2"/>
  <c r="U856" i="2"/>
  <c r="U855" i="2"/>
  <c r="U854" i="2"/>
  <c r="U853" i="2"/>
  <c r="U852" i="2"/>
  <c r="U851" i="2"/>
  <c r="U850" i="2"/>
  <c r="U849" i="2"/>
  <c r="U848" i="2"/>
  <c r="U847" i="2"/>
  <c r="U846" i="2"/>
  <c r="U845" i="2"/>
  <c r="U844" i="2"/>
  <c r="U843" i="2"/>
  <c r="U842" i="2"/>
  <c r="U841" i="2"/>
  <c r="U840" i="2"/>
  <c r="U839" i="2"/>
  <c r="U838" i="2"/>
  <c r="U837" i="2"/>
  <c r="U836" i="2"/>
  <c r="U835" i="2"/>
  <c r="U834" i="2"/>
  <c r="U833" i="2"/>
  <c r="U832" i="2"/>
  <c r="U831" i="2"/>
  <c r="U830" i="2"/>
  <c r="U829" i="2"/>
  <c r="U828" i="2"/>
  <c r="U827" i="2"/>
  <c r="U826" i="2"/>
  <c r="U825" i="2"/>
  <c r="U824" i="2"/>
  <c r="U823" i="2"/>
  <c r="U822" i="2"/>
  <c r="U821" i="2"/>
  <c r="U820" i="2"/>
  <c r="U819" i="2"/>
  <c r="U818" i="2"/>
  <c r="U817" i="2"/>
  <c r="U816" i="2"/>
  <c r="U815" i="2"/>
  <c r="U814" i="2"/>
  <c r="U813" i="2"/>
  <c r="U812" i="2"/>
  <c r="U811" i="2"/>
  <c r="U810" i="2"/>
  <c r="U809" i="2"/>
  <c r="U808" i="2"/>
  <c r="U807" i="2"/>
  <c r="U806" i="2"/>
  <c r="U805" i="2"/>
  <c r="U804" i="2"/>
  <c r="U803" i="2"/>
  <c r="U802" i="2"/>
  <c r="U801" i="2"/>
  <c r="U800" i="2"/>
  <c r="U799" i="2"/>
  <c r="U798" i="2"/>
  <c r="U797" i="2"/>
  <c r="U796" i="2"/>
  <c r="U795" i="2"/>
  <c r="U794" i="2"/>
  <c r="U793" i="2"/>
  <c r="U792" i="2"/>
  <c r="U791" i="2"/>
  <c r="U790" i="2"/>
  <c r="U789" i="2"/>
  <c r="U788" i="2"/>
  <c r="U787" i="2"/>
  <c r="U786" i="2"/>
  <c r="U785" i="2"/>
  <c r="U784" i="2"/>
  <c r="U783" i="2"/>
  <c r="U782" i="2"/>
  <c r="U781" i="2"/>
  <c r="U780" i="2"/>
  <c r="U779" i="2"/>
  <c r="U778" i="2"/>
  <c r="U777" i="2"/>
  <c r="U776" i="2"/>
  <c r="U775" i="2"/>
  <c r="U774" i="2"/>
  <c r="U773" i="2"/>
  <c r="U772" i="2"/>
  <c r="U771" i="2"/>
  <c r="U770" i="2"/>
  <c r="U769" i="2"/>
  <c r="U768" i="2"/>
  <c r="U767" i="2"/>
  <c r="U766" i="2"/>
  <c r="U765" i="2"/>
  <c r="U764" i="2"/>
  <c r="U763" i="2"/>
  <c r="U762" i="2"/>
  <c r="U761" i="2"/>
  <c r="U760" i="2"/>
  <c r="U759" i="2"/>
  <c r="U758" i="2"/>
  <c r="U757" i="2"/>
  <c r="U756" i="2"/>
  <c r="U755" i="2"/>
  <c r="U754" i="2"/>
  <c r="U753" i="2"/>
  <c r="U752" i="2"/>
  <c r="U751" i="2"/>
  <c r="U750" i="2"/>
  <c r="U749" i="2"/>
  <c r="U748" i="2"/>
  <c r="U747" i="2"/>
  <c r="U746" i="2"/>
  <c r="U745" i="2"/>
  <c r="U744" i="2"/>
  <c r="U743" i="2"/>
  <c r="U742" i="2"/>
  <c r="U741" i="2"/>
  <c r="U740" i="2"/>
  <c r="U739" i="2"/>
  <c r="U738" i="2"/>
  <c r="U737" i="2"/>
  <c r="U736" i="2"/>
  <c r="U735" i="2"/>
  <c r="U734" i="2"/>
  <c r="U733" i="2"/>
  <c r="U732" i="2"/>
  <c r="U731" i="2"/>
  <c r="U730" i="2"/>
  <c r="U729" i="2"/>
  <c r="U728" i="2"/>
  <c r="U727" i="2"/>
  <c r="U726" i="2"/>
  <c r="U725" i="2"/>
  <c r="U724" i="2"/>
  <c r="U723" i="2"/>
  <c r="U722" i="2"/>
  <c r="U721" i="2"/>
  <c r="U720" i="2"/>
  <c r="U719" i="2"/>
  <c r="U718" i="2"/>
  <c r="U717" i="2"/>
  <c r="U716" i="2"/>
  <c r="U715" i="2"/>
  <c r="U714" i="2"/>
  <c r="U713" i="2"/>
  <c r="U712" i="2"/>
  <c r="U711" i="2"/>
  <c r="U710" i="2"/>
  <c r="U709" i="2"/>
  <c r="U708" i="2"/>
  <c r="U707" i="2"/>
  <c r="U706" i="2"/>
  <c r="U705" i="2"/>
  <c r="U704" i="2"/>
  <c r="U703" i="2"/>
  <c r="U702" i="2"/>
  <c r="U701" i="2"/>
  <c r="U699" i="2"/>
  <c r="U697" i="2"/>
  <c r="U696" i="2"/>
  <c r="U695" i="2"/>
  <c r="U694" i="2"/>
  <c r="U693" i="2"/>
  <c r="U692" i="2"/>
  <c r="U691" i="2"/>
  <c r="U690" i="2"/>
  <c r="U689" i="2"/>
  <c r="U688" i="2"/>
  <c r="U687" i="2"/>
  <c r="U686" i="2"/>
  <c r="U685" i="2"/>
  <c r="U684" i="2"/>
  <c r="U683" i="2"/>
  <c r="U682" i="2"/>
  <c r="U681" i="2"/>
  <c r="U680" i="2"/>
  <c r="U679" i="2"/>
  <c r="U678" i="2"/>
  <c r="U677" i="2"/>
  <c r="U676" i="2"/>
  <c r="U675" i="2"/>
  <c r="U674" i="2"/>
  <c r="U673" i="2"/>
  <c r="U672" i="2"/>
  <c r="U671" i="2"/>
  <c r="U670" i="2"/>
  <c r="U669" i="2"/>
  <c r="U668" i="2"/>
  <c r="U667" i="2"/>
  <c r="U666" i="2"/>
  <c r="U665" i="2"/>
  <c r="U664" i="2"/>
  <c r="U663" i="2"/>
  <c r="U662" i="2"/>
  <c r="U661" i="2"/>
  <c r="U660" i="2"/>
  <c r="U659" i="2"/>
  <c r="U658" i="2"/>
  <c r="U657" i="2"/>
  <c r="U656" i="2"/>
  <c r="U655" i="2"/>
  <c r="U654" i="2"/>
  <c r="U653" i="2"/>
  <c r="U652" i="2"/>
  <c r="U651" i="2"/>
  <c r="U650" i="2"/>
  <c r="U649" i="2"/>
  <c r="U648" i="2"/>
  <c r="U647" i="2"/>
  <c r="U646" i="2"/>
  <c r="U645" i="2"/>
  <c r="U644" i="2"/>
  <c r="U643" i="2"/>
  <c r="U642" i="2"/>
  <c r="U641" i="2"/>
  <c r="U640" i="2"/>
  <c r="U639" i="2"/>
  <c r="U638" i="2"/>
  <c r="U637" i="2"/>
  <c r="U636" i="2"/>
  <c r="U635" i="2"/>
  <c r="U634" i="2"/>
  <c r="U633" i="2"/>
  <c r="U632" i="2"/>
  <c r="U631" i="2"/>
  <c r="U630" i="2"/>
  <c r="U629" i="2"/>
  <c r="U628" i="2"/>
  <c r="U627" i="2"/>
  <c r="U626" i="2"/>
  <c r="U625" i="2"/>
  <c r="U624" i="2"/>
  <c r="U623" i="2"/>
  <c r="U622" i="2"/>
  <c r="U621" i="2"/>
  <c r="U620" i="2"/>
  <c r="U619" i="2"/>
  <c r="U618" i="2"/>
  <c r="U617" i="2"/>
  <c r="U616" i="2"/>
  <c r="U615" i="2"/>
  <c r="U614" i="2"/>
  <c r="U613" i="2"/>
  <c r="U612" i="2"/>
  <c r="U611" i="2"/>
  <c r="U610" i="2"/>
  <c r="U609" i="2"/>
  <c r="U608" i="2"/>
  <c r="U607" i="2"/>
  <c r="U606" i="2"/>
  <c r="U605" i="2"/>
  <c r="U604" i="2"/>
  <c r="U603" i="2"/>
  <c r="U602" i="2"/>
  <c r="U601" i="2"/>
  <c r="U600" i="2"/>
  <c r="U599" i="2"/>
  <c r="U598" i="2"/>
  <c r="U597" i="2"/>
  <c r="U596" i="2"/>
  <c r="U595" i="2"/>
  <c r="U594" i="2"/>
  <c r="U593" i="2"/>
  <c r="U592" i="2"/>
  <c r="U591" i="2"/>
  <c r="U590" i="2"/>
  <c r="U589" i="2"/>
  <c r="U588" i="2"/>
  <c r="U587" i="2"/>
  <c r="U586" i="2"/>
  <c r="U585" i="2"/>
  <c r="U584" i="2"/>
  <c r="U583" i="2"/>
  <c r="U582" i="2"/>
  <c r="U581" i="2"/>
  <c r="U580" i="2"/>
  <c r="U579" i="2"/>
  <c r="U578" i="2"/>
  <c r="U577" i="2"/>
  <c r="U576" i="2"/>
  <c r="U575" i="2"/>
  <c r="U574" i="2"/>
  <c r="U573" i="2"/>
  <c r="U572" i="2"/>
  <c r="U571" i="2"/>
  <c r="U570" i="2"/>
  <c r="U569" i="2"/>
  <c r="U568" i="2"/>
  <c r="U567" i="2"/>
  <c r="U566" i="2"/>
  <c r="U565" i="2"/>
  <c r="U564" i="2"/>
  <c r="U563" i="2"/>
  <c r="U562" i="2"/>
  <c r="U561" i="2"/>
  <c r="U560" i="2"/>
  <c r="U559" i="2"/>
  <c r="U558" i="2"/>
  <c r="U557" i="2"/>
  <c r="U556" i="2"/>
  <c r="U555" i="2"/>
  <c r="U554" i="2"/>
  <c r="U553" i="2"/>
  <c r="U552" i="2"/>
  <c r="U551" i="2"/>
  <c r="U550" i="2"/>
  <c r="U549" i="2"/>
  <c r="U548" i="2"/>
  <c r="U547" i="2"/>
  <c r="U546" i="2"/>
  <c r="U545" i="2"/>
  <c r="U544" i="2"/>
  <c r="U543" i="2"/>
  <c r="U542" i="2"/>
  <c r="U541" i="2"/>
  <c r="U540" i="2"/>
  <c r="U539" i="2"/>
  <c r="U538" i="2"/>
  <c r="U537" i="2"/>
  <c r="U536" i="2"/>
  <c r="U535" i="2"/>
  <c r="U534" i="2"/>
  <c r="U533" i="2"/>
  <c r="U532" i="2"/>
  <c r="U531" i="2"/>
  <c r="U530" i="2"/>
  <c r="U529" i="2"/>
  <c r="U528" i="2"/>
  <c r="U527" i="2"/>
  <c r="U526" i="2"/>
  <c r="U525" i="2"/>
  <c r="U524" i="2"/>
  <c r="U523" i="2"/>
  <c r="U522" i="2"/>
  <c r="U521" i="2"/>
  <c r="U520" i="2"/>
  <c r="U519" i="2"/>
  <c r="U518" i="2"/>
  <c r="U517" i="2"/>
  <c r="U516" i="2"/>
  <c r="U515" i="2"/>
  <c r="U514" i="2"/>
  <c r="U513" i="2"/>
  <c r="U512" i="2"/>
  <c r="U511" i="2"/>
  <c r="U510" i="2"/>
  <c r="U509" i="2"/>
  <c r="U508" i="2"/>
  <c r="U507" i="2"/>
  <c r="U506" i="2"/>
  <c r="U505" i="2"/>
  <c r="U504" i="2"/>
  <c r="U503" i="2"/>
  <c r="U502" i="2"/>
  <c r="U501" i="2"/>
  <c r="U500" i="2"/>
  <c r="U499" i="2"/>
  <c r="U498" i="2"/>
  <c r="U497" i="2"/>
  <c r="U496" i="2"/>
  <c r="U495" i="2"/>
  <c r="U494" i="2"/>
  <c r="U493" i="2"/>
  <c r="U492" i="2"/>
  <c r="U491" i="2"/>
  <c r="U490" i="2"/>
  <c r="U489" i="2"/>
  <c r="U488" i="2"/>
  <c r="U487" i="2"/>
  <c r="U486" i="2"/>
  <c r="U485" i="2"/>
  <c r="U484" i="2"/>
  <c r="U483" i="2"/>
  <c r="U482" i="2"/>
  <c r="U481" i="2"/>
  <c r="U480" i="2"/>
  <c r="U479" i="2"/>
  <c r="U478" i="2"/>
  <c r="U477" i="2"/>
  <c r="U476" i="2"/>
  <c r="U475" i="2"/>
  <c r="U474" i="2"/>
  <c r="U473" i="2"/>
  <c r="U472" i="2"/>
  <c r="U471" i="2"/>
  <c r="U470" i="2"/>
  <c r="U469" i="2"/>
  <c r="U468" i="2"/>
  <c r="U467" i="2"/>
  <c r="U466" i="2"/>
  <c r="U465" i="2"/>
  <c r="U464" i="2"/>
  <c r="U463" i="2"/>
  <c r="U462" i="2"/>
  <c r="U461" i="2"/>
  <c r="U460" i="2"/>
  <c r="U459" i="2"/>
  <c r="U458" i="2"/>
  <c r="U457" i="2"/>
  <c r="U456" i="2"/>
  <c r="U455" i="2"/>
  <c r="U454" i="2"/>
  <c r="U453" i="2"/>
  <c r="U452" i="2"/>
  <c r="U451" i="2"/>
  <c r="U450" i="2"/>
  <c r="U449" i="2"/>
  <c r="U448" i="2"/>
  <c r="U447" i="2"/>
  <c r="U446" i="2"/>
  <c r="U445" i="2"/>
  <c r="U444" i="2"/>
  <c r="U443" i="2"/>
  <c r="U442" i="2"/>
  <c r="U441" i="2"/>
  <c r="U440" i="2"/>
  <c r="U439" i="2"/>
  <c r="U438" i="2"/>
  <c r="U437" i="2"/>
  <c r="U436" i="2"/>
  <c r="U435" i="2"/>
  <c r="U434" i="2"/>
  <c r="U433" i="2"/>
  <c r="U432" i="2"/>
  <c r="U431" i="2"/>
  <c r="U430" i="2"/>
  <c r="U429" i="2"/>
  <c r="U428" i="2"/>
  <c r="U427" i="2"/>
  <c r="U426" i="2"/>
  <c r="U425" i="2"/>
  <c r="U424" i="2"/>
  <c r="U423" i="2"/>
  <c r="U422" i="2"/>
  <c r="U421" i="2"/>
  <c r="U420" i="2"/>
  <c r="U419" i="2"/>
  <c r="U418" i="2"/>
  <c r="U417" i="2"/>
  <c r="U416" i="2"/>
  <c r="U415" i="2"/>
  <c r="U414" i="2"/>
  <c r="U413" i="2"/>
  <c r="U412" i="2"/>
  <c r="U411" i="2"/>
  <c r="U410" i="2"/>
  <c r="U409" i="2"/>
  <c r="U408" i="2"/>
  <c r="U407" i="2"/>
  <c r="U406" i="2"/>
  <c r="U405" i="2"/>
  <c r="U404" i="2"/>
  <c r="U403" i="2"/>
  <c r="U402" i="2"/>
  <c r="U401" i="2"/>
  <c r="U400" i="2"/>
  <c r="U399" i="2"/>
  <c r="U398" i="2"/>
  <c r="U397" i="2"/>
  <c r="U396" i="2"/>
  <c r="U395" i="2"/>
  <c r="U394" i="2"/>
  <c r="U393" i="2"/>
  <c r="U392" i="2"/>
  <c r="U391" i="2"/>
  <c r="U390" i="2"/>
  <c r="U389" i="2"/>
  <c r="U388" i="2"/>
  <c r="U387" i="2"/>
  <c r="U386" i="2"/>
  <c r="U385" i="2"/>
  <c r="U384" i="2"/>
  <c r="U383" i="2"/>
  <c r="U382" i="2"/>
  <c r="U381" i="2"/>
  <c r="U380" i="2"/>
  <c r="U379" i="2"/>
  <c r="U378" i="2"/>
  <c r="U377" i="2"/>
  <c r="U376" i="2"/>
  <c r="U375" i="2"/>
  <c r="U374" i="2"/>
  <c r="U373" i="2"/>
  <c r="U372" i="2"/>
  <c r="U371" i="2"/>
  <c r="U370" i="2"/>
  <c r="U369" i="2"/>
  <c r="U368" i="2"/>
  <c r="U367" i="2"/>
  <c r="U366" i="2"/>
  <c r="U365" i="2"/>
  <c r="U364" i="2"/>
  <c r="U363" i="2"/>
  <c r="U362" i="2"/>
  <c r="U361" i="2"/>
  <c r="U360" i="2"/>
  <c r="U359" i="2"/>
  <c r="U358" i="2"/>
  <c r="U357" i="2"/>
  <c r="U356" i="2"/>
  <c r="U355" i="2"/>
  <c r="U354" i="2"/>
  <c r="U353" i="2"/>
  <c r="U352" i="2"/>
  <c r="U351" i="2"/>
  <c r="U350" i="2"/>
  <c r="U349" i="2"/>
  <c r="U348" i="2"/>
  <c r="U347" i="2"/>
  <c r="U346" i="2"/>
  <c r="U345" i="2"/>
  <c r="U344" i="2"/>
  <c r="U343" i="2"/>
  <c r="U342" i="2"/>
  <c r="U341" i="2"/>
  <c r="U340" i="2"/>
  <c r="U339" i="2"/>
  <c r="U338" i="2"/>
  <c r="U337" i="2"/>
  <c r="U336" i="2"/>
  <c r="U335" i="2"/>
  <c r="U334" i="2"/>
  <c r="U333" i="2"/>
  <c r="U332" i="2"/>
  <c r="U331" i="2"/>
  <c r="U330" i="2"/>
  <c r="U329" i="2"/>
  <c r="U328" i="2"/>
  <c r="U327" i="2"/>
  <c r="U326" i="2"/>
  <c r="U325" i="2"/>
  <c r="U324" i="2"/>
  <c r="U323" i="2"/>
  <c r="U322" i="2"/>
  <c r="U321" i="2"/>
  <c r="U320" i="2"/>
  <c r="U319" i="2"/>
  <c r="U318" i="2"/>
  <c r="U317" i="2"/>
  <c r="U316" i="2"/>
  <c r="U315" i="2"/>
  <c r="U314" i="2"/>
  <c r="U313" i="2"/>
  <c r="U312" i="2"/>
  <c r="U311" i="2"/>
  <c r="U310" i="2"/>
  <c r="U309" i="2"/>
  <c r="U308" i="2"/>
  <c r="U307" i="2"/>
  <c r="U306" i="2"/>
  <c r="U305" i="2"/>
  <c r="U304" i="2"/>
  <c r="U303" i="2"/>
  <c r="U302" i="2"/>
  <c r="U301" i="2"/>
  <c r="U300" i="2"/>
  <c r="U299" i="2"/>
  <c r="U298" i="2"/>
  <c r="U297" i="2"/>
  <c r="U296" i="2"/>
  <c r="U295" i="2"/>
  <c r="U294" i="2"/>
  <c r="U293" i="2"/>
  <c r="U292" i="2"/>
  <c r="U291" i="2"/>
  <c r="U290" i="2"/>
  <c r="U289" i="2"/>
  <c r="U288" i="2"/>
  <c r="U287" i="2"/>
  <c r="U286" i="2"/>
  <c r="U285" i="2"/>
  <c r="U284" i="2"/>
  <c r="U283" i="2"/>
  <c r="U282" i="2"/>
  <c r="U281" i="2"/>
  <c r="U280" i="2"/>
  <c r="U279" i="2"/>
  <c r="U278" i="2"/>
  <c r="U277" i="2"/>
  <c r="U276" i="2"/>
  <c r="U275" i="2"/>
  <c r="U274" i="2"/>
  <c r="U273" i="2"/>
  <c r="U272" i="2"/>
  <c r="U271" i="2"/>
  <c r="U270" i="2"/>
  <c r="U269" i="2"/>
  <c r="U268" i="2"/>
  <c r="U267" i="2"/>
  <c r="U266" i="2"/>
  <c r="U265" i="2"/>
  <c r="U264" i="2"/>
  <c r="U263" i="2"/>
  <c r="U262" i="2"/>
  <c r="U261" i="2"/>
  <c r="U260" i="2"/>
  <c r="U259" i="2"/>
  <c r="U258" i="2"/>
  <c r="U257" i="2"/>
  <c r="U256" i="2"/>
  <c r="U255" i="2"/>
  <c r="U254" i="2"/>
  <c r="U253" i="2"/>
  <c r="U252" i="2"/>
  <c r="U251" i="2"/>
  <c r="U250" i="2"/>
  <c r="U249" i="2"/>
  <c r="U248" i="2"/>
  <c r="U247" i="2"/>
  <c r="U246" i="2"/>
  <c r="U245" i="2"/>
  <c r="U244" i="2"/>
  <c r="U243" i="2"/>
  <c r="U242" i="2"/>
  <c r="U241" i="2"/>
  <c r="U240" i="2"/>
  <c r="U239" i="2"/>
  <c r="U238" i="2"/>
  <c r="U237" i="2"/>
  <c r="U236" i="2"/>
  <c r="U235" i="2"/>
  <c r="U234" i="2"/>
  <c r="U233" i="2"/>
  <c r="U232" i="2"/>
  <c r="U231" i="2"/>
  <c r="U230" i="2"/>
  <c r="U229" i="2"/>
  <c r="U228" i="2"/>
  <c r="U227" i="2"/>
  <c r="U226" i="2"/>
  <c r="U225" i="2"/>
  <c r="U224" i="2"/>
  <c r="U223" i="2"/>
  <c r="U222" i="2"/>
  <c r="U221" i="2"/>
  <c r="U220" i="2"/>
  <c r="U219" i="2"/>
  <c r="U218" i="2"/>
  <c r="U217" i="2"/>
  <c r="U216" i="2"/>
  <c r="U215" i="2"/>
  <c r="U214" i="2"/>
  <c r="U213" i="2"/>
  <c r="U212" i="2"/>
  <c r="U211" i="2"/>
  <c r="U210" i="2"/>
  <c r="U209" i="2"/>
  <c r="U208" i="2"/>
  <c r="U207" i="2"/>
  <c r="U206" i="2"/>
  <c r="U205" i="2"/>
  <c r="U204" i="2"/>
  <c r="U203" i="2"/>
  <c r="U202" i="2"/>
  <c r="U201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B1" i="7" a="1"/>
  <c r="B1" i="7" s="1"/>
  <c r="V849" i="2" s="1"/>
  <c r="U3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699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9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H3" i="2"/>
  <c r="C3" i="2"/>
  <c r="T849" i="2" l="1"/>
  <c r="R849" i="2"/>
  <c r="V887" i="2"/>
  <c r="V15" i="2"/>
  <c r="R15" i="2" s="1"/>
  <c r="V31" i="2"/>
  <c r="R31" i="2" s="1"/>
  <c r="V47" i="2"/>
  <c r="R47" i="2" s="1"/>
  <c r="V63" i="2"/>
  <c r="R63" i="2" s="1"/>
  <c r="V79" i="2"/>
  <c r="R79" i="2" s="1"/>
  <c r="V95" i="2"/>
  <c r="R95" i="2" s="1"/>
  <c r="V111" i="2"/>
  <c r="R111" i="2" s="1"/>
  <c r="V127" i="2"/>
  <c r="R127" i="2" s="1"/>
  <c r="V143" i="2"/>
  <c r="R143" i="2" s="1"/>
  <c r="V159" i="2"/>
  <c r="R159" i="2" s="1"/>
  <c r="V175" i="2"/>
  <c r="R175" i="2" s="1"/>
  <c r="V191" i="2"/>
  <c r="R191" i="2" s="1"/>
  <c r="V207" i="2"/>
  <c r="R207" i="2" s="1"/>
  <c r="V223" i="2"/>
  <c r="R223" i="2" s="1"/>
  <c r="V239" i="2"/>
  <c r="R239" i="2" s="1"/>
  <c r="V255" i="2"/>
  <c r="R255" i="2" s="1"/>
  <c r="V271" i="2"/>
  <c r="R271" i="2" s="1"/>
  <c r="V707" i="2"/>
  <c r="V284" i="2"/>
  <c r="R284" i="2" s="1"/>
  <c r="V718" i="2"/>
  <c r="V741" i="2"/>
  <c r="V769" i="2"/>
  <c r="V799" i="2"/>
  <c r="V833" i="2"/>
  <c r="V678" i="2"/>
  <c r="R678" i="2" s="1"/>
  <c r="V882" i="2"/>
  <c r="V16" i="2"/>
  <c r="R16" i="2" s="1"/>
  <c r="V32" i="2"/>
  <c r="R32" i="2" s="1"/>
  <c r="V48" i="2"/>
  <c r="R48" i="2" s="1"/>
  <c r="V64" i="2"/>
  <c r="R64" i="2" s="1"/>
  <c r="V80" i="2"/>
  <c r="R80" i="2" s="1"/>
  <c r="V96" i="2"/>
  <c r="R96" i="2" s="1"/>
  <c r="V112" i="2"/>
  <c r="R112" i="2" s="1"/>
  <c r="V128" i="2"/>
  <c r="R128" i="2" s="1"/>
  <c r="V144" i="2"/>
  <c r="R144" i="2" s="1"/>
  <c r="V160" i="2"/>
  <c r="R160" i="2" s="1"/>
  <c r="V176" i="2"/>
  <c r="R176" i="2" s="1"/>
  <c r="V192" i="2"/>
  <c r="R192" i="2" s="1"/>
  <c r="V208" i="2"/>
  <c r="R208" i="2" s="1"/>
  <c r="V224" i="2"/>
  <c r="R224" i="2" s="1"/>
  <c r="V240" i="2"/>
  <c r="R240" i="2" s="1"/>
  <c r="V256" i="2"/>
  <c r="R256" i="2" s="1"/>
  <c r="V272" i="2"/>
  <c r="R272" i="2" s="1"/>
  <c r="V708" i="2"/>
  <c r="V285" i="2"/>
  <c r="R285" i="2" s="1"/>
  <c r="V719" i="2"/>
  <c r="V743" i="2"/>
  <c r="V770" i="2"/>
  <c r="V800" i="2"/>
  <c r="V839" i="2"/>
  <c r="V7" i="2"/>
  <c r="R7" i="2" s="1"/>
  <c r="V17" i="2"/>
  <c r="R17" i="2" s="1"/>
  <c r="V33" i="2"/>
  <c r="R33" i="2" s="1"/>
  <c r="V49" i="2"/>
  <c r="R49" i="2" s="1"/>
  <c r="V65" i="2"/>
  <c r="R65" i="2" s="1"/>
  <c r="V81" i="2"/>
  <c r="R81" i="2" s="1"/>
  <c r="V97" i="2"/>
  <c r="R97" i="2" s="1"/>
  <c r="V113" i="2"/>
  <c r="R113" i="2" s="1"/>
  <c r="V129" i="2"/>
  <c r="R129" i="2" s="1"/>
  <c r="V145" i="2"/>
  <c r="R145" i="2" s="1"/>
  <c r="V161" i="2"/>
  <c r="R161" i="2" s="1"/>
  <c r="V177" i="2"/>
  <c r="R177" i="2" s="1"/>
  <c r="V193" i="2"/>
  <c r="R193" i="2" s="1"/>
  <c r="V209" i="2"/>
  <c r="R209" i="2" s="1"/>
  <c r="V225" i="2"/>
  <c r="R225" i="2" s="1"/>
  <c r="V241" i="2"/>
  <c r="R241" i="2" s="1"/>
  <c r="V257" i="2"/>
  <c r="R257" i="2" s="1"/>
  <c r="V273" i="2"/>
  <c r="R273" i="2" s="1"/>
  <c r="V709" i="2"/>
  <c r="V287" i="2"/>
  <c r="R287" i="2" s="1"/>
  <c r="V720" i="2"/>
  <c r="V745" i="2"/>
  <c r="V771" i="2"/>
  <c r="V801" i="2"/>
  <c r="V841" i="2"/>
  <c r="S841" i="2" s="1"/>
  <c r="V8" i="2"/>
  <c r="R8" i="2" s="1"/>
  <c r="V11" i="2"/>
  <c r="R11" i="2" s="1"/>
  <c r="V18" i="2"/>
  <c r="R18" i="2" s="1"/>
  <c r="V34" i="2"/>
  <c r="R34" i="2" s="1"/>
  <c r="V50" i="2"/>
  <c r="R50" i="2" s="1"/>
  <c r="V66" i="2"/>
  <c r="R66" i="2" s="1"/>
  <c r="V82" i="2"/>
  <c r="R82" i="2" s="1"/>
  <c r="V98" i="2"/>
  <c r="R98" i="2" s="1"/>
  <c r="V114" i="2"/>
  <c r="R114" i="2" s="1"/>
  <c r="V130" i="2"/>
  <c r="R130" i="2" s="1"/>
  <c r="V146" i="2"/>
  <c r="R146" i="2" s="1"/>
  <c r="V162" i="2"/>
  <c r="R162" i="2" s="1"/>
  <c r="V178" i="2"/>
  <c r="R178" i="2" s="1"/>
  <c r="V194" i="2"/>
  <c r="R194" i="2" s="1"/>
  <c r="V210" i="2"/>
  <c r="R210" i="2" s="1"/>
  <c r="V226" i="2"/>
  <c r="R226" i="2" s="1"/>
  <c r="V242" i="2"/>
  <c r="R242" i="2" s="1"/>
  <c r="V258" i="2"/>
  <c r="R258" i="2" s="1"/>
  <c r="V274" i="2"/>
  <c r="R274" i="2" s="1"/>
  <c r="V710" i="2"/>
  <c r="V289" i="2"/>
  <c r="R289" i="2" s="1"/>
  <c r="V721" i="2"/>
  <c r="V749" i="2"/>
  <c r="V775" i="2"/>
  <c r="V802" i="2"/>
  <c r="V845" i="2"/>
  <c r="V9" i="2"/>
  <c r="R9" i="2" s="1"/>
  <c r="V12" i="2"/>
  <c r="R12" i="2" s="1"/>
  <c r="V19" i="2"/>
  <c r="R19" i="2" s="1"/>
  <c r="V35" i="2"/>
  <c r="R35" i="2" s="1"/>
  <c r="V51" i="2"/>
  <c r="R51" i="2" s="1"/>
  <c r="V67" i="2"/>
  <c r="R67" i="2" s="1"/>
  <c r="V83" i="2"/>
  <c r="R83" i="2" s="1"/>
  <c r="V99" i="2"/>
  <c r="R99" i="2" s="1"/>
  <c r="V115" i="2"/>
  <c r="R115" i="2" s="1"/>
  <c r="V131" i="2"/>
  <c r="R131" i="2" s="1"/>
  <c r="V147" i="2"/>
  <c r="R147" i="2" s="1"/>
  <c r="V163" i="2"/>
  <c r="R163" i="2" s="1"/>
  <c r="V179" i="2"/>
  <c r="R179" i="2" s="1"/>
  <c r="V195" i="2"/>
  <c r="R195" i="2" s="1"/>
  <c r="V211" i="2"/>
  <c r="R211" i="2" s="1"/>
  <c r="V227" i="2"/>
  <c r="R227" i="2" s="1"/>
  <c r="V243" i="2"/>
  <c r="R243" i="2" s="1"/>
  <c r="V259" i="2"/>
  <c r="R259" i="2" s="1"/>
  <c r="V275" i="2"/>
  <c r="R275" i="2" s="1"/>
  <c r="V685" i="2"/>
  <c r="R685" i="2" s="1"/>
  <c r="V293" i="2"/>
  <c r="R293" i="2" s="1"/>
  <c r="V722" i="2"/>
  <c r="V750" i="2"/>
  <c r="V777" i="2"/>
  <c r="V803" i="2"/>
  <c r="V3" i="2"/>
  <c r="R3" i="2" s="1"/>
  <c r="V601" i="2"/>
  <c r="R601" i="2" s="1"/>
  <c r="V585" i="2"/>
  <c r="R585" i="2" s="1"/>
  <c r="V569" i="2"/>
  <c r="R569" i="2" s="1"/>
  <c r="V553" i="2"/>
  <c r="R553" i="2" s="1"/>
  <c r="V537" i="2"/>
  <c r="R537" i="2" s="1"/>
  <c r="V521" i="2"/>
  <c r="R521" i="2" s="1"/>
  <c r="V505" i="2"/>
  <c r="R505" i="2" s="1"/>
  <c r="V489" i="2"/>
  <c r="R489" i="2" s="1"/>
  <c r="V473" i="2"/>
  <c r="R473" i="2" s="1"/>
  <c r="V457" i="2"/>
  <c r="R457" i="2" s="1"/>
  <c r="V441" i="2"/>
  <c r="R441" i="2" s="1"/>
  <c r="V425" i="2"/>
  <c r="R425" i="2" s="1"/>
  <c r="V409" i="2"/>
  <c r="R409" i="2" s="1"/>
  <c r="V641" i="2"/>
  <c r="R641" i="2" s="1"/>
  <c r="V625" i="2"/>
  <c r="R625" i="2" s="1"/>
  <c r="V609" i="2"/>
  <c r="R609" i="2" s="1"/>
  <c r="V394" i="2"/>
  <c r="R394" i="2" s="1"/>
  <c r="V378" i="2"/>
  <c r="R378" i="2" s="1"/>
  <c r="V362" i="2"/>
  <c r="R362" i="2" s="1"/>
  <c r="V658" i="2"/>
  <c r="R658" i="2" s="1"/>
  <c r="V346" i="2"/>
  <c r="R346" i="2" s="1"/>
  <c r="V330" i="2"/>
  <c r="R330" i="2" s="1"/>
  <c r="V680" i="2"/>
  <c r="R680" i="2" s="1"/>
  <c r="V312" i="2"/>
  <c r="R312" i="2" s="1"/>
  <c r="V867" i="2"/>
  <c r="V851" i="2"/>
  <c r="V835" i="2"/>
  <c r="V819" i="2"/>
  <c r="V600" i="2"/>
  <c r="R600" i="2" s="1"/>
  <c r="V584" i="2"/>
  <c r="R584" i="2" s="1"/>
  <c r="V568" i="2"/>
  <c r="R568" i="2" s="1"/>
  <c r="V552" i="2"/>
  <c r="R552" i="2" s="1"/>
  <c r="V536" i="2"/>
  <c r="R536" i="2" s="1"/>
  <c r="V520" i="2"/>
  <c r="R520" i="2" s="1"/>
  <c r="V504" i="2"/>
  <c r="R504" i="2" s="1"/>
  <c r="V488" i="2"/>
  <c r="R488" i="2" s="1"/>
  <c r="V472" i="2"/>
  <c r="R472" i="2" s="1"/>
  <c r="V456" i="2"/>
  <c r="R456" i="2" s="1"/>
  <c r="V440" i="2"/>
  <c r="R440" i="2" s="1"/>
  <c r="V424" i="2"/>
  <c r="R424" i="2" s="1"/>
  <c r="V408" i="2"/>
  <c r="R408" i="2" s="1"/>
  <c r="V640" i="2"/>
  <c r="R640" i="2" s="1"/>
  <c r="V624" i="2"/>
  <c r="R624" i="2" s="1"/>
  <c r="V608" i="2"/>
  <c r="R608" i="2" s="1"/>
  <c r="V393" i="2"/>
  <c r="R393" i="2" s="1"/>
  <c r="V377" i="2"/>
  <c r="R377" i="2" s="1"/>
  <c r="V361" i="2"/>
  <c r="R361" i="2" s="1"/>
  <c r="V657" i="2"/>
  <c r="R657" i="2" s="1"/>
  <c r="V345" i="2"/>
  <c r="R345" i="2" s="1"/>
  <c r="V329" i="2"/>
  <c r="R329" i="2" s="1"/>
  <c r="V679" i="2"/>
  <c r="R679" i="2" s="1"/>
  <c r="V311" i="2"/>
  <c r="R311" i="2" s="1"/>
  <c r="V866" i="2"/>
  <c r="V850" i="2"/>
  <c r="V834" i="2"/>
  <c r="V816" i="2"/>
  <c r="V599" i="2"/>
  <c r="R599" i="2" s="1"/>
  <c r="V583" i="2"/>
  <c r="R583" i="2" s="1"/>
  <c r="V567" i="2"/>
  <c r="R567" i="2" s="1"/>
  <c r="V551" i="2"/>
  <c r="R551" i="2" s="1"/>
  <c r="V535" i="2"/>
  <c r="R535" i="2" s="1"/>
  <c r="V519" i="2"/>
  <c r="R519" i="2" s="1"/>
  <c r="V503" i="2"/>
  <c r="R503" i="2" s="1"/>
  <c r="V487" i="2"/>
  <c r="R487" i="2" s="1"/>
  <c r="V471" i="2"/>
  <c r="R471" i="2" s="1"/>
  <c r="V455" i="2"/>
  <c r="R455" i="2" s="1"/>
  <c r="V439" i="2"/>
  <c r="R439" i="2" s="1"/>
  <c r="V423" i="2"/>
  <c r="R423" i="2" s="1"/>
  <c r="V407" i="2"/>
  <c r="R407" i="2" s="1"/>
  <c r="V639" i="2"/>
  <c r="R639" i="2" s="1"/>
  <c r="V623" i="2"/>
  <c r="R623" i="2" s="1"/>
  <c r="V607" i="2"/>
  <c r="R607" i="2" s="1"/>
  <c r="V392" i="2"/>
  <c r="R392" i="2" s="1"/>
  <c r="V376" i="2"/>
  <c r="R376" i="2" s="1"/>
  <c r="V360" i="2"/>
  <c r="R360" i="2" s="1"/>
  <c r="V656" i="2"/>
  <c r="R656" i="2" s="1"/>
  <c r="V344" i="2"/>
  <c r="R344" i="2" s="1"/>
  <c r="V328" i="2"/>
  <c r="R328" i="2" s="1"/>
  <c r="V598" i="2"/>
  <c r="R598" i="2" s="1"/>
  <c r="V582" i="2"/>
  <c r="R582" i="2" s="1"/>
  <c r="V566" i="2"/>
  <c r="R566" i="2" s="1"/>
  <c r="V550" i="2"/>
  <c r="R550" i="2" s="1"/>
  <c r="V534" i="2"/>
  <c r="R534" i="2" s="1"/>
  <c r="V518" i="2"/>
  <c r="R518" i="2" s="1"/>
  <c r="V502" i="2"/>
  <c r="R502" i="2" s="1"/>
  <c r="V486" i="2"/>
  <c r="R486" i="2" s="1"/>
  <c r="V470" i="2"/>
  <c r="R470" i="2" s="1"/>
  <c r="V454" i="2"/>
  <c r="R454" i="2" s="1"/>
  <c r="V438" i="2"/>
  <c r="R438" i="2" s="1"/>
  <c r="V422" i="2"/>
  <c r="R422" i="2" s="1"/>
  <c r="V406" i="2"/>
  <c r="R406" i="2" s="1"/>
  <c r="V638" i="2"/>
  <c r="R638" i="2" s="1"/>
  <c r="V622" i="2"/>
  <c r="R622" i="2" s="1"/>
  <c r="V606" i="2"/>
  <c r="R606" i="2" s="1"/>
  <c r="V391" i="2"/>
  <c r="R391" i="2" s="1"/>
  <c r="V375" i="2"/>
  <c r="R375" i="2" s="1"/>
  <c r="V359" i="2"/>
  <c r="R359" i="2" s="1"/>
  <c r="V655" i="2"/>
  <c r="R655" i="2" s="1"/>
  <c r="V343" i="2"/>
  <c r="R343" i="2" s="1"/>
  <c r="V327" i="2"/>
  <c r="R327" i="2" s="1"/>
  <c r="V677" i="2"/>
  <c r="R677" i="2" s="1"/>
  <c r="V309" i="2"/>
  <c r="R309" i="2" s="1"/>
  <c r="V864" i="2"/>
  <c r="V848" i="2"/>
  <c r="V832" i="2"/>
  <c r="S832" i="2" s="1"/>
  <c r="V597" i="2"/>
  <c r="R597" i="2" s="1"/>
  <c r="V581" i="2"/>
  <c r="R581" i="2" s="1"/>
  <c r="V565" i="2"/>
  <c r="R565" i="2" s="1"/>
  <c r="V549" i="2"/>
  <c r="R549" i="2" s="1"/>
  <c r="V533" i="2"/>
  <c r="R533" i="2" s="1"/>
  <c r="V517" i="2"/>
  <c r="R517" i="2" s="1"/>
  <c r="V501" i="2"/>
  <c r="R501" i="2" s="1"/>
  <c r="V485" i="2"/>
  <c r="R485" i="2" s="1"/>
  <c r="V469" i="2"/>
  <c r="R469" i="2" s="1"/>
  <c r="V453" i="2"/>
  <c r="R453" i="2" s="1"/>
  <c r="V437" i="2"/>
  <c r="R437" i="2" s="1"/>
  <c r="V421" i="2"/>
  <c r="R421" i="2" s="1"/>
  <c r="V405" i="2"/>
  <c r="R405" i="2" s="1"/>
  <c r="V637" i="2"/>
  <c r="R637" i="2" s="1"/>
  <c r="V621" i="2"/>
  <c r="R621" i="2" s="1"/>
  <c r="V605" i="2"/>
  <c r="R605" i="2" s="1"/>
  <c r="V390" i="2"/>
  <c r="R390" i="2" s="1"/>
  <c r="V374" i="2"/>
  <c r="R374" i="2" s="1"/>
  <c r="V358" i="2"/>
  <c r="R358" i="2" s="1"/>
  <c r="V654" i="2"/>
  <c r="R654" i="2" s="1"/>
  <c r="V342" i="2"/>
  <c r="R342" i="2" s="1"/>
  <c r="V326" i="2"/>
  <c r="R326" i="2" s="1"/>
  <c r="V676" i="2"/>
  <c r="R676" i="2" s="1"/>
  <c r="V308" i="2"/>
  <c r="R308" i="2" s="1"/>
  <c r="V863" i="2"/>
  <c r="V847" i="2"/>
  <c r="V596" i="2"/>
  <c r="R596" i="2" s="1"/>
  <c r="V580" i="2"/>
  <c r="R580" i="2" s="1"/>
  <c r="V564" i="2"/>
  <c r="R564" i="2" s="1"/>
  <c r="V548" i="2"/>
  <c r="R548" i="2" s="1"/>
  <c r="V532" i="2"/>
  <c r="R532" i="2" s="1"/>
  <c r="V516" i="2"/>
  <c r="R516" i="2" s="1"/>
  <c r="V500" i="2"/>
  <c r="R500" i="2" s="1"/>
  <c r="V484" i="2"/>
  <c r="R484" i="2" s="1"/>
  <c r="V468" i="2"/>
  <c r="R468" i="2" s="1"/>
  <c r="V452" i="2"/>
  <c r="R452" i="2" s="1"/>
  <c r="V436" i="2"/>
  <c r="R436" i="2" s="1"/>
  <c r="V420" i="2"/>
  <c r="R420" i="2" s="1"/>
  <c r="V404" i="2"/>
  <c r="R404" i="2" s="1"/>
  <c r="V636" i="2"/>
  <c r="R636" i="2" s="1"/>
  <c r="V620" i="2"/>
  <c r="R620" i="2" s="1"/>
  <c r="V604" i="2"/>
  <c r="R604" i="2" s="1"/>
  <c r="V389" i="2"/>
  <c r="R389" i="2" s="1"/>
  <c r="V373" i="2"/>
  <c r="R373" i="2" s="1"/>
  <c r="V357" i="2"/>
  <c r="R357" i="2" s="1"/>
  <c r="V653" i="2"/>
  <c r="R653" i="2" s="1"/>
  <c r="V341" i="2"/>
  <c r="R341" i="2" s="1"/>
  <c r="V325" i="2"/>
  <c r="R325" i="2" s="1"/>
  <c r="V675" i="2"/>
  <c r="R675" i="2" s="1"/>
  <c r="V307" i="2"/>
  <c r="R307" i="2" s="1"/>
  <c r="V862" i="2"/>
  <c r="S862" i="2" s="1"/>
  <c r="V846" i="2"/>
  <c r="V830" i="2"/>
  <c r="V595" i="2"/>
  <c r="R595" i="2" s="1"/>
  <c r="V579" i="2"/>
  <c r="R579" i="2" s="1"/>
  <c r="V563" i="2"/>
  <c r="R563" i="2" s="1"/>
  <c r="V547" i="2"/>
  <c r="R547" i="2" s="1"/>
  <c r="V531" i="2"/>
  <c r="R531" i="2" s="1"/>
  <c r="V515" i="2"/>
  <c r="R515" i="2" s="1"/>
  <c r="V499" i="2"/>
  <c r="R499" i="2" s="1"/>
  <c r="V483" i="2"/>
  <c r="R483" i="2" s="1"/>
  <c r="V467" i="2"/>
  <c r="R467" i="2" s="1"/>
  <c r="V451" i="2"/>
  <c r="R451" i="2" s="1"/>
  <c r="V435" i="2"/>
  <c r="R435" i="2" s="1"/>
  <c r="V419" i="2"/>
  <c r="R419" i="2" s="1"/>
  <c r="V403" i="2"/>
  <c r="R403" i="2" s="1"/>
  <c r="V635" i="2"/>
  <c r="R635" i="2" s="1"/>
  <c r="V619" i="2"/>
  <c r="R619" i="2" s="1"/>
  <c r="V603" i="2"/>
  <c r="R603" i="2" s="1"/>
  <c r="V388" i="2"/>
  <c r="R388" i="2" s="1"/>
  <c r="V372" i="2"/>
  <c r="R372" i="2" s="1"/>
  <c r="V356" i="2"/>
  <c r="R356" i="2" s="1"/>
  <c r="V652" i="2"/>
  <c r="R652" i="2" s="1"/>
  <c r="V340" i="2"/>
  <c r="R340" i="2" s="1"/>
  <c r="V324" i="2"/>
  <c r="R324" i="2" s="1"/>
  <c r="V594" i="2"/>
  <c r="R594" i="2" s="1"/>
  <c r="V578" i="2"/>
  <c r="R578" i="2" s="1"/>
  <c r="V562" i="2"/>
  <c r="R562" i="2" s="1"/>
  <c r="V546" i="2"/>
  <c r="R546" i="2" s="1"/>
  <c r="V530" i="2"/>
  <c r="R530" i="2" s="1"/>
  <c r="V514" i="2"/>
  <c r="R514" i="2" s="1"/>
  <c r="V498" i="2"/>
  <c r="R498" i="2" s="1"/>
  <c r="V482" i="2"/>
  <c r="R482" i="2" s="1"/>
  <c r="V466" i="2"/>
  <c r="R466" i="2" s="1"/>
  <c r="V450" i="2"/>
  <c r="R450" i="2" s="1"/>
  <c r="V434" i="2"/>
  <c r="R434" i="2" s="1"/>
  <c r="V418" i="2"/>
  <c r="R418" i="2" s="1"/>
  <c r="V650" i="2"/>
  <c r="R650" i="2" s="1"/>
  <c r="V634" i="2"/>
  <c r="R634" i="2" s="1"/>
  <c r="V618" i="2"/>
  <c r="R618" i="2" s="1"/>
  <c r="V602" i="2"/>
  <c r="R602" i="2" s="1"/>
  <c r="V387" i="2"/>
  <c r="R387" i="2" s="1"/>
  <c r="V371" i="2"/>
  <c r="R371" i="2" s="1"/>
  <c r="V355" i="2"/>
  <c r="R355" i="2" s="1"/>
  <c r="V651" i="2"/>
  <c r="R651" i="2" s="1"/>
  <c r="V339" i="2"/>
  <c r="R339" i="2" s="1"/>
  <c r="V323" i="2"/>
  <c r="R323" i="2" s="1"/>
  <c r="V673" i="2"/>
  <c r="R673" i="2" s="1"/>
  <c r="V305" i="2"/>
  <c r="R305" i="2" s="1"/>
  <c r="V860" i="2"/>
  <c r="V844" i="2"/>
  <c r="V828" i="2"/>
  <c r="V812" i="2"/>
  <c r="V796" i="2"/>
  <c r="V780" i="2"/>
  <c r="V764" i="2"/>
  <c r="V748" i="2"/>
  <c r="R748" i="2" s="1"/>
  <c r="V732" i="2"/>
  <c r="V716" i="2"/>
  <c r="V292" i="2"/>
  <c r="R292" i="2" s="1"/>
  <c r="V693" i="2"/>
  <c r="R693" i="2" s="1"/>
  <c r="V593" i="2"/>
  <c r="R593" i="2" s="1"/>
  <c r="V577" i="2"/>
  <c r="R577" i="2" s="1"/>
  <c r="V561" i="2"/>
  <c r="R561" i="2" s="1"/>
  <c r="V545" i="2"/>
  <c r="R545" i="2" s="1"/>
  <c r="V529" i="2"/>
  <c r="R529" i="2" s="1"/>
  <c r="V512" i="2"/>
  <c r="R512" i="2" s="1"/>
  <c r="V497" i="2"/>
  <c r="R497" i="2" s="1"/>
  <c r="V481" i="2"/>
  <c r="R481" i="2" s="1"/>
  <c r="V465" i="2"/>
  <c r="R465" i="2" s="1"/>
  <c r="V449" i="2"/>
  <c r="R449" i="2" s="1"/>
  <c r="V433" i="2"/>
  <c r="R433" i="2" s="1"/>
  <c r="V417" i="2"/>
  <c r="R417" i="2" s="1"/>
  <c r="V649" i="2"/>
  <c r="R649" i="2" s="1"/>
  <c r="V633" i="2"/>
  <c r="R633" i="2" s="1"/>
  <c r="V617" i="2"/>
  <c r="R617" i="2" s="1"/>
  <c r="V402" i="2"/>
  <c r="R402" i="2" s="1"/>
  <c r="V386" i="2"/>
  <c r="R386" i="2" s="1"/>
  <c r="V370" i="2"/>
  <c r="R370" i="2" s="1"/>
  <c r="V666" i="2"/>
  <c r="R666" i="2" s="1"/>
  <c r="V354" i="2"/>
  <c r="R354" i="2" s="1"/>
  <c r="V338" i="2"/>
  <c r="R338" i="2" s="1"/>
  <c r="V322" i="2"/>
  <c r="R322" i="2" s="1"/>
  <c r="V672" i="2"/>
  <c r="R672" i="2" s="1"/>
  <c r="V304" i="2"/>
  <c r="R304" i="2" s="1"/>
  <c r="V859" i="2"/>
  <c r="V843" i="2"/>
  <c r="V827" i="2"/>
  <c r="V811" i="2"/>
  <c r="V795" i="2"/>
  <c r="V779" i="2"/>
  <c r="V763" i="2"/>
  <c r="V747" i="2"/>
  <c r="R747" i="2" s="1"/>
  <c r="V731" i="2"/>
  <c r="V715" i="2"/>
  <c r="V291" i="2"/>
  <c r="R291" i="2" s="1"/>
  <c r="V692" i="2"/>
  <c r="R692" i="2" s="1"/>
  <c r="V592" i="2"/>
  <c r="R592" i="2" s="1"/>
  <c r="V576" i="2"/>
  <c r="R576" i="2" s="1"/>
  <c r="V560" i="2"/>
  <c r="R560" i="2" s="1"/>
  <c r="V544" i="2"/>
  <c r="R544" i="2" s="1"/>
  <c r="V528" i="2"/>
  <c r="R528" i="2" s="1"/>
  <c r="V513" i="2"/>
  <c r="R513" i="2" s="1"/>
  <c r="V496" i="2"/>
  <c r="R496" i="2" s="1"/>
  <c r="V480" i="2"/>
  <c r="R480" i="2" s="1"/>
  <c r="V464" i="2"/>
  <c r="R464" i="2" s="1"/>
  <c r="V448" i="2"/>
  <c r="R448" i="2" s="1"/>
  <c r="V432" i="2"/>
  <c r="R432" i="2" s="1"/>
  <c r="V416" i="2"/>
  <c r="R416" i="2" s="1"/>
  <c r="V648" i="2"/>
  <c r="R648" i="2" s="1"/>
  <c r="V632" i="2"/>
  <c r="R632" i="2" s="1"/>
  <c r="V616" i="2"/>
  <c r="R616" i="2" s="1"/>
  <c r="V401" i="2"/>
  <c r="R401" i="2" s="1"/>
  <c r="V385" i="2"/>
  <c r="R385" i="2" s="1"/>
  <c r="V369" i="2"/>
  <c r="R369" i="2" s="1"/>
  <c r="V665" i="2"/>
  <c r="R665" i="2" s="1"/>
  <c r="V353" i="2"/>
  <c r="R353" i="2" s="1"/>
  <c r="V337" i="2"/>
  <c r="R337" i="2" s="1"/>
  <c r="V321" i="2"/>
  <c r="R321" i="2" s="1"/>
  <c r="V671" i="2"/>
  <c r="R671" i="2" s="1"/>
  <c r="V303" i="2"/>
  <c r="R303" i="2" s="1"/>
  <c r="V858" i="2"/>
  <c r="V842" i="2"/>
  <c r="V826" i="2"/>
  <c r="V810" i="2"/>
  <c r="V794" i="2"/>
  <c r="V778" i="2"/>
  <c r="V762" i="2"/>
  <c r="V746" i="2"/>
  <c r="V730" i="2"/>
  <c r="V714" i="2"/>
  <c r="V290" i="2"/>
  <c r="R290" i="2" s="1"/>
  <c r="V691" i="2"/>
  <c r="R691" i="2" s="1"/>
  <c r="V701" i="2"/>
  <c r="V591" i="2"/>
  <c r="R591" i="2" s="1"/>
  <c r="V575" i="2"/>
  <c r="R575" i="2" s="1"/>
  <c r="V559" i="2"/>
  <c r="R559" i="2" s="1"/>
  <c r="V543" i="2"/>
  <c r="R543" i="2" s="1"/>
  <c r="V527" i="2"/>
  <c r="R527" i="2" s="1"/>
  <c r="V511" i="2"/>
  <c r="R511" i="2" s="1"/>
  <c r="V495" i="2"/>
  <c r="R495" i="2" s="1"/>
  <c r="V479" i="2"/>
  <c r="R479" i="2" s="1"/>
  <c r="V463" i="2"/>
  <c r="R463" i="2" s="1"/>
  <c r="V447" i="2"/>
  <c r="R447" i="2" s="1"/>
  <c r="V431" i="2"/>
  <c r="R431" i="2" s="1"/>
  <c r="V415" i="2"/>
  <c r="R415" i="2" s="1"/>
  <c r="V647" i="2"/>
  <c r="R647" i="2" s="1"/>
  <c r="V631" i="2"/>
  <c r="R631" i="2" s="1"/>
  <c r="V615" i="2"/>
  <c r="R615" i="2" s="1"/>
  <c r="V400" i="2"/>
  <c r="R400" i="2" s="1"/>
  <c r="V384" i="2"/>
  <c r="R384" i="2" s="1"/>
  <c r="V368" i="2"/>
  <c r="R368" i="2" s="1"/>
  <c r="V664" i="2"/>
  <c r="R664" i="2" s="1"/>
  <c r="V352" i="2"/>
  <c r="R352" i="2" s="1"/>
  <c r="V336" i="2"/>
  <c r="R336" i="2" s="1"/>
  <c r="V320" i="2"/>
  <c r="R320" i="2" s="1"/>
  <c r="V590" i="2"/>
  <c r="R590" i="2" s="1"/>
  <c r="V574" i="2"/>
  <c r="R574" i="2" s="1"/>
  <c r="V558" i="2"/>
  <c r="R558" i="2" s="1"/>
  <c r="V542" i="2"/>
  <c r="R542" i="2" s="1"/>
  <c r="V526" i="2"/>
  <c r="R526" i="2" s="1"/>
  <c r="V510" i="2"/>
  <c r="R510" i="2" s="1"/>
  <c r="V494" i="2"/>
  <c r="R494" i="2" s="1"/>
  <c r="V478" i="2"/>
  <c r="R478" i="2" s="1"/>
  <c r="V462" i="2"/>
  <c r="R462" i="2" s="1"/>
  <c r="V446" i="2"/>
  <c r="R446" i="2" s="1"/>
  <c r="V430" i="2"/>
  <c r="R430" i="2" s="1"/>
  <c r="V414" i="2"/>
  <c r="R414" i="2" s="1"/>
  <c r="V646" i="2"/>
  <c r="R646" i="2" s="1"/>
  <c r="V630" i="2"/>
  <c r="R630" i="2" s="1"/>
  <c r="V614" i="2"/>
  <c r="R614" i="2" s="1"/>
  <c r="V399" i="2"/>
  <c r="R399" i="2" s="1"/>
  <c r="V383" i="2"/>
  <c r="R383" i="2" s="1"/>
  <c r="V367" i="2"/>
  <c r="R367" i="2" s="1"/>
  <c r="V663" i="2"/>
  <c r="R663" i="2" s="1"/>
  <c r="V351" i="2"/>
  <c r="R351" i="2" s="1"/>
  <c r="V335" i="2"/>
  <c r="R335" i="2" s="1"/>
  <c r="V319" i="2"/>
  <c r="R319" i="2" s="1"/>
  <c r="V669" i="2"/>
  <c r="R669" i="2" s="1"/>
  <c r="V872" i="2"/>
  <c r="V856" i="2"/>
  <c r="V840" i="2"/>
  <c r="V824" i="2"/>
  <c r="V808" i="2"/>
  <c r="V792" i="2"/>
  <c r="R792" i="2" s="1"/>
  <c r="V776" i="2"/>
  <c r="V760" i="2"/>
  <c r="V744" i="2"/>
  <c r="V728" i="2"/>
  <c r="V712" i="2"/>
  <c r="V288" i="2"/>
  <c r="R288" i="2" s="1"/>
  <c r="V589" i="2"/>
  <c r="R589" i="2" s="1"/>
  <c r="V573" i="2"/>
  <c r="R573" i="2" s="1"/>
  <c r="V557" i="2"/>
  <c r="R557" i="2" s="1"/>
  <c r="V540" i="2"/>
  <c r="R540" i="2" s="1"/>
  <c r="V525" i="2"/>
  <c r="R525" i="2" s="1"/>
  <c r="V509" i="2"/>
  <c r="R509" i="2" s="1"/>
  <c r="V493" i="2"/>
  <c r="R493" i="2" s="1"/>
  <c r="V477" i="2"/>
  <c r="R477" i="2" s="1"/>
  <c r="V461" i="2"/>
  <c r="R461" i="2" s="1"/>
  <c r="V445" i="2"/>
  <c r="R445" i="2" s="1"/>
  <c r="V429" i="2"/>
  <c r="R429" i="2" s="1"/>
  <c r="V413" i="2"/>
  <c r="R413" i="2" s="1"/>
  <c r="V645" i="2"/>
  <c r="R645" i="2" s="1"/>
  <c r="V629" i="2"/>
  <c r="R629" i="2" s="1"/>
  <c r="V613" i="2"/>
  <c r="R613" i="2" s="1"/>
  <c r="V398" i="2"/>
  <c r="R398" i="2" s="1"/>
  <c r="V382" i="2"/>
  <c r="R382" i="2" s="1"/>
  <c r="V366" i="2"/>
  <c r="R366" i="2" s="1"/>
  <c r="V662" i="2"/>
  <c r="R662" i="2" s="1"/>
  <c r="V350" i="2"/>
  <c r="R350" i="2" s="1"/>
  <c r="V334" i="2"/>
  <c r="R334" i="2" s="1"/>
  <c r="V318" i="2"/>
  <c r="R318" i="2" s="1"/>
  <c r="V588" i="2"/>
  <c r="R588" i="2" s="1"/>
  <c r="V572" i="2"/>
  <c r="R572" i="2" s="1"/>
  <c r="V556" i="2"/>
  <c r="R556" i="2" s="1"/>
  <c r="V541" i="2"/>
  <c r="R541" i="2" s="1"/>
  <c r="V524" i="2"/>
  <c r="R524" i="2" s="1"/>
  <c r="V508" i="2"/>
  <c r="R508" i="2" s="1"/>
  <c r="V492" i="2"/>
  <c r="R492" i="2" s="1"/>
  <c r="V476" i="2"/>
  <c r="R476" i="2" s="1"/>
  <c r="V460" i="2"/>
  <c r="R460" i="2" s="1"/>
  <c r="V444" i="2"/>
  <c r="R444" i="2" s="1"/>
  <c r="V428" i="2"/>
  <c r="R428" i="2" s="1"/>
  <c r="V412" i="2"/>
  <c r="R412" i="2" s="1"/>
  <c r="V644" i="2"/>
  <c r="R644" i="2" s="1"/>
  <c r="V628" i="2"/>
  <c r="R628" i="2" s="1"/>
  <c r="V612" i="2"/>
  <c r="R612" i="2" s="1"/>
  <c r="V397" i="2"/>
  <c r="R397" i="2" s="1"/>
  <c r="V381" i="2"/>
  <c r="R381" i="2" s="1"/>
  <c r="V365" i="2"/>
  <c r="R365" i="2" s="1"/>
  <c r="V661" i="2"/>
  <c r="R661" i="2" s="1"/>
  <c r="V349" i="2"/>
  <c r="R349" i="2" s="1"/>
  <c r="V333" i="2"/>
  <c r="R333" i="2" s="1"/>
  <c r="V317" i="2"/>
  <c r="R317" i="2" s="1"/>
  <c r="V683" i="2"/>
  <c r="R683" i="2" s="1"/>
  <c r="V667" i="2"/>
  <c r="R667" i="2" s="1"/>
  <c r="V870" i="2"/>
  <c r="V854" i="2"/>
  <c r="V838" i="2"/>
  <c r="V822" i="2"/>
  <c r="V806" i="2"/>
  <c r="V790" i="2"/>
  <c r="V774" i="2"/>
  <c r="V758" i="2"/>
  <c r="V742" i="2"/>
  <c r="V726" i="2"/>
  <c r="V302" i="2"/>
  <c r="R302" i="2" s="1"/>
  <c r="V286" i="2"/>
  <c r="R286" i="2" s="1"/>
  <c r="V687" i="2"/>
  <c r="R687" i="2" s="1"/>
  <c r="V587" i="2"/>
  <c r="R587" i="2" s="1"/>
  <c r="V571" i="2"/>
  <c r="R571" i="2" s="1"/>
  <c r="V555" i="2"/>
  <c r="R555" i="2" s="1"/>
  <c r="V539" i="2"/>
  <c r="R539" i="2" s="1"/>
  <c r="V523" i="2"/>
  <c r="R523" i="2" s="1"/>
  <c r="V507" i="2"/>
  <c r="R507" i="2" s="1"/>
  <c r="V491" i="2"/>
  <c r="R491" i="2" s="1"/>
  <c r="V475" i="2"/>
  <c r="R475" i="2" s="1"/>
  <c r="V459" i="2"/>
  <c r="R459" i="2" s="1"/>
  <c r="V443" i="2"/>
  <c r="R443" i="2" s="1"/>
  <c r="V427" i="2"/>
  <c r="R427" i="2" s="1"/>
  <c r="V411" i="2"/>
  <c r="R411" i="2" s="1"/>
  <c r="V643" i="2"/>
  <c r="R643" i="2" s="1"/>
  <c r="V627" i="2"/>
  <c r="R627" i="2" s="1"/>
  <c r="V611" i="2"/>
  <c r="R611" i="2" s="1"/>
  <c r="V396" i="2"/>
  <c r="R396" i="2" s="1"/>
  <c r="V380" i="2"/>
  <c r="R380" i="2" s="1"/>
  <c r="V364" i="2"/>
  <c r="R364" i="2" s="1"/>
  <c r="V660" i="2"/>
  <c r="R660" i="2" s="1"/>
  <c r="V348" i="2"/>
  <c r="R348" i="2" s="1"/>
  <c r="V332" i="2"/>
  <c r="R332" i="2" s="1"/>
  <c r="V316" i="2"/>
  <c r="R316" i="2" s="1"/>
  <c r="V682" i="2"/>
  <c r="R682" i="2" s="1"/>
  <c r="V314" i="2"/>
  <c r="R314" i="2" s="1"/>
  <c r="V869" i="2"/>
  <c r="V853" i="2"/>
  <c r="V837" i="2"/>
  <c r="R837" i="2" s="1"/>
  <c r="V821" i="2"/>
  <c r="V805" i="2"/>
  <c r="V789" i="2"/>
  <c r="V773" i="2"/>
  <c r="V757" i="2"/>
  <c r="V740" i="2"/>
  <c r="V725" i="2"/>
  <c r="V586" i="2"/>
  <c r="R586" i="2" s="1"/>
  <c r="V570" i="2"/>
  <c r="R570" i="2" s="1"/>
  <c r="V554" i="2"/>
  <c r="R554" i="2" s="1"/>
  <c r="V538" i="2"/>
  <c r="R538" i="2" s="1"/>
  <c r="V522" i="2"/>
  <c r="R522" i="2" s="1"/>
  <c r="V506" i="2"/>
  <c r="R506" i="2" s="1"/>
  <c r="V490" i="2"/>
  <c r="R490" i="2" s="1"/>
  <c r="V474" i="2"/>
  <c r="R474" i="2" s="1"/>
  <c r="V458" i="2"/>
  <c r="R458" i="2" s="1"/>
  <c r="V442" i="2"/>
  <c r="R442" i="2" s="1"/>
  <c r="V426" i="2"/>
  <c r="R426" i="2" s="1"/>
  <c r="V410" i="2"/>
  <c r="R410" i="2" s="1"/>
  <c r="V642" i="2"/>
  <c r="R642" i="2" s="1"/>
  <c r="V626" i="2"/>
  <c r="R626" i="2" s="1"/>
  <c r="V610" i="2"/>
  <c r="R610" i="2" s="1"/>
  <c r="V395" i="2"/>
  <c r="R395" i="2" s="1"/>
  <c r="V379" i="2"/>
  <c r="R379" i="2" s="1"/>
  <c r="V363" i="2"/>
  <c r="R363" i="2" s="1"/>
  <c r="V659" i="2"/>
  <c r="R659" i="2" s="1"/>
  <c r="V347" i="2"/>
  <c r="R347" i="2" s="1"/>
  <c r="V331" i="2"/>
  <c r="R331" i="2" s="1"/>
  <c r="V315" i="2"/>
  <c r="R315" i="2" s="1"/>
  <c r="V681" i="2"/>
  <c r="R681" i="2" s="1"/>
  <c r="V313" i="2"/>
  <c r="R313" i="2" s="1"/>
  <c r="V868" i="2"/>
  <c r="V852" i="2"/>
  <c r="V836" i="2"/>
  <c r="S836" i="2" s="1"/>
  <c r="V820" i="2"/>
  <c r="V804" i="2"/>
  <c r="V788" i="2"/>
  <c r="V772" i="2"/>
  <c r="V756" i="2"/>
  <c r="V10" i="2"/>
  <c r="R10" i="2" s="1"/>
  <c r="V881" i="2"/>
  <c r="V20" i="2"/>
  <c r="R20" i="2" s="1"/>
  <c r="V36" i="2"/>
  <c r="R36" i="2" s="1"/>
  <c r="V52" i="2"/>
  <c r="R52" i="2" s="1"/>
  <c r="V68" i="2"/>
  <c r="R68" i="2" s="1"/>
  <c r="V84" i="2"/>
  <c r="R84" i="2" s="1"/>
  <c r="V100" i="2"/>
  <c r="R100" i="2" s="1"/>
  <c r="V116" i="2"/>
  <c r="R116" i="2" s="1"/>
  <c r="V132" i="2"/>
  <c r="R132" i="2" s="1"/>
  <c r="V148" i="2"/>
  <c r="R148" i="2" s="1"/>
  <c r="V164" i="2"/>
  <c r="R164" i="2" s="1"/>
  <c r="V180" i="2"/>
  <c r="R180" i="2" s="1"/>
  <c r="V196" i="2"/>
  <c r="R196" i="2" s="1"/>
  <c r="V212" i="2"/>
  <c r="R212" i="2" s="1"/>
  <c r="V228" i="2"/>
  <c r="R228" i="2" s="1"/>
  <c r="V244" i="2"/>
  <c r="R244" i="2" s="1"/>
  <c r="V260" i="2"/>
  <c r="R260" i="2" s="1"/>
  <c r="V276" i="2"/>
  <c r="R276" i="2" s="1"/>
  <c r="V686" i="2"/>
  <c r="R686" i="2" s="1"/>
  <c r="V294" i="2"/>
  <c r="R294" i="2" s="1"/>
  <c r="V723" i="2"/>
  <c r="V751" i="2"/>
  <c r="V781" i="2"/>
  <c r="V807" i="2"/>
  <c r="V855" i="2"/>
  <c r="V880" i="2"/>
  <c r="V21" i="2"/>
  <c r="R21" i="2" s="1"/>
  <c r="V37" i="2"/>
  <c r="R37" i="2" s="1"/>
  <c r="V53" i="2"/>
  <c r="R53" i="2" s="1"/>
  <c r="V69" i="2"/>
  <c r="R69" i="2" s="1"/>
  <c r="V85" i="2"/>
  <c r="R85" i="2" s="1"/>
  <c r="V101" i="2"/>
  <c r="R101" i="2" s="1"/>
  <c r="V117" i="2"/>
  <c r="R117" i="2" s="1"/>
  <c r="V133" i="2"/>
  <c r="R133" i="2" s="1"/>
  <c r="V149" i="2"/>
  <c r="R149" i="2" s="1"/>
  <c r="V165" i="2"/>
  <c r="R165" i="2" s="1"/>
  <c r="V181" i="2"/>
  <c r="R181" i="2" s="1"/>
  <c r="V197" i="2"/>
  <c r="R197" i="2" s="1"/>
  <c r="V213" i="2"/>
  <c r="R213" i="2" s="1"/>
  <c r="V229" i="2"/>
  <c r="R229" i="2" s="1"/>
  <c r="V245" i="2"/>
  <c r="R245" i="2" s="1"/>
  <c r="V261" i="2"/>
  <c r="R261" i="2" s="1"/>
  <c r="V277" i="2"/>
  <c r="R277" i="2" s="1"/>
  <c r="V688" i="2"/>
  <c r="R688" i="2" s="1"/>
  <c r="V295" i="2"/>
  <c r="R295" i="2" s="1"/>
  <c r="V724" i="2"/>
  <c r="V752" i="2"/>
  <c r="R752" i="2" s="1"/>
  <c r="V782" i="2"/>
  <c r="V809" i="2"/>
  <c r="V857" i="2"/>
  <c r="V5" i="2"/>
  <c r="R5" i="2" s="1"/>
  <c r="V879" i="2"/>
  <c r="V22" i="2"/>
  <c r="R22" i="2" s="1"/>
  <c r="V38" i="2"/>
  <c r="R38" i="2" s="1"/>
  <c r="V54" i="2"/>
  <c r="R54" i="2" s="1"/>
  <c r="V70" i="2"/>
  <c r="R70" i="2" s="1"/>
  <c r="V86" i="2"/>
  <c r="R86" i="2" s="1"/>
  <c r="V102" i="2"/>
  <c r="R102" i="2" s="1"/>
  <c r="V118" i="2"/>
  <c r="R118" i="2" s="1"/>
  <c r="V134" i="2"/>
  <c r="R134" i="2" s="1"/>
  <c r="V150" i="2"/>
  <c r="R150" i="2" s="1"/>
  <c r="V166" i="2"/>
  <c r="R166" i="2" s="1"/>
  <c r="V182" i="2"/>
  <c r="R182" i="2" s="1"/>
  <c r="V198" i="2"/>
  <c r="R198" i="2" s="1"/>
  <c r="V214" i="2"/>
  <c r="R214" i="2" s="1"/>
  <c r="V230" i="2"/>
  <c r="R230" i="2" s="1"/>
  <c r="V246" i="2"/>
  <c r="R246" i="2" s="1"/>
  <c r="V262" i="2"/>
  <c r="R262" i="2" s="1"/>
  <c r="V278" i="2"/>
  <c r="R278" i="2" s="1"/>
  <c r="V689" i="2"/>
  <c r="R689" i="2" s="1"/>
  <c r="V296" i="2"/>
  <c r="R296" i="2" s="1"/>
  <c r="V727" i="2"/>
  <c r="V753" i="2"/>
  <c r="V783" i="2"/>
  <c r="V813" i="2"/>
  <c r="V861" i="2"/>
  <c r="V878" i="2"/>
  <c r="V23" i="2"/>
  <c r="R23" i="2" s="1"/>
  <c r="V39" i="2"/>
  <c r="R39" i="2" s="1"/>
  <c r="V55" i="2"/>
  <c r="R55" i="2" s="1"/>
  <c r="V71" i="2"/>
  <c r="R71" i="2" s="1"/>
  <c r="V87" i="2"/>
  <c r="R87" i="2" s="1"/>
  <c r="V103" i="2"/>
  <c r="R103" i="2" s="1"/>
  <c r="V119" i="2"/>
  <c r="R119" i="2" s="1"/>
  <c r="V135" i="2"/>
  <c r="R135" i="2" s="1"/>
  <c r="V151" i="2"/>
  <c r="R151" i="2" s="1"/>
  <c r="V167" i="2"/>
  <c r="R167" i="2" s="1"/>
  <c r="V183" i="2"/>
  <c r="R183" i="2" s="1"/>
  <c r="V199" i="2"/>
  <c r="R199" i="2" s="1"/>
  <c r="V215" i="2"/>
  <c r="R215" i="2" s="1"/>
  <c r="V231" i="2"/>
  <c r="R231" i="2" s="1"/>
  <c r="V247" i="2"/>
  <c r="R247" i="2" s="1"/>
  <c r="V263" i="2"/>
  <c r="R263" i="2" s="1"/>
  <c r="V279" i="2"/>
  <c r="R279" i="2" s="1"/>
  <c r="V690" i="2"/>
  <c r="R690" i="2" s="1"/>
  <c r="V297" i="2"/>
  <c r="R297" i="2" s="1"/>
  <c r="V729" i="2"/>
  <c r="V754" i="2"/>
  <c r="R754" i="2" s="1"/>
  <c r="V784" i="2"/>
  <c r="V814" i="2"/>
  <c r="V865" i="2"/>
  <c r="V877" i="2"/>
  <c r="V24" i="2"/>
  <c r="R24" i="2" s="1"/>
  <c r="V40" i="2"/>
  <c r="R40" i="2" s="1"/>
  <c r="V56" i="2"/>
  <c r="R56" i="2" s="1"/>
  <c r="V72" i="2"/>
  <c r="R72" i="2" s="1"/>
  <c r="V88" i="2"/>
  <c r="R88" i="2" s="1"/>
  <c r="V104" i="2"/>
  <c r="R104" i="2" s="1"/>
  <c r="V120" i="2"/>
  <c r="R120" i="2" s="1"/>
  <c r="V136" i="2"/>
  <c r="R136" i="2" s="1"/>
  <c r="V152" i="2"/>
  <c r="R152" i="2" s="1"/>
  <c r="V168" i="2"/>
  <c r="R168" i="2" s="1"/>
  <c r="V184" i="2"/>
  <c r="R184" i="2" s="1"/>
  <c r="V200" i="2"/>
  <c r="R200" i="2" s="1"/>
  <c r="V216" i="2"/>
  <c r="R216" i="2" s="1"/>
  <c r="V232" i="2"/>
  <c r="R232" i="2" s="1"/>
  <c r="V248" i="2"/>
  <c r="R248" i="2" s="1"/>
  <c r="V264" i="2"/>
  <c r="R264" i="2" s="1"/>
  <c r="V280" i="2"/>
  <c r="R280" i="2" s="1"/>
  <c r="V694" i="2"/>
  <c r="R694" i="2" s="1"/>
  <c r="V298" i="2"/>
  <c r="R298" i="2" s="1"/>
  <c r="V733" i="2"/>
  <c r="V755" i="2"/>
  <c r="V785" i="2"/>
  <c r="V815" i="2"/>
  <c r="S815" i="2" s="1"/>
  <c r="V871" i="2"/>
  <c r="V884" i="2"/>
  <c r="V684" i="2"/>
  <c r="R684" i="2" s="1"/>
  <c r="V25" i="2"/>
  <c r="R25" i="2" s="1"/>
  <c r="V41" i="2"/>
  <c r="R41" i="2" s="1"/>
  <c r="V57" i="2"/>
  <c r="R57" i="2" s="1"/>
  <c r="V73" i="2"/>
  <c r="R73" i="2" s="1"/>
  <c r="V89" i="2"/>
  <c r="R89" i="2" s="1"/>
  <c r="V105" i="2"/>
  <c r="R105" i="2" s="1"/>
  <c r="V121" i="2"/>
  <c r="R121" i="2" s="1"/>
  <c r="V137" i="2"/>
  <c r="R137" i="2" s="1"/>
  <c r="V153" i="2"/>
  <c r="R153" i="2" s="1"/>
  <c r="V169" i="2"/>
  <c r="R169" i="2" s="1"/>
  <c r="V185" i="2"/>
  <c r="R185" i="2" s="1"/>
  <c r="V201" i="2"/>
  <c r="R201" i="2" s="1"/>
  <c r="V217" i="2"/>
  <c r="R217" i="2" s="1"/>
  <c r="V233" i="2"/>
  <c r="R233" i="2" s="1"/>
  <c r="V249" i="2"/>
  <c r="R249" i="2" s="1"/>
  <c r="V265" i="2"/>
  <c r="R265" i="2" s="1"/>
  <c r="V699" i="2"/>
  <c r="R699" i="2" s="1"/>
  <c r="V695" i="2"/>
  <c r="R695" i="2" s="1"/>
  <c r="V299" i="2"/>
  <c r="R299" i="2" s="1"/>
  <c r="V734" i="2"/>
  <c r="V759" i="2"/>
  <c r="V786" i="2"/>
  <c r="V817" i="2"/>
  <c r="V873" i="2"/>
  <c r="V885" i="2"/>
  <c r="V874" i="2"/>
  <c r="V26" i="2"/>
  <c r="R26" i="2" s="1"/>
  <c r="V42" i="2"/>
  <c r="R42" i="2" s="1"/>
  <c r="V58" i="2"/>
  <c r="R58" i="2" s="1"/>
  <c r="V74" i="2"/>
  <c r="R74" i="2" s="1"/>
  <c r="V90" i="2"/>
  <c r="R90" i="2" s="1"/>
  <c r="V106" i="2"/>
  <c r="R106" i="2" s="1"/>
  <c r="V122" i="2"/>
  <c r="R122" i="2" s="1"/>
  <c r="V138" i="2"/>
  <c r="R138" i="2" s="1"/>
  <c r="V154" i="2"/>
  <c r="R154" i="2" s="1"/>
  <c r="V170" i="2"/>
  <c r="R170" i="2" s="1"/>
  <c r="V186" i="2"/>
  <c r="R186" i="2" s="1"/>
  <c r="V202" i="2"/>
  <c r="R202" i="2" s="1"/>
  <c r="V218" i="2"/>
  <c r="R218" i="2" s="1"/>
  <c r="V234" i="2"/>
  <c r="R234" i="2" s="1"/>
  <c r="V250" i="2"/>
  <c r="R250" i="2" s="1"/>
  <c r="V266" i="2"/>
  <c r="R266" i="2" s="1"/>
  <c r="V702" i="2"/>
  <c r="V696" i="2"/>
  <c r="R696" i="2" s="1"/>
  <c r="V300" i="2"/>
  <c r="R300" i="2" s="1"/>
  <c r="V735" i="2"/>
  <c r="V761" i="2"/>
  <c r="V787" i="2"/>
  <c r="V818" i="2"/>
  <c r="V306" i="2"/>
  <c r="R306" i="2" s="1"/>
  <c r="V886" i="2"/>
  <c r="R886" i="2" s="1"/>
  <c r="V875" i="2"/>
  <c r="V27" i="2"/>
  <c r="R27" i="2" s="1"/>
  <c r="V43" i="2"/>
  <c r="R43" i="2" s="1"/>
  <c r="V59" i="2"/>
  <c r="R59" i="2" s="1"/>
  <c r="V75" i="2"/>
  <c r="R75" i="2" s="1"/>
  <c r="V91" i="2"/>
  <c r="R91" i="2" s="1"/>
  <c r="V107" i="2"/>
  <c r="R107" i="2" s="1"/>
  <c r="V123" i="2"/>
  <c r="R123" i="2" s="1"/>
  <c r="V139" i="2"/>
  <c r="R139" i="2" s="1"/>
  <c r="V155" i="2"/>
  <c r="R155" i="2" s="1"/>
  <c r="V171" i="2"/>
  <c r="R171" i="2" s="1"/>
  <c r="V187" i="2"/>
  <c r="R187" i="2" s="1"/>
  <c r="V203" i="2"/>
  <c r="R203" i="2" s="1"/>
  <c r="V219" i="2"/>
  <c r="R219" i="2" s="1"/>
  <c r="V235" i="2"/>
  <c r="R235" i="2" s="1"/>
  <c r="V251" i="2"/>
  <c r="R251" i="2" s="1"/>
  <c r="V267" i="2"/>
  <c r="R267" i="2" s="1"/>
  <c r="V703" i="2"/>
  <c r="V697" i="2"/>
  <c r="R697" i="2" s="1"/>
  <c r="V301" i="2"/>
  <c r="R301" i="2" s="1"/>
  <c r="V736" i="2"/>
  <c r="V765" i="2"/>
  <c r="V791" i="2"/>
  <c r="V823" i="2"/>
  <c r="S823" i="2" s="1"/>
  <c r="V310" i="2"/>
  <c r="R310" i="2" s="1"/>
  <c r="V876" i="2"/>
  <c r="V28" i="2"/>
  <c r="R28" i="2" s="1"/>
  <c r="V44" i="2"/>
  <c r="R44" i="2" s="1"/>
  <c r="V60" i="2"/>
  <c r="R60" i="2" s="1"/>
  <c r="V76" i="2"/>
  <c r="R76" i="2" s="1"/>
  <c r="V92" i="2"/>
  <c r="R92" i="2" s="1"/>
  <c r="V108" i="2"/>
  <c r="R108" i="2" s="1"/>
  <c r="V124" i="2"/>
  <c r="R124" i="2" s="1"/>
  <c r="V140" i="2"/>
  <c r="R140" i="2" s="1"/>
  <c r="V156" i="2"/>
  <c r="R156" i="2" s="1"/>
  <c r="V172" i="2"/>
  <c r="R172" i="2" s="1"/>
  <c r="V188" i="2"/>
  <c r="R188" i="2" s="1"/>
  <c r="V204" i="2"/>
  <c r="R204" i="2" s="1"/>
  <c r="V220" i="2"/>
  <c r="R220" i="2" s="1"/>
  <c r="V236" i="2"/>
  <c r="R236" i="2" s="1"/>
  <c r="V252" i="2"/>
  <c r="R252" i="2" s="1"/>
  <c r="V268" i="2"/>
  <c r="R268" i="2" s="1"/>
  <c r="V704" i="2"/>
  <c r="V281" i="2"/>
  <c r="R281" i="2" s="1"/>
  <c r="V711" i="2"/>
  <c r="V737" i="2"/>
  <c r="V766" i="2"/>
  <c r="V793" i="2"/>
  <c r="V825" i="2"/>
  <c r="V668" i="2"/>
  <c r="R668" i="2" s="1"/>
  <c r="V883" i="2"/>
  <c r="V13" i="2"/>
  <c r="R13" i="2" s="1"/>
  <c r="V29" i="2"/>
  <c r="R29" i="2" s="1"/>
  <c r="V45" i="2"/>
  <c r="R45" i="2" s="1"/>
  <c r="V61" i="2"/>
  <c r="R61" i="2" s="1"/>
  <c r="V77" i="2"/>
  <c r="R77" i="2" s="1"/>
  <c r="V93" i="2"/>
  <c r="R93" i="2" s="1"/>
  <c r="V109" i="2"/>
  <c r="R109" i="2" s="1"/>
  <c r="V125" i="2"/>
  <c r="R125" i="2" s="1"/>
  <c r="V141" i="2"/>
  <c r="R141" i="2" s="1"/>
  <c r="V157" i="2"/>
  <c r="R157" i="2" s="1"/>
  <c r="V173" i="2"/>
  <c r="R173" i="2" s="1"/>
  <c r="V189" i="2"/>
  <c r="R189" i="2" s="1"/>
  <c r="V205" i="2"/>
  <c r="R205" i="2" s="1"/>
  <c r="V221" i="2"/>
  <c r="R221" i="2" s="1"/>
  <c r="V237" i="2"/>
  <c r="R237" i="2" s="1"/>
  <c r="V253" i="2"/>
  <c r="R253" i="2" s="1"/>
  <c r="V269" i="2"/>
  <c r="R269" i="2" s="1"/>
  <c r="V705" i="2"/>
  <c r="V282" i="2"/>
  <c r="R282" i="2" s="1"/>
  <c r="V713" i="2"/>
  <c r="V738" i="2"/>
  <c r="V767" i="2"/>
  <c r="V797" i="2"/>
  <c r="V829" i="2"/>
  <c r="V670" i="2"/>
  <c r="R670" i="2" s="1"/>
  <c r="V14" i="2"/>
  <c r="R14" i="2" s="1"/>
  <c r="V30" i="2"/>
  <c r="R30" i="2" s="1"/>
  <c r="V46" i="2"/>
  <c r="R46" i="2" s="1"/>
  <c r="V62" i="2"/>
  <c r="R62" i="2" s="1"/>
  <c r="V78" i="2"/>
  <c r="R78" i="2" s="1"/>
  <c r="V94" i="2"/>
  <c r="R94" i="2" s="1"/>
  <c r="V110" i="2"/>
  <c r="R110" i="2" s="1"/>
  <c r="V126" i="2"/>
  <c r="R126" i="2" s="1"/>
  <c r="V142" i="2"/>
  <c r="R142" i="2" s="1"/>
  <c r="V158" i="2"/>
  <c r="R158" i="2" s="1"/>
  <c r="V174" i="2"/>
  <c r="R174" i="2" s="1"/>
  <c r="V190" i="2"/>
  <c r="R190" i="2" s="1"/>
  <c r="V206" i="2"/>
  <c r="R206" i="2" s="1"/>
  <c r="V222" i="2"/>
  <c r="R222" i="2" s="1"/>
  <c r="V238" i="2"/>
  <c r="R238" i="2" s="1"/>
  <c r="V254" i="2"/>
  <c r="R254" i="2" s="1"/>
  <c r="V270" i="2"/>
  <c r="R270" i="2" s="1"/>
  <c r="V706" i="2"/>
  <c r="V283" i="2"/>
  <c r="R283" i="2" s="1"/>
  <c r="V717" i="2"/>
  <c r="V739" i="2"/>
  <c r="V768" i="2"/>
  <c r="V798" i="2"/>
  <c r="V831" i="2"/>
  <c r="V674" i="2"/>
  <c r="R674" i="2" s="1"/>
  <c r="T852" i="2"/>
  <c r="T851" i="2"/>
  <c r="S849" i="2"/>
  <c r="S837" i="2"/>
  <c r="T837" i="2"/>
  <c r="S752" i="2"/>
  <c r="V4" i="2"/>
  <c r="R4" i="2" s="1"/>
  <c r="V6" i="2"/>
  <c r="R6" i="2" s="1"/>
  <c r="S746" i="2" l="1"/>
  <c r="R746" i="2"/>
  <c r="S745" i="2"/>
  <c r="R745" i="2"/>
  <c r="S751" i="2"/>
  <c r="R751" i="2"/>
  <c r="S755" i="2"/>
  <c r="R755" i="2"/>
  <c r="S749" i="2"/>
  <c r="R749" i="2"/>
  <c r="S750" i="2"/>
  <c r="R750" i="2"/>
  <c r="S734" i="2"/>
  <c r="R734" i="2"/>
  <c r="S753" i="2"/>
  <c r="R753" i="2"/>
  <c r="R885" i="2"/>
  <c r="T885" i="2"/>
  <c r="S883" i="2"/>
  <c r="R883" i="2"/>
  <c r="T883" i="2"/>
  <c r="S730" i="2"/>
  <c r="R730" i="2"/>
  <c r="R860" i="2"/>
  <c r="T860" i="2"/>
  <c r="S860" i="2"/>
  <c r="R846" i="2"/>
  <c r="S846" i="2"/>
  <c r="T846" i="2"/>
  <c r="R708" i="2"/>
  <c r="S708" i="2"/>
  <c r="R869" i="2"/>
  <c r="S869" i="2"/>
  <c r="T869" i="2"/>
  <c r="R714" i="2"/>
  <c r="S714" i="2"/>
  <c r="R777" i="2"/>
  <c r="S777" i="2"/>
  <c r="R768" i="2"/>
  <c r="S768" i="2"/>
  <c r="R703" i="2"/>
  <c r="S703" i="2"/>
  <c r="S759" i="2"/>
  <c r="R759" i="2"/>
  <c r="R865" i="2"/>
  <c r="T865" i="2"/>
  <c r="S865" i="2"/>
  <c r="S723" i="2"/>
  <c r="R723" i="2"/>
  <c r="T806" i="2"/>
  <c r="R806" i="2"/>
  <c r="S806" i="2"/>
  <c r="S792" i="2"/>
  <c r="R739" i="2"/>
  <c r="S739" i="2"/>
  <c r="T825" i="2"/>
  <c r="R825" i="2"/>
  <c r="S825" i="2"/>
  <c r="R875" i="2"/>
  <c r="S875" i="2"/>
  <c r="T875" i="2"/>
  <c r="R814" i="2"/>
  <c r="T814" i="2"/>
  <c r="S814" i="2"/>
  <c r="R879" i="2"/>
  <c r="T879" i="2"/>
  <c r="S879" i="2"/>
  <c r="T822" i="2"/>
  <c r="R822" i="2"/>
  <c r="S822" i="2"/>
  <c r="T862" i="2"/>
  <c r="R862" i="2"/>
  <c r="R819" i="2"/>
  <c r="T819" i="2"/>
  <c r="S819" i="2"/>
  <c r="R722" i="2"/>
  <c r="S722" i="2"/>
  <c r="T841" i="2"/>
  <c r="R841" i="2"/>
  <c r="S717" i="2"/>
  <c r="R717" i="2"/>
  <c r="R838" i="2"/>
  <c r="S838" i="2"/>
  <c r="T838" i="2"/>
  <c r="R762" i="2"/>
  <c r="S762" i="2"/>
  <c r="R835" i="2"/>
  <c r="S835" i="2"/>
  <c r="T835" i="2"/>
  <c r="S801" i="2"/>
  <c r="R801" i="2"/>
  <c r="R882" i="2"/>
  <c r="T882" i="2"/>
  <c r="S882" i="2"/>
  <c r="S766" i="2"/>
  <c r="R766" i="2"/>
  <c r="S754" i="2"/>
  <c r="R857" i="2"/>
  <c r="S857" i="2"/>
  <c r="T857" i="2"/>
  <c r="R854" i="2"/>
  <c r="S854" i="2"/>
  <c r="T854" i="2"/>
  <c r="R778" i="2"/>
  <c r="S778" i="2"/>
  <c r="S715" i="2"/>
  <c r="R715" i="2"/>
  <c r="S851" i="2"/>
  <c r="R851" i="2"/>
  <c r="R771" i="2"/>
  <c r="S771" i="2"/>
  <c r="R793" i="2"/>
  <c r="S793" i="2"/>
  <c r="R784" i="2"/>
  <c r="S784" i="2"/>
  <c r="R706" i="2"/>
  <c r="S706" i="2"/>
  <c r="S737" i="2"/>
  <c r="R737" i="2"/>
  <c r="R818" i="2"/>
  <c r="T818" i="2"/>
  <c r="S818" i="2"/>
  <c r="R729" i="2"/>
  <c r="S729" i="2"/>
  <c r="T809" i="2"/>
  <c r="R809" i="2"/>
  <c r="S809" i="2"/>
  <c r="R881" i="2"/>
  <c r="T881" i="2"/>
  <c r="S881" i="2"/>
  <c r="R870" i="2"/>
  <c r="S870" i="2"/>
  <c r="T870" i="2"/>
  <c r="R712" i="2"/>
  <c r="S712" i="2"/>
  <c r="R794" i="2"/>
  <c r="S794" i="2"/>
  <c r="R731" i="2"/>
  <c r="S731" i="2"/>
  <c r="T832" i="2"/>
  <c r="R832" i="2"/>
  <c r="R867" i="2"/>
  <c r="T867" i="2"/>
  <c r="S867" i="2"/>
  <c r="S833" i="2"/>
  <c r="R833" i="2"/>
  <c r="T833" i="2"/>
  <c r="T877" i="2"/>
  <c r="R877" i="2"/>
  <c r="S877" i="2"/>
  <c r="R787" i="2"/>
  <c r="S787" i="2"/>
  <c r="S782" i="2"/>
  <c r="R782" i="2"/>
  <c r="R728" i="2"/>
  <c r="S728" i="2"/>
  <c r="R810" i="2"/>
  <c r="T810" i="2"/>
  <c r="S810" i="2"/>
  <c r="S747" i="2"/>
  <c r="R848" i="2"/>
  <c r="S848" i="2"/>
  <c r="T848" i="2"/>
  <c r="R816" i="2"/>
  <c r="T816" i="2"/>
  <c r="S816" i="2"/>
  <c r="R720" i="2"/>
  <c r="S720" i="2"/>
  <c r="R799" i="2"/>
  <c r="S799" i="2"/>
  <c r="R798" i="2"/>
  <c r="S798" i="2"/>
  <c r="R761" i="2"/>
  <c r="S761" i="2"/>
  <c r="R756" i="2"/>
  <c r="S756" i="2"/>
  <c r="R725" i="2"/>
  <c r="S725" i="2"/>
  <c r="S744" i="2"/>
  <c r="R744" i="2"/>
  <c r="R826" i="2"/>
  <c r="S826" i="2"/>
  <c r="T826" i="2"/>
  <c r="S763" i="2"/>
  <c r="R763" i="2"/>
  <c r="R864" i="2"/>
  <c r="T864" i="2"/>
  <c r="S864" i="2"/>
  <c r="R834" i="2"/>
  <c r="S834" i="2"/>
  <c r="T834" i="2"/>
  <c r="R769" i="2"/>
  <c r="S769" i="2"/>
  <c r="R711" i="2"/>
  <c r="S711" i="2"/>
  <c r="R884" i="2"/>
  <c r="T884" i="2"/>
  <c r="S884" i="2"/>
  <c r="T829" i="2"/>
  <c r="S829" i="2"/>
  <c r="R829" i="2"/>
  <c r="R704" i="2"/>
  <c r="S704" i="2"/>
  <c r="R735" i="2"/>
  <c r="S735" i="2"/>
  <c r="R871" i="2"/>
  <c r="S871" i="2"/>
  <c r="T871" i="2"/>
  <c r="R724" i="2"/>
  <c r="S724" i="2"/>
  <c r="R772" i="2"/>
  <c r="S772" i="2"/>
  <c r="R740" i="2"/>
  <c r="S740" i="2"/>
  <c r="R760" i="2"/>
  <c r="S760" i="2"/>
  <c r="R842" i="2"/>
  <c r="T842" i="2"/>
  <c r="S842" i="2"/>
  <c r="S779" i="2"/>
  <c r="R779" i="2"/>
  <c r="R716" i="2"/>
  <c r="S716" i="2"/>
  <c r="R850" i="2"/>
  <c r="S850" i="2"/>
  <c r="T850" i="2"/>
  <c r="R845" i="2"/>
  <c r="S845" i="2"/>
  <c r="T845" i="2"/>
  <c r="S709" i="2"/>
  <c r="R709" i="2"/>
  <c r="R741" i="2"/>
  <c r="S741" i="2"/>
  <c r="R786" i="2"/>
  <c r="S786" i="2"/>
  <c r="R876" i="2"/>
  <c r="T876" i="2"/>
  <c r="S876" i="2"/>
  <c r="T815" i="2"/>
  <c r="R815" i="2"/>
  <c r="R878" i="2"/>
  <c r="T878" i="2"/>
  <c r="S878" i="2"/>
  <c r="S788" i="2"/>
  <c r="R788" i="2"/>
  <c r="R757" i="2"/>
  <c r="S757" i="2"/>
  <c r="R776" i="2"/>
  <c r="S776" i="2"/>
  <c r="T858" i="2"/>
  <c r="R858" i="2"/>
  <c r="S858" i="2"/>
  <c r="S795" i="2"/>
  <c r="R795" i="2"/>
  <c r="R732" i="2"/>
  <c r="S732" i="2"/>
  <c r="R866" i="2"/>
  <c r="T866" i="2"/>
  <c r="S866" i="2"/>
  <c r="R802" i="2"/>
  <c r="S802" i="2"/>
  <c r="S718" i="2"/>
  <c r="R718" i="2"/>
  <c r="R830" i="2"/>
  <c r="S830" i="2"/>
  <c r="T830" i="2"/>
  <c r="S767" i="2"/>
  <c r="R767" i="2"/>
  <c r="R785" i="2"/>
  <c r="S785" i="2"/>
  <c r="R861" i="2"/>
  <c r="T861" i="2"/>
  <c r="S861" i="2"/>
  <c r="R804" i="2"/>
  <c r="S804" i="2"/>
  <c r="R773" i="2"/>
  <c r="S773" i="2"/>
  <c r="T811" i="2"/>
  <c r="S811" i="2"/>
  <c r="R811" i="2"/>
  <c r="S748" i="2"/>
  <c r="R775" i="2"/>
  <c r="S775" i="2"/>
  <c r="R738" i="2"/>
  <c r="S738" i="2"/>
  <c r="R702" i="2"/>
  <c r="S702" i="2"/>
  <c r="T813" i="2"/>
  <c r="S813" i="2"/>
  <c r="R813" i="2"/>
  <c r="T820" i="2"/>
  <c r="R820" i="2"/>
  <c r="S820" i="2"/>
  <c r="R789" i="2"/>
  <c r="S789" i="2"/>
  <c r="R808" i="2"/>
  <c r="T808" i="2"/>
  <c r="S808" i="2"/>
  <c r="S827" i="2"/>
  <c r="R827" i="2"/>
  <c r="T827" i="2"/>
  <c r="R764" i="2"/>
  <c r="S764" i="2"/>
  <c r="R847" i="2"/>
  <c r="S847" i="2"/>
  <c r="T847" i="2"/>
  <c r="T839" i="2"/>
  <c r="R839" i="2"/>
  <c r="S839" i="2"/>
  <c r="R707" i="2"/>
  <c r="S707" i="2"/>
  <c r="S797" i="2"/>
  <c r="R797" i="2"/>
  <c r="R874" i="2"/>
  <c r="S874" i="2"/>
  <c r="T874" i="2"/>
  <c r="S733" i="2"/>
  <c r="R733" i="2"/>
  <c r="R783" i="2"/>
  <c r="S783" i="2"/>
  <c r="R880" i="2"/>
  <c r="T880" i="2"/>
  <c r="S880" i="2"/>
  <c r="T836" i="2"/>
  <c r="R836" i="2"/>
  <c r="R805" i="2"/>
  <c r="T805" i="2"/>
  <c r="S805" i="2"/>
  <c r="R726" i="2"/>
  <c r="S726" i="2"/>
  <c r="R824" i="2"/>
  <c r="S824" i="2"/>
  <c r="T824" i="2"/>
  <c r="T843" i="2"/>
  <c r="R843" i="2"/>
  <c r="S843" i="2"/>
  <c r="R780" i="2"/>
  <c r="S780" i="2"/>
  <c r="R863" i="2"/>
  <c r="T863" i="2"/>
  <c r="S863" i="2"/>
  <c r="R721" i="2"/>
  <c r="S721" i="2"/>
  <c r="R800" i="2"/>
  <c r="S800" i="2"/>
  <c r="S791" i="2"/>
  <c r="R791" i="2"/>
  <c r="R765" i="2"/>
  <c r="S765" i="2"/>
  <c r="R855" i="2"/>
  <c r="S855" i="2"/>
  <c r="T855" i="2"/>
  <c r="S852" i="2"/>
  <c r="R852" i="2"/>
  <c r="R821" i="2"/>
  <c r="S821" i="2"/>
  <c r="T821" i="2"/>
  <c r="R742" i="2"/>
  <c r="S742" i="2"/>
  <c r="R840" i="2"/>
  <c r="T840" i="2"/>
  <c r="S840" i="2"/>
  <c r="S701" i="2"/>
  <c r="R701" i="2"/>
  <c r="T859" i="2"/>
  <c r="R859" i="2"/>
  <c r="S859" i="2"/>
  <c r="R796" i="2"/>
  <c r="S796" i="2"/>
  <c r="R770" i="2"/>
  <c r="S770" i="2"/>
  <c r="R727" i="2"/>
  <c r="S727" i="2"/>
  <c r="R807" i="2"/>
  <c r="T807" i="2"/>
  <c r="S807" i="2"/>
  <c r="R868" i="2"/>
  <c r="S868" i="2"/>
  <c r="T868" i="2"/>
  <c r="R758" i="2"/>
  <c r="S758" i="2"/>
  <c r="T856" i="2"/>
  <c r="R856" i="2"/>
  <c r="S856" i="2"/>
  <c r="R812" i="2"/>
  <c r="T812" i="2"/>
  <c r="S812" i="2"/>
  <c r="R710" i="2"/>
  <c r="S710" i="2"/>
  <c r="R743" i="2"/>
  <c r="S743" i="2"/>
  <c r="S790" i="2"/>
  <c r="R790" i="2"/>
  <c r="R844" i="2"/>
  <c r="S844" i="2"/>
  <c r="T823" i="2"/>
  <c r="R823" i="2"/>
  <c r="R713" i="2"/>
  <c r="S713" i="2"/>
  <c r="R705" i="2"/>
  <c r="S705" i="2"/>
  <c r="R736" i="2"/>
  <c r="S736" i="2"/>
  <c r="R873" i="2"/>
  <c r="S873" i="2"/>
  <c r="T873" i="2"/>
  <c r="R831" i="2"/>
  <c r="S831" i="2"/>
  <c r="T817" i="2"/>
  <c r="S817" i="2"/>
  <c r="R817" i="2"/>
  <c r="R781" i="2"/>
  <c r="S781" i="2"/>
  <c r="R853" i="2"/>
  <c r="S853" i="2"/>
  <c r="T853" i="2"/>
  <c r="R774" i="2"/>
  <c r="S774" i="2"/>
  <c r="R872" i="2"/>
  <c r="S872" i="2"/>
  <c r="T872" i="2"/>
  <c r="R828" i="2"/>
  <c r="S828" i="2"/>
  <c r="T828" i="2"/>
  <c r="R803" i="2"/>
  <c r="S803" i="2"/>
  <c r="R719" i="2"/>
  <c r="S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<sst xmlns="http://purl.oclc.org/ooxml/spreadsheetml/main" count="1688" uniqueCount="571">
  <si>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</si>
  <si>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</si>
  <si>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</si>
  <si>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</si>
  <si>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</si>
  <si>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</si>
  <si>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</si>
  <si>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</si>
  <si>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</si>
  <si>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Doctor Who (The Movie)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</si>
  <si>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</si>
  <si>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</si>
  <si>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</si>
  <si>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</si>
  <si>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</si>
  <si>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</si>
  <si>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</si>
  <si>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</si>
  <si>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</si>
  <si>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</si>
  <si>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</si>
  <si>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</si>
  <si>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</si>
  <si>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projection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</si>
  <si>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</si>
  <si>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</si>
  <si>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</si>
  <si>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</si>
  <si>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</si>
  <si>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</si>
  <si>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</si>
  <si>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</si>
  <si>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</si>
  <si>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</si>
  <si>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</si>
  <si>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</si>
  <si>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</si>
  <si>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</si>
  <si>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</si>
  <si>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</si>
  <si>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</si>
  <si>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</si>
  <si>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</si>
  <si>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</si>
  <si>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</si>
  <si>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</si>
  <si>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</si>
  <si>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</si>
  <si>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</si>
  <si>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</si>
  <si>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</si>
  <si>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</si>
  <si>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</si>
  <si>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</si>
  <si>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</si>
  <si>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</si>
  <si>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</si>
  <si>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</si>
  <si>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</si>
  <si>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</si>
  <si>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</si>
  <si>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</si>
  <si>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</si>
  <si>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</si>
  <si>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</si>
  <si>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</si>
  <si>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</si>
  <si>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</si>
  <si>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</si>
  <si>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</si>
  <si>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</si>
  <si>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</si>
  <si>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</si>
  <si>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</si>
  <si>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</si>
  <si>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</si>
  <si>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</si>
  <si>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</si>
  <si>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</si>
  <si>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</si>
  <si>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</si>
  <si>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</si>
  <si>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</si>
  <si>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</si>
  <si>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</si>
  <si>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</si>
  <si>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</si>
  <si>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</si>
  <si>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</si>
  <si>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</si>
  <si>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</si>
  <si>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</si>
  <si>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</si>
  <si>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</si>
  <si>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</si>
  <si>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</si>
  <si>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</si>
  <si>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Format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</si>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</sst>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eetMetadata" Target="metadata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W88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3.68359375" bestFit="1" customWidth="1"/>
    <col min="2" max="2" width="14.5234375" bestFit="1" customWidth="1"/>
    <col min="3" max="3" width="22.3671875" bestFit="1" customWidth="1"/>
    <col min="4" max="4" width="6.1015625" bestFit="1" customWidth="1"/>
    <col min="5" max="5" width="18.05078125" bestFit="1" customWidth="1"/>
    <col min="6" max="6" width="6.578125" bestFit="1" customWidth="1"/>
    <col min="7" max="7" width="13.9453125" bestFit="1" customWidth="1"/>
    <col min="8" max="8" width="21.7890625" bestFit="1" customWidth="1"/>
    <col min="9" max="9" width="4.83984375" bestFit="1" customWidth="1"/>
    <col min="10" max="10" width="12.26171875" bestFit="1" customWidth="1"/>
    <col min="11" max="11" width="32.68359375" bestFit="1" customWidth="1"/>
    <col min="12" max="12" width="9.62890625" bestFit="1" customWidth="1"/>
    <col min="13" max="13" width="30.3671875" bestFit="1" customWidth="1"/>
    <col min="14" max="14" width="12.89453125" style="6" bestFit="1" customWidth="1"/>
    <col min="15" max="15" width="14.41796875" bestFit="1" customWidth="1"/>
    <col min="16" max="16" width="17.5234375" bestFit="1" customWidth="1"/>
    <col min="17" max="17" width="14.26171875" bestFit="1" customWidth="1"/>
    <col min="18" max="18" width="30.47265625" bestFit="1" customWidth="1"/>
    <col min="19" max="19" width="33.578125" bestFit="1" customWidth="1"/>
    <col min="20" max="20" width="30.3125" bestFit="1" customWidth="1"/>
    <col min="21" max="21" width="9.3671875" bestFit="1" customWidth="1"/>
    <col min="22" max="22" width="14.5234375" bestFit="1" customWidth="1"/>
    <col min="23" max="23" width="98.62890625" bestFit="1" customWidth="1"/>
  </cols>
  <sheetData>
    <row r="1" spans="1:23" s="2" customFormat="1" x14ac:dyDescent="0.55000000000000004">
      <c r="A1" s="1" t="s">
        <v>558</v>
      </c>
      <c r="B1" s="1" t="s">
        <v>559</v>
      </c>
      <c r="C1" s="1" t="s">
        <v>561</v>
      </c>
      <c r="D1" s="1" t="s">
        <v>325</v>
      </c>
      <c r="E1" s="1" t="s">
        <v>20</v>
      </c>
      <c r="F1" s="1" t="s">
        <v>14</v>
      </c>
      <c r="G1" s="1" t="s">
        <v>563</v>
      </c>
      <c r="H1" s="1" t="s">
        <v>562</v>
      </c>
      <c r="I1" s="1" t="s">
        <v>326</v>
      </c>
      <c r="J1" s="1" t="s">
        <v>551</v>
      </c>
      <c r="K1" s="1" t="s">
        <v>552</v>
      </c>
      <c r="L1" s="1" t="s">
        <v>553</v>
      </c>
      <c r="M1" s="1" t="s">
        <v>554</v>
      </c>
      <c r="N1" s="5" t="s">
        <v>555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4</v>
      </c>
      <c r="V1" s="1" t="s">
        <v>556</v>
      </c>
      <c r="W1" s="1" t="s">
        <v>78</v>
      </c>
    </row>
    <row r="2" spans="1:23" s="2" customFormat="1" x14ac:dyDescent="0.55000000000000004">
      <c r="N2" s="11"/>
    </row>
    <row r="3" spans="1:23" s="8" customFormat="1" x14ac:dyDescent="0.55000000000000004">
      <c r="A3" s="3">
        <v>1</v>
      </c>
      <c r="B3" s="3">
        <v>1</v>
      </c>
      <c r="C3" s="3" t="str">
        <f>VLOOKUP(B3,EpisodeFormats!$A$3:$B$999,2,0)</f>
        <v>Series</v>
      </c>
      <c r="D3" s="3">
        <v>1</v>
      </c>
      <c r="E3" s="3" t="str">
        <f>VLOOKUP(D3,Doctors!$A$3:$B$999,2,0)</f>
        <v>William Hartnell</v>
      </c>
      <c r="F3" s="3">
        <v>1</v>
      </c>
      <c r="G3" s="3">
        <v>1</v>
      </c>
      <c r="H3" s="3" t="str">
        <f>VLOOKUP(G3,SeasonFormats!$A$3:$B$999,2,0)</f>
        <v>Season</v>
      </c>
      <c r="I3" s="3">
        <v>1</v>
      </c>
      <c r="J3" s="3">
        <v>1</v>
      </c>
      <c r="K3" s="3" t="s">
        <v>224</v>
      </c>
      <c r="L3" s="3">
        <v>1</v>
      </c>
      <c r="M3" s="3" t="s">
        <v>224</v>
      </c>
      <c r="N3" s="7" t="d">
        <v>1963-11-23</v>
      </c>
      <c r="O3" s="3">
        <v>4.4000000000000004</v>
      </c>
      <c r="P3" s="3"/>
      <c r="Q3" s="3"/>
      <c r="R3" s="3">
        <f>IF(ISBLANK(O3),"",ROUND(O3*V3,2))</f>
        <v>5.59</v>
      </c>
      <c r="S3" s="3" t="str">
        <f>IF(ISBLANK(P3),"",ROUND(P3*V3,2))</f>
        <v/>
      </c>
      <c r="T3" s="3" t="str">
        <f>IF(ISBLANK(Q3),"",ROUND(Q3*V3,2))</f>
        <v/>
      </c>
      <c r="U3" s="3">
        <f>VLOOKUP(YEAR(N3),Populations!$A$3:$B$999,2,0)</f>
        <v>53624900</v>
      </c>
      <c r="V3" s="3">
        <f>(Calculations!B1/U3)</f>
        <v>1.26959289434572</v>
      </c>
      <c r="W3" s="3"/>
    </row>
    <row r="4" spans="1:23" s="8" customFormat="1" x14ac:dyDescent="0.55000000000000004">
      <c r="A4" s="3">
        <v>2</v>
      </c>
      <c r="B4" s="3">
        <v>1</v>
      </c>
      <c r="C4" s="3" t="str">
        <f>VLOOKUP(B4,EpisodeFormats!$A$3:$B$999,2,0)</f>
        <v>Series</v>
      </c>
      <c r="D4" s="3">
        <v>1</v>
      </c>
      <c r="E4" s="3" t="str">
        <f>VLOOKUP(D4,Doctors!$A$3:$B$999,2,0)</f>
        <v>William Hartnell</v>
      </c>
      <c r="F4" s="3">
        <v>1</v>
      </c>
      <c r="G4" s="3">
        <v>1</v>
      </c>
      <c r="H4" s="3" t="str">
        <f>VLOOKUP(G4,SeasonFormats!$A$3:$B$999,2,0)</f>
        <v>Season</v>
      </c>
      <c r="I4" s="3">
        <v>1</v>
      </c>
      <c r="J4" s="3">
        <v>1</v>
      </c>
      <c r="K4" s="3" t="s">
        <v>224</v>
      </c>
      <c r="L4" s="3">
        <v>2</v>
      </c>
      <c r="M4" s="3" t="s">
        <v>233</v>
      </c>
      <c r="N4" s="7" t="d">
        <v>1963-11-30</v>
      </c>
      <c r="O4" s="3">
        <v>5.9</v>
      </c>
      <c r="P4" s="3"/>
      <c r="Q4" s="3"/>
      <c r="R4" s="3">
        <f t="shared" ref="R4:R67" si="0">IF(ISBLANK(O4),"",ROUND(O4*V4,2))</f>
        <v>7.49</v>
      </c>
      <c r="S4" s="3" t="str">
        <f t="shared" ref="S4:S67" si="1">IF(ISBLANK(P4),"",ROUND(P4*V4,2))</f>
        <v/>
      </c>
      <c r="T4" s="3" t="str">
        <f t="shared" ref="T4:T67" si="2">IF(ISBLANK(Q4),"",ROUND(Q4*V4,2))</f>
        <v/>
      </c>
      <c r="U4" s="3">
        <f>VLOOKUP(YEAR(N4),Populations!$A$3:$B$999,2,0)</f>
        <v>53624900</v>
      </c>
      <c r="V4" s="3">
        <f>(Calculations!B1/U4)</f>
        <v>1.26959289434572</v>
      </c>
      <c r="W4" s="3"/>
    </row>
    <row r="5" spans="1:23" s="8" customFormat="1" x14ac:dyDescent="0.55000000000000004">
      <c r="A5" s="3">
        <v>3</v>
      </c>
      <c r="B5" s="3">
        <v>1</v>
      </c>
      <c r="C5" s="3" t="str">
        <f>VLOOKUP(B5,EpisodeFormats!$A$3:$B$999,2,0)</f>
        <v>Series</v>
      </c>
      <c r="D5" s="3">
        <v>1</v>
      </c>
      <c r="E5" s="3" t="str">
        <f>VLOOKUP(D5,Doctors!$A$3:$B$999,2,0)</f>
        <v>William Hartnell</v>
      </c>
      <c r="F5" s="3">
        <v>1</v>
      </c>
      <c r="G5" s="3">
        <v>1</v>
      </c>
      <c r="H5" s="3" t="str">
        <f>VLOOKUP(G5,SeasonFormats!$A$3:$B$999,2,0)</f>
        <v>Season</v>
      </c>
      <c r="I5" s="3">
        <v>1</v>
      </c>
      <c r="J5" s="3">
        <v>1</v>
      </c>
      <c r="K5" s="3" t="s">
        <v>224</v>
      </c>
      <c r="L5" s="3">
        <v>3</v>
      </c>
      <c r="M5" s="3" t="s">
        <v>234</v>
      </c>
      <c r="N5" s="7" t="d">
        <v>1963-12-07</v>
      </c>
      <c r="O5" s="3">
        <v>6.9</v>
      </c>
      <c r="P5" s="3"/>
      <c r="Q5" s="3"/>
      <c r="R5" s="3">
        <f t="shared" si="0"/>
        <v>8.76</v>
      </c>
      <c r="S5" s="3" t="str">
        <f t="shared" si="1"/>
        <v/>
      </c>
      <c r="T5" s="3" t="str">
        <f t="shared" si="2"/>
        <v/>
      </c>
      <c r="U5" s="3">
        <f>VLOOKUP(YEAR(N5),Populations!$A$3:$B$999,2,0)</f>
        <v>53624900</v>
      </c>
      <c r="V5" s="3">
        <f>(Calculations!B1/U5)</f>
        <v>1.26959289434572</v>
      </c>
      <c r="W5" s="3"/>
    </row>
    <row r="6" spans="1:23" s="8" customFormat="1" x14ac:dyDescent="0.55000000000000004">
      <c r="A6" s="3">
        <v>4</v>
      </c>
      <c r="B6" s="3">
        <v>1</v>
      </c>
      <c r="C6" s="3" t="str">
        <f>VLOOKUP(B6,EpisodeFormats!$A$3:$B$999,2,0)</f>
        <v>Series</v>
      </c>
      <c r="D6" s="3">
        <v>1</v>
      </c>
      <c r="E6" s="3" t="str">
        <f>VLOOKUP(D6,Doctors!$A$3:$B$999,2,0)</f>
        <v>William Hartnell</v>
      </c>
      <c r="F6" s="3">
        <v>1</v>
      </c>
      <c r="G6" s="3">
        <v>1</v>
      </c>
      <c r="H6" s="3" t="str">
        <f>VLOOKUP(G6,SeasonFormats!$A$3:$B$999,2,0)</f>
        <v>Season</v>
      </c>
      <c r="I6" s="3">
        <v>1</v>
      </c>
      <c r="J6" s="3">
        <v>1</v>
      </c>
      <c r="K6" s="3" t="s">
        <v>224</v>
      </c>
      <c r="L6" s="3">
        <v>4</v>
      </c>
      <c r="M6" s="3" t="s">
        <v>235</v>
      </c>
      <c r="N6" s="7" t="d">
        <v>1963-12-14</v>
      </c>
      <c r="O6" s="3">
        <v>6.4</v>
      </c>
      <c r="P6" s="3"/>
      <c r="Q6" s="3"/>
      <c r="R6" s="3">
        <f t="shared" si="0"/>
        <v>8.1300000000000008</v>
      </c>
      <c r="S6" s="3" t="str">
        <f t="shared" si="1"/>
        <v/>
      </c>
      <c r="T6" s="3" t="str">
        <f t="shared" si="2"/>
        <v/>
      </c>
      <c r="U6" s="3">
        <f>VLOOKUP(YEAR(N6),Populations!$A$3:$B$999,2,0)</f>
        <v>53624900</v>
      </c>
      <c r="V6" s="3">
        <f>(Calculations!B1/U6)</f>
        <v>1.26959289434572</v>
      </c>
      <c r="W6" s="3"/>
    </row>
    <row r="7" spans="1:23" s="2" customFormat="1" x14ac:dyDescent="0.55000000000000004">
      <c r="A7">
        <v>5</v>
      </c>
      <c r="B7">
        <v>1</v>
      </c>
      <c r="C7" t="str">
        <f>VLOOKUP(B7,EpisodeFormats!$A$3:$B$999,2,0)</f>
        <v>Series</v>
      </c>
      <c r="D7">
        <v>1</v>
      </c>
      <c r="E7" t="str">
        <f>VLOOKUP(D7,Doctors!$A$3:$B$999,2,0)</f>
        <v>William Hartnell</v>
      </c>
      <c r="F7">
        <v>1</v>
      </c>
      <c r="G7">
        <v>1</v>
      </c>
      <c r="H7" t="str">
        <f>VLOOKUP(G7,SeasonFormats!$A$3:$B$999,2,0)</f>
        <v>Season</v>
      </c>
      <c r="I7">
        <v>2</v>
      </c>
      <c r="J7">
        <v>2</v>
      </c>
      <c r="K7" t="s">
        <v>225</v>
      </c>
      <c r="L7">
        <v>1</v>
      </c>
      <c r="M7" t="s">
        <v>236</v>
      </c>
      <c r="N7" s="6" t="d">
        <v>1963-12-21</v>
      </c>
      <c r="O7">
        <v>6.9</v>
      </c>
      <c r="P7"/>
      <c r="Q7"/>
      <c r="R7">
        <f t="shared" si="0"/>
        <v>8.76</v>
      </c>
      <c r="S7" t="str">
        <f t="shared" si="1"/>
        <v/>
      </c>
      <c r="T7" t="str">
        <f t="shared" si="2"/>
        <v/>
      </c>
      <c r="U7">
        <f>VLOOKUP(YEAR(N7),Populations!$A$3:$B$999,2,0)</f>
        <v>53624900</v>
      </c>
      <c r="V7">
        <f>(Calculations!B1/U7)</f>
        <v>1.26959289434572</v>
      </c>
      <c r="W7"/>
    </row>
    <row r="8" spans="1:23" s="2" customFormat="1" x14ac:dyDescent="0.55000000000000004">
      <c r="A8">
        <v>6</v>
      </c>
      <c r="B8">
        <v>1</v>
      </c>
      <c r="C8" t="str">
        <f>VLOOKUP(B8,EpisodeFormats!$A$3:$B$999,2,0)</f>
        <v>Series</v>
      </c>
      <c r="D8">
        <v>1</v>
      </c>
      <c r="E8" t="str">
        <f>VLOOKUP(D8,Doctors!$A$3:$B$999,2,0)</f>
        <v>William Hartnell</v>
      </c>
      <c r="F8">
        <v>1</v>
      </c>
      <c r="G8">
        <v>1</v>
      </c>
      <c r="H8" t="str">
        <f>VLOOKUP(G8,SeasonFormats!$A$3:$B$999,2,0)</f>
        <v>Season</v>
      </c>
      <c r="I8">
        <v>2</v>
      </c>
      <c r="J8">
        <v>2</v>
      </c>
      <c r="K8" t="s">
        <v>225</v>
      </c>
      <c r="L8">
        <v>2</v>
      </c>
      <c r="M8" t="s">
        <v>237</v>
      </c>
      <c r="N8" s="6" t="d">
        <v>1963-12-28</v>
      </c>
      <c r="O8">
        <v>6.4</v>
      </c>
      <c r="P8"/>
      <c r="Q8"/>
      <c r="R8">
        <f t="shared" si="0"/>
        <v>8.1300000000000008</v>
      </c>
      <c r="S8" t="str">
        <f t="shared" si="1"/>
        <v/>
      </c>
      <c r="T8" t="str">
        <f t="shared" si="2"/>
        <v/>
      </c>
      <c r="U8">
        <f>VLOOKUP(YEAR(N8),Populations!$A$3:$B$999,2,0)</f>
        <v>53624900</v>
      </c>
      <c r="V8">
        <f>(Calculations!B1/U8)</f>
        <v>1.26959289434572</v>
      </c>
      <c r="W8"/>
    </row>
    <row r="9" spans="1:23" s="2" customFormat="1" x14ac:dyDescent="0.55000000000000004">
      <c r="A9">
        <v>7</v>
      </c>
      <c r="B9">
        <v>1</v>
      </c>
      <c r="C9" t="str">
        <f>VLOOKUP(B9,EpisodeFormats!$A$3:$B$999,2,0)</f>
        <v>Series</v>
      </c>
      <c r="D9">
        <v>1</v>
      </c>
      <c r="E9" t="str">
        <f>VLOOKUP(D9,Doctors!$A$3:$B$999,2,0)</f>
        <v>William Hartnell</v>
      </c>
      <c r="F9">
        <v>1</v>
      </c>
      <c r="G9">
        <v>1</v>
      </c>
      <c r="H9" t="str">
        <f>VLOOKUP(G9,SeasonFormats!$A$3:$B$999,2,0)</f>
        <v>Season</v>
      </c>
      <c r="I9">
        <v>2</v>
      </c>
      <c r="J9">
        <v>2</v>
      </c>
      <c r="K9" t="s">
        <v>225</v>
      </c>
      <c r="L9">
        <v>3</v>
      </c>
      <c r="M9" t="s">
        <v>238</v>
      </c>
      <c r="N9" s="6" t="d">
        <v>1964-01-04</v>
      </c>
      <c r="O9">
        <v>8.9</v>
      </c>
      <c r="P9"/>
      <c r="Q9"/>
      <c r="R9">
        <f t="shared" si="0"/>
        <v>11.22</v>
      </c>
      <c r="S9" t="str">
        <f t="shared" si="1"/>
        <v/>
      </c>
      <c r="T9" t="str">
        <f t="shared" si="2"/>
        <v/>
      </c>
      <c r="U9">
        <f>VLOOKUP(YEAR(N9),Populations!$A$3:$B$999,2,0)</f>
        <v>53990800</v>
      </c>
      <c r="V9">
        <f>(Calculations!B1/U9)</f>
        <v>1.26098876104818</v>
      </c>
      <c r="W9"/>
    </row>
    <row r="10" spans="1:23" s="2" customFormat="1" x14ac:dyDescent="0.55000000000000004">
      <c r="A10">
        <v>8</v>
      </c>
      <c r="B10">
        <v>1</v>
      </c>
      <c r="C10" t="str">
        <f>VLOOKUP(B10,EpisodeFormats!$A$3:$B$999,2,0)</f>
        <v>Series</v>
      </c>
      <c r="D10">
        <v>1</v>
      </c>
      <c r="E10" t="str">
        <f>VLOOKUP(D10,Doctors!$A$3:$B$999,2,0)</f>
        <v>William Hartnell</v>
      </c>
      <c r="F10">
        <v>1</v>
      </c>
      <c r="G10">
        <v>1</v>
      </c>
      <c r="H10" t="str">
        <f>VLOOKUP(G10,SeasonFormats!$A$3:$B$999,2,0)</f>
        <v>Season</v>
      </c>
      <c r="I10">
        <v>2</v>
      </c>
      <c r="J10">
        <v>2</v>
      </c>
      <c r="K10" t="s">
        <v>225</v>
      </c>
      <c r="L10">
        <v>4</v>
      </c>
      <c r="M10" t="s">
        <v>239</v>
      </c>
      <c r="N10" s="6" t="d">
        <v>1964-01-11</v>
      </c>
      <c r="O10">
        <v>9.9</v>
      </c>
      <c r="P10"/>
      <c r="Q10"/>
      <c r="R10">
        <f t="shared" si="0"/>
        <v>12.48</v>
      </c>
      <c r="S10" t="str">
        <f t="shared" si="1"/>
        <v/>
      </c>
      <c r="T10" t="str">
        <f t="shared" si="2"/>
        <v/>
      </c>
      <c r="U10">
        <f>VLOOKUP(YEAR(N10),Populations!$A$3:$B$999,2,0)</f>
        <v>53990800</v>
      </c>
      <c r="V10">
        <f>(Calculations!B1/U10)</f>
        <v>1.26098876104818</v>
      </c>
      <c r="W10"/>
    </row>
    <row r="11" spans="1:23" s="2" customFormat="1" x14ac:dyDescent="0.55000000000000004">
      <c r="A11">
        <v>9</v>
      </c>
      <c r="B11">
        <v>1</v>
      </c>
      <c r="C11" t="str">
        <f>VLOOKUP(B11,EpisodeFormats!$A$3:$B$999,2,0)</f>
        <v>Series</v>
      </c>
      <c r="D11">
        <v>1</v>
      </c>
      <c r="E11" t="str">
        <f>VLOOKUP(D11,Doctors!$A$3:$B$999,2,0)</f>
        <v>William Hartnell</v>
      </c>
      <c r="F11">
        <v>1</v>
      </c>
      <c r="G11">
        <v>1</v>
      </c>
      <c r="H11" t="str">
        <f>VLOOKUP(G11,SeasonFormats!$A$3:$B$999,2,0)</f>
        <v>Season</v>
      </c>
      <c r="I11">
        <v>2</v>
      </c>
      <c r="J11">
        <v>2</v>
      </c>
      <c r="K11" t="s">
        <v>225</v>
      </c>
      <c r="L11">
        <v>5</v>
      </c>
      <c r="M11" t="s">
        <v>240</v>
      </c>
      <c r="N11" s="6" t="d">
        <v>1964-01-18</v>
      </c>
      <c r="O11">
        <v>9.9</v>
      </c>
      <c r="P11"/>
      <c r="Q11"/>
      <c r="R11">
        <f t="shared" si="0"/>
        <v>12.48</v>
      </c>
      <c r="S11" t="str">
        <f t="shared" si="1"/>
        <v/>
      </c>
      <c r="T11" t="str">
        <f t="shared" si="2"/>
        <v/>
      </c>
      <c r="U11">
        <f>VLOOKUP(YEAR(N11),Populations!$A$3:$B$999,2,0)</f>
        <v>53990800</v>
      </c>
      <c r="V11">
        <f>(Calculations!B1/U11)</f>
        <v>1.26098876104818</v>
      </c>
      <c r="W11"/>
    </row>
    <row r="12" spans="1:23" s="2" customFormat="1" x14ac:dyDescent="0.55000000000000004">
      <c r="A12">
        <v>10</v>
      </c>
      <c r="B12">
        <v>1</v>
      </c>
      <c r="C12" t="str">
        <f>VLOOKUP(B12,EpisodeFormats!$A$3:$B$999,2,0)</f>
        <v>Series</v>
      </c>
      <c r="D12">
        <v>1</v>
      </c>
      <c r="E12" t="str">
        <f>VLOOKUP(D12,Doctors!$A$3:$B$999,2,0)</f>
        <v>William Hartnell</v>
      </c>
      <c r="F12">
        <v>1</v>
      </c>
      <c r="G12">
        <v>1</v>
      </c>
      <c r="H12" t="str">
        <f>VLOOKUP(G12,SeasonFormats!$A$3:$B$999,2,0)</f>
        <v>Season</v>
      </c>
      <c r="I12">
        <v>2</v>
      </c>
      <c r="J12">
        <v>2</v>
      </c>
      <c r="K12" t="s">
        <v>225</v>
      </c>
      <c r="L12">
        <v>6</v>
      </c>
      <c r="M12" t="s">
        <v>241</v>
      </c>
      <c r="N12" s="6" t="d">
        <v>1964-01-25</v>
      </c>
      <c r="O12">
        <v>10.4</v>
      </c>
      <c r="P12"/>
      <c r="Q12"/>
      <c r="R12">
        <f t="shared" si="0"/>
        <v>13.11</v>
      </c>
      <c r="S12" t="str">
        <f t="shared" si="1"/>
        <v/>
      </c>
      <c r="T12" t="str">
        <f t="shared" si="2"/>
        <v/>
      </c>
      <c r="U12">
        <f>VLOOKUP(YEAR(N12),Populations!$A$3:$B$999,2,0)</f>
        <v>53990800</v>
      </c>
      <c r="V12">
        <f>(Calculations!B1/U12)</f>
        <v>1.26098876104818</v>
      </c>
      <c r="W12"/>
    </row>
    <row r="13" spans="1:23" s="2" customFormat="1" x14ac:dyDescent="0.55000000000000004">
      <c r="A13">
        <v>11</v>
      </c>
      <c r="B13">
        <v>1</v>
      </c>
      <c r="C13" t="str">
        <f>VLOOKUP(B13,EpisodeFormats!$A$3:$B$999,2,0)</f>
        <v>Series</v>
      </c>
      <c r="D13">
        <v>1</v>
      </c>
      <c r="E13" t="str">
        <f>VLOOKUP(D13,Doctors!$A$3:$B$999,2,0)</f>
        <v>William Hartnell</v>
      </c>
      <c r="F13">
        <v>1</v>
      </c>
      <c r="G13">
        <v>1</v>
      </c>
      <c r="H13" t="str">
        <f>VLOOKUP(G13,SeasonFormats!$A$3:$B$999,2,0)</f>
        <v>Season</v>
      </c>
      <c r="I13">
        <v>2</v>
      </c>
      <c r="J13">
        <v>2</v>
      </c>
      <c r="K13" t="s">
        <v>225</v>
      </c>
      <c r="L13">
        <v>7</v>
      </c>
      <c r="M13" t="s">
        <v>242</v>
      </c>
      <c r="N13" s="6" t="d">
        <v>1964-02-01</v>
      </c>
      <c r="O13">
        <v>10.4</v>
      </c>
      <c r="P13"/>
      <c r="Q13"/>
      <c r="R13">
        <f t="shared" si="0"/>
        <v>13.11</v>
      </c>
      <c r="S13" t="str">
        <f t="shared" si="1"/>
        <v/>
      </c>
      <c r="T13" t="str">
        <f t="shared" si="2"/>
        <v/>
      </c>
      <c r="U13">
        <f>VLOOKUP(YEAR(N13),Populations!$A$3:$B$999,2,0)</f>
        <v>53990800</v>
      </c>
      <c r="V13">
        <f>(Calculations!B1/U13)</f>
        <v>1.26098876104818</v>
      </c>
      <c r="W13"/>
    </row>
    <row r="14" spans="1:23" s="8" customFormat="1" x14ac:dyDescent="0.55000000000000004">
      <c r="A14" s="3">
        <v>12</v>
      </c>
      <c r="B14" s="3">
        <v>1</v>
      </c>
      <c r="C14" s="3" t="str">
        <f>VLOOKUP(B14,EpisodeFormats!$A$3:$B$999,2,0)</f>
        <v>Series</v>
      </c>
      <c r="D14" s="3">
        <v>1</v>
      </c>
      <c r="E14" s="3" t="str">
        <f>VLOOKUP(D14,Doctors!$A$3:$B$999,2,0)</f>
        <v>William Hartnell</v>
      </c>
      <c r="F14" s="3">
        <v>1</v>
      </c>
      <c r="G14" s="3">
        <v>1</v>
      </c>
      <c r="H14" s="3" t="str">
        <f>VLOOKUP(G14,SeasonFormats!$A$3:$B$999,2,0)</f>
        <v>Season</v>
      </c>
      <c r="I14" s="3">
        <v>3</v>
      </c>
      <c r="J14" s="3">
        <v>3</v>
      </c>
      <c r="K14" s="3" t="s">
        <v>226</v>
      </c>
      <c r="L14" s="3">
        <v>1</v>
      </c>
      <c r="M14" s="3" t="s">
        <v>226</v>
      </c>
      <c r="N14" s="7" t="d">
        <v>1964-02-08</v>
      </c>
      <c r="O14" s="3">
        <v>10.4</v>
      </c>
      <c r="P14" s="3"/>
      <c r="Q14" s="3"/>
      <c r="R14" s="3">
        <f t="shared" si="0"/>
        <v>13.11</v>
      </c>
      <c r="S14" s="3" t="str">
        <f t="shared" si="1"/>
        <v/>
      </c>
      <c r="T14" s="3" t="str">
        <f t="shared" si="2"/>
        <v/>
      </c>
      <c r="U14" s="3">
        <f>VLOOKUP(YEAR(N14),Populations!$A$3:$B$999,2,0)</f>
        <v>53990800</v>
      </c>
      <c r="V14" s="3">
        <f>(Calculations!B1/U14)</f>
        <v>1.26098876104818</v>
      </c>
      <c r="W14" s="3"/>
    </row>
    <row r="15" spans="1:23" s="8" customFormat="1" x14ac:dyDescent="0.55000000000000004">
      <c r="A15" s="3">
        <v>13</v>
      </c>
      <c r="B15" s="3">
        <v>1</v>
      </c>
      <c r="C15" s="3" t="str">
        <f>VLOOKUP(B15,EpisodeFormats!$A$3:$B$999,2,0)</f>
        <v>Series</v>
      </c>
      <c r="D15" s="3">
        <v>1</v>
      </c>
      <c r="E15" s="3" t="str">
        <f>VLOOKUP(D15,Doctors!$A$3:$B$999,2,0)</f>
        <v>William Hartnell</v>
      </c>
      <c r="F15" s="3">
        <v>1</v>
      </c>
      <c r="G15" s="3">
        <v>1</v>
      </c>
      <c r="H15" s="3" t="str">
        <f>VLOOKUP(G15,SeasonFormats!$A$3:$B$999,2,0)</f>
        <v>Season</v>
      </c>
      <c r="I15" s="3">
        <v>3</v>
      </c>
      <c r="J15" s="3">
        <v>3</v>
      </c>
      <c r="K15" s="3" t="s">
        <v>226</v>
      </c>
      <c r="L15" s="3">
        <v>2</v>
      </c>
      <c r="M15" s="3" t="s">
        <v>243</v>
      </c>
      <c r="N15" s="7" t="d">
        <v>1964-02-15</v>
      </c>
      <c r="O15" s="3">
        <v>9.9</v>
      </c>
      <c r="P15" s="3"/>
      <c r="Q15" s="3"/>
      <c r="R15" s="3">
        <f t="shared" si="0"/>
        <v>12.48</v>
      </c>
      <c r="S15" s="3" t="str">
        <f t="shared" si="1"/>
        <v/>
      </c>
      <c r="T15" s="3" t="str">
        <f t="shared" si="2"/>
        <v/>
      </c>
      <c r="U15" s="3">
        <f>VLOOKUP(YEAR(N15),Populations!$A$3:$B$999,2,0)</f>
        <v>53990800</v>
      </c>
      <c r="V15" s="3">
        <f>(Calculations!B1/U15)</f>
        <v>1.26098876104818</v>
      </c>
      <c r="W15" s="3"/>
    </row>
    <row r="16" spans="1:23" s="2" customFormat="1" x14ac:dyDescent="0.55000000000000004">
      <c r="A16">
        <v>14</v>
      </c>
      <c r="B16">
        <v>1</v>
      </c>
      <c r="C16" t="str">
        <f>VLOOKUP(B16,EpisodeFormats!$A$3:$B$999,2,0)</f>
        <v>Series</v>
      </c>
      <c r="D16">
        <v>1</v>
      </c>
      <c r="E16" t="str">
        <f>VLOOKUP(D16,Doctors!$A$3:$B$999,2,0)</f>
        <v>William Hartnell</v>
      </c>
      <c r="F16">
        <v>1</v>
      </c>
      <c r="G16">
        <v>1</v>
      </c>
      <c r="H16" t="str">
        <f>VLOOKUP(G16,SeasonFormats!$A$3:$B$999,2,0)</f>
        <v>Season</v>
      </c>
      <c r="I16">
        <v>4</v>
      </c>
      <c r="J16">
        <v>4</v>
      </c>
      <c r="K16" t="s">
        <v>227</v>
      </c>
      <c r="L16">
        <v>1</v>
      </c>
      <c r="M16" t="s">
        <v>263</v>
      </c>
      <c r="N16" s="6" t="d">
        <v>1964-02-22</v>
      </c>
      <c r="O16">
        <v>9.4</v>
      </c>
      <c r="P16"/>
      <c r="Q16"/>
      <c r="R16">
        <f t="shared" si="0"/>
        <v>11.85</v>
      </c>
      <c r="S16" t="str">
        <f t="shared" si="1"/>
        <v/>
      </c>
      <c r="T16" t="str">
        <f t="shared" si="2"/>
        <v/>
      </c>
      <c r="U16">
        <f>VLOOKUP(YEAR(N16),Populations!$A$3:$B$999,2,0)</f>
        <v>53990800</v>
      </c>
      <c r="V16">
        <f>(Calculations!B1/U16)</f>
        <v>1.26098876104818</v>
      </c>
      <c r="W16"/>
    </row>
    <row r="17" spans="1:23" s="2" customFormat="1" x14ac:dyDescent="0.55000000000000004">
      <c r="A17">
        <v>15</v>
      </c>
      <c r="B17">
        <v>1</v>
      </c>
      <c r="C17" t="str">
        <f>VLOOKUP(B17,EpisodeFormats!$A$3:$B$999,2,0)</f>
        <v>Series</v>
      </c>
      <c r="D17">
        <v>1</v>
      </c>
      <c r="E17" t="str">
        <f>VLOOKUP(D17,Doctors!$A$3:$B$999,2,0)</f>
        <v>William Hartnell</v>
      </c>
      <c r="F17">
        <v>1</v>
      </c>
      <c r="G17">
        <v>1</v>
      </c>
      <c r="H17" t="str">
        <f>VLOOKUP(G17,SeasonFormats!$A$3:$B$999,2,0)</f>
        <v>Season</v>
      </c>
      <c r="I17">
        <v>4</v>
      </c>
      <c r="J17">
        <v>4</v>
      </c>
      <c r="K17" t="s">
        <v>227</v>
      </c>
      <c r="L17">
        <v>2</v>
      </c>
      <c r="M17" t="s">
        <v>264</v>
      </c>
      <c r="N17" s="6" t="d">
        <v>1964-02-29</v>
      </c>
      <c r="O17">
        <v>9.4</v>
      </c>
      <c r="P17"/>
      <c r="Q17"/>
      <c r="R17">
        <f t="shared" si="0"/>
        <v>11.85</v>
      </c>
      <c r="S17" t="str">
        <f t="shared" si="1"/>
        <v/>
      </c>
      <c r="T17" t="str">
        <f t="shared" si="2"/>
        <v/>
      </c>
      <c r="U17">
        <f>VLOOKUP(YEAR(N17),Populations!$A$3:$B$999,2,0)</f>
        <v>53990800</v>
      </c>
      <c r="V17">
        <f>(Calculations!B1/U17)</f>
        <v>1.26098876104818</v>
      </c>
      <c r="W17"/>
    </row>
    <row r="18" spans="1:23" s="2" customFormat="1" x14ac:dyDescent="0.55000000000000004">
      <c r="A18">
        <v>16</v>
      </c>
      <c r="B18">
        <v>1</v>
      </c>
      <c r="C18" t="str">
        <f>VLOOKUP(B18,EpisodeFormats!$A$3:$B$999,2,0)</f>
        <v>Series</v>
      </c>
      <c r="D18">
        <v>1</v>
      </c>
      <c r="E18" t="str">
        <f>VLOOKUP(D18,Doctors!$A$3:$B$999,2,0)</f>
        <v>William Hartnell</v>
      </c>
      <c r="F18">
        <v>1</v>
      </c>
      <c r="G18">
        <v>1</v>
      </c>
      <c r="H18" t="str">
        <f>VLOOKUP(G18,SeasonFormats!$A$3:$B$999,2,0)</f>
        <v>Season</v>
      </c>
      <c r="I18">
        <v>4</v>
      </c>
      <c r="J18">
        <v>4</v>
      </c>
      <c r="K18" t="s">
        <v>227</v>
      </c>
      <c r="L18">
        <v>3</v>
      </c>
      <c r="M18" t="s">
        <v>265</v>
      </c>
      <c r="N18" s="6" t="d">
        <v>1964-03-07</v>
      </c>
      <c r="O18">
        <v>9.4</v>
      </c>
      <c r="P18"/>
      <c r="Q18"/>
      <c r="R18">
        <f t="shared" si="0"/>
        <v>11.85</v>
      </c>
      <c r="S18" t="str">
        <f t="shared" si="1"/>
        <v/>
      </c>
      <c r="T18" t="str">
        <f t="shared" si="2"/>
        <v/>
      </c>
      <c r="U18">
        <f>VLOOKUP(YEAR(N18),Populations!$A$3:$B$999,2,0)</f>
        <v>53990800</v>
      </c>
      <c r="V18">
        <f>(Calculations!B1/U18)</f>
        <v>1.26098876104818</v>
      </c>
      <c r="W18"/>
    </row>
    <row r="19" spans="1:23" s="2" customFormat="1" x14ac:dyDescent="0.55000000000000004">
      <c r="A19">
        <v>17</v>
      </c>
      <c r="B19">
        <v>1</v>
      </c>
      <c r="C19" t="str">
        <f>VLOOKUP(B19,EpisodeFormats!$A$3:$B$999,2,0)</f>
        <v>Series</v>
      </c>
      <c r="D19">
        <v>1</v>
      </c>
      <c r="E19" t="str">
        <f>VLOOKUP(D19,Doctors!$A$3:$B$999,2,0)</f>
        <v>William Hartnell</v>
      </c>
      <c r="F19">
        <v>1</v>
      </c>
      <c r="G19">
        <v>1</v>
      </c>
      <c r="H19" t="str">
        <f>VLOOKUP(G19,SeasonFormats!$A$3:$B$999,2,0)</f>
        <v>Season</v>
      </c>
      <c r="I19">
        <v>4</v>
      </c>
      <c r="J19">
        <v>4</v>
      </c>
      <c r="K19" t="s">
        <v>227</v>
      </c>
      <c r="L19">
        <v>4</v>
      </c>
      <c r="M19" t="s">
        <v>266</v>
      </c>
      <c r="N19" s="6" t="d">
        <v>1964-03-14</v>
      </c>
      <c r="O19">
        <v>9.9</v>
      </c>
      <c r="P19"/>
      <c r="Q19"/>
      <c r="R19">
        <f t="shared" si="0"/>
        <v>12.48</v>
      </c>
      <c r="S19" t="str">
        <f t="shared" si="1"/>
        <v/>
      </c>
      <c r="T19" t="str">
        <f t="shared" si="2"/>
        <v/>
      </c>
      <c r="U19">
        <f>VLOOKUP(YEAR(N19),Populations!$A$3:$B$999,2,0)</f>
        <v>53990800</v>
      </c>
      <c r="V19">
        <f>(Calculations!B1/U19)</f>
        <v>1.26098876104818</v>
      </c>
      <c r="W19"/>
    </row>
    <row r="20" spans="1:23" s="2" customFormat="1" x14ac:dyDescent="0.55000000000000004">
      <c r="A20">
        <v>18</v>
      </c>
      <c r="B20">
        <v>1</v>
      </c>
      <c r="C20" t="str">
        <f>VLOOKUP(B20,EpisodeFormats!$A$3:$B$999,2,0)</f>
        <v>Series</v>
      </c>
      <c r="D20">
        <v>1</v>
      </c>
      <c r="E20" t="str">
        <f>VLOOKUP(D20,Doctors!$A$3:$B$999,2,0)</f>
        <v>William Hartnell</v>
      </c>
      <c r="F20">
        <v>1</v>
      </c>
      <c r="G20">
        <v>1</v>
      </c>
      <c r="H20" t="str">
        <f>VLOOKUP(G20,SeasonFormats!$A$3:$B$999,2,0)</f>
        <v>Season</v>
      </c>
      <c r="I20">
        <v>4</v>
      </c>
      <c r="J20">
        <v>4</v>
      </c>
      <c r="K20" t="s">
        <v>227</v>
      </c>
      <c r="L20">
        <v>5</v>
      </c>
      <c r="M20" t="s">
        <v>267</v>
      </c>
      <c r="N20" s="6" t="d">
        <v>1964-03-21</v>
      </c>
      <c r="O20">
        <v>9.4</v>
      </c>
      <c r="P20"/>
      <c r="Q20"/>
      <c r="R20">
        <f t="shared" si="0"/>
        <v>11.85</v>
      </c>
      <c r="S20" t="str">
        <f t="shared" si="1"/>
        <v/>
      </c>
      <c r="T20" t="str">
        <f t="shared" si="2"/>
        <v/>
      </c>
      <c r="U20">
        <f>VLOOKUP(YEAR(N20),Populations!$A$3:$B$999,2,0)</f>
        <v>53990800</v>
      </c>
      <c r="V20">
        <f>(Calculations!B1/U20)</f>
        <v>1.26098876104818</v>
      </c>
      <c r="W20"/>
    </row>
    <row r="21" spans="1:23" s="2" customFormat="1" x14ac:dyDescent="0.55000000000000004">
      <c r="A21">
        <v>19</v>
      </c>
      <c r="B21">
        <v>1</v>
      </c>
      <c r="C21" t="str">
        <f>VLOOKUP(B21,EpisodeFormats!$A$3:$B$999,2,0)</f>
        <v>Series</v>
      </c>
      <c r="D21">
        <v>1</v>
      </c>
      <c r="E21" t="str">
        <f>VLOOKUP(D21,Doctors!$A$3:$B$999,2,0)</f>
        <v>William Hartnell</v>
      </c>
      <c r="F21">
        <v>1</v>
      </c>
      <c r="G21">
        <v>1</v>
      </c>
      <c r="H21" t="str">
        <f>VLOOKUP(G21,SeasonFormats!$A$3:$B$999,2,0)</f>
        <v>Season</v>
      </c>
      <c r="I21">
        <v>4</v>
      </c>
      <c r="J21">
        <v>4</v>
      </c>
      <c r="K21" t="s">
        <v>227</v>
      </c>
      <c r="L21">
        <v>6</v>
      </c>
      <c r="M21" t="s">
        <v>268</v>
      </c>
      <c r="N21" s="6" t="d">
        <v>1964-03-28</v>
      </c>
      <c r="O21">
        <v>8.4</v>
      </c>
      <c r="P21"/>
      <c r="Q21"/>
      <c r="R21">
        <f t="shared" si="0"/>
        <v>10.59</v>
      </c>
      <c r="S21" t="str">
        <f t="shared" si="1"/>
        <v/>
      </c>
      <c r="T21" t="str">
        <f t="shared" si="2"/>
        <v/>
      </c>
      <c r="U21">
        <f>VLOOKUP(YEAR(N21),Populations!$A$3:$B$999,2,0)</f>
        <v>53990800</v>
      </c>
      <c r="V21">
        <f>(Calculations!B1/U21)</f>
        <v>1.26098876104818</v>
      </c>
      <c r="W21"/>
    </row>
    <row r="22" spans="1:23" s="2" customFormat="1" x14ac:dyDescent="0.55000000000000004">
      <c r="A22">
        <v>20</v>
      </c>
      <c r="B22">
        <v>1</v>
      </c>
      <c r="C22" t="str">
        <f>VLOOKUP(B22,EpisodeFormats!$A$3:$B$999,2,0)</f>
        <v>Series</v>
      </c>
      <c r="D22">
        <v>1</v>
      </c>
      <c r="E22" t="str">
        <f>VLOOKUP(D22,Doctors!$A$3:$B$999,2,0)</f>
        <v>William Hartnell</v>
      </c>
      <c r="F22">
        <v>1</v>
      </c>
      <c r="G22">
        <v>1</v>
      </c>
      <c r="H22" t="str">
        <f>VLOOKUP(G22,SeasonFormats!$A$3:$B$999,2,0)</f>
        <v>Season</v>
      </c>
      <c r="I22">
        <v>4</v>
      </c>
      <c r="J22">
        <v>4</v>
      </c>
      <c r="K22" t="s">
        <v>227</v>
      </c>
      <c r="L22">
        <v>7</v>
      </c>
      <c r="M22" t="s">
        <v>269</v>
      </c>
      <c r="N22" s="6" t="d">
        <v>1964-04-04</v>
      </c>
      <c r="O22">
        <v>10.4</v>
      </c>
      <c r="P22"/>
      <c r="Q22"/>
      <c r="R22">
        <f t="shared" si="0"/>
        <v>13.11</v>
      </c>
      <c r="S22" t="str">
        <f t="shared" si="1"/>
        <v/>
      </c>
      <c r="T22" t="str">
        <f t="shared" si="2"/>
        <v/>
      </c>
      <c r="U22">
        <f>VLOOKUP(YEAR(N22),Populations!$A$3:$B$999,2,0)</f>
        <v>53990800</v>
      </c>
      <c r="V22">
        <f>(Calculations!B1/U22)</f>
        <v>1.26098876104818</v>
      </c>
      <c r="W22"/>
    </row>
    <row r="23" spans="1:23" s="8" customFormat="1" x14ac:dyDescent="0.55000000000000004">
      <c r="A23" s="3">
        <v>21</v>
      </c>
      <c r="B23" s="3">
        <v>1</v>
      </c>
      <c r="C23" s="3" t="str">
        <f>VLOOKUP(B23,EpisodeFormats!$A$3:$B$999,2,0)</f>
        <v>Series</v>
      </c>
      <c r="D23" s="3">
        <v>1</v>
      </c>
      <c r="E23" s="3" t="str">
        <f>VLOOKUP(D23,Doctors!$A$3:$B$999,2,0)</f>
        <v>William Hartnell</v>
      </c>
      <c r="F23" s="3">
        <v>1</v>
      </c>
      <c r="G23" s="3">
        <v>1</v>
      </c>
      <c r="H23" s="3" t="str">
        <f>VLOOKUP(G23,SeasonFormats!$A$3:$B$999,2,0)</f>
        <v>Season</v>
      </c>
      <c r="I23" s="3">
        <v>5</v>
      </c>
      <c r="J23" s="3">
        <v>5</v>
      </c>
      <c r="K23" s="3" t="s">
        <v>228</v>
      </c>
      <c r="L23" s="3">
        <v>1</v>
      </c>
      <c r="M23" s="3" t="s">
        <v>244</v>
      </c>
      <c r="N23" s="7" t="d">
        <v>1964-04-11</v>
      </c>
      <c r="O23" s="3">
        <v>9.9</v>
      </c>
      <c r="P23" s="3"/>
      <c r="Q23" s="3"/>
      <c r="R23" s="3">
        <f t="shared" si="0"/>
        <v>12.48</v>
      </c>
      <c r="S23" s="3" t="str">
        <f t="shared" si="1"/>
        <v/>
      </c>
      <c r="T23" s="3" t="str">
        <f t="shared" si="2"/>
        <v/>
      </c>
      <c r="U23" s="3">
        <f>VLOOKUP(YEAR(N23),Populations!$A$3:$B$999,2,0)</f>
        <v>53990800</v>
      </c>
      <c r="V23" s="3">
        <f>(Calculations!B1/U23)</f>
        <v>1.26098876104818</v>
      </c>
      <c r="W23" s="3"/>
    </row>
    <row r="24" spans="1:23" s="8" customFormat="1" x14ac:dyDescent="0.55000000000000004">
      <c r="A24" s="3">
        <v>22</v>
      </c>
      <c r="B24" s="3">
        <v>1</v>
      </c>
      <c r="C24" s="3" t="str">
        <f>VLOOKUP(B24,EpisodeFormats!$A$3:$B$999,2,0)</f>
        <v>Series</v>
      </c>
      <c r="D24" s="3">
        <v>1</v>
      </c>
      <c r="E24" s="3" t="str">
        <f>VLOOKUP(D24,Doctors!$A$3:$B$999,2,0)</f>
        <v>William Hartnell</v>
      </c>
      <c r="F24" s="3">
        <v>1</v>
      </c>
      <c r="G24" s="3">
        <v>1</v>
      </c>
      <c r="H24" s="3" t="str">
        <f>VLOOKUP(G24,SeasonFormats!$A$3:$B$999,2,0)</f>
        <v>Season</v>
      </c>
      <c r="I24" s="3">
        <v>5</v>
      </c>
      <c r="J24" s="3">
        <v>5</v>
      </c>
      <c r="K24" s="3" t="s">
        <v>228</v>
      </c>
      <c r="L24" s="3">
        <v>2</v>
      </c>
      <c r="M24" s="3" t="s">
        <v>245</v>
      </c>
      <c r="N24" s="7" t="d">
        <v>1964-04-18</v>
      </c>
      <c r="O24" s="3">
        <v>9.4</v>
      </c>
      <c r="P24" s="3"/>
      <c r="Q24" s="3"/>
      <c r="R24" s="3">
        <f t="shared" si="0"/>
        <v>11.85</v>
      </c>
      <c r="S24" s="3" t="str">
        <f t="shared" si="1"/>
        <v/>
      </c>
      <c r="T24" s="3" t="str">
        <f t="shared" si="2"/>
        <v/>
      </c>
      <c r="U24" s="3">
        <f>VLOOKUP(YEAR(N24),Populations!$A$3:$B$999,2,0)</f>
        <v>53990800</v>
      </c>
      <c r="V24" s="3">
        <f>(Calculations!B1/U24)</f>
        <v>1.26098876104818</v>
      </c>
      <c r="W24" s="3"/>
    </row>
    <row r="25" spans="1:23" s="8" customFormat="1" x14ac:dyDescent="0.55000000000000004">
      <c r="A25" s="3">
        <v>23</v>
      </c>
      <c r="B25" s="3">
        <v>1</v>
      </c>
      <c r="C25" s="3" t="str">
        <f>VLOOKUP(B25,EpisodeFormats!$A$3:$B$999,2,0)</f>
        <v>Series</v>
      </c>
      <c r="D25" s="3">
        <v>1</v>
      </c>
      <c r="E25" s="3" t="str">
        <f>VLOOKUP(D25,Doctors!$A$3:$B$999,2,0)</f>
        <v>William Hartnell</v>
      </c>
      <c r="F25" s="3">
        <v>1</v>
      </c>
      <c r="G25" s="3">
        <v>1</v>
      </c>
      <c r="H25" s="3" t="str">
        <f>VLOOKUP(G25,SeasonFormats!$A$3:$B$999,2,0)</f>
        <v>Season</v>
      </c>
      <c r="I25" s="3">
        <v>5</v>
      </c>
      <c r="J25" s="3">
        <v>5</v>
      </c>
      <c r="K25" s="3" t="s">
        <v>228</v>
      </c>
      <c r="L25" s="3">
        <v>3</v>
      </c>
      <c r="M25" s="3" t="s">
        <v>246</v>
      </c>
      <c r="N25" s="7" t="d">
        <v>1964-04-25</v>
      </c>
      <c r="O25" s="3">
        <v>9.9</v>
      </c>
      <c r="P25" s="3"/>
      <c r="Q25" s="3"/>
      <c r="R25" s="3">
        <f t="shared" si="0"/>
        <v>12.48</v>
      </c>
      <c r="S25" s="3" t="str">
        <f t="shared" si="1"/>
        <v/>
      </c>
      <c r="T25" s="3" t="str">
        <f t="shared" si="2"/>
        <v/>
      </c>
      <c r="U25" s="3">
        <f>VLOOKUP(YEAR(N25),Populations!$A$3:$B$999,2,0)</f>
        <v>53990800</v>
      </c>
      <c r="V25" s="3">
        <f>(Calculations!B1/U25)</f>
        <v>1.26098876104818</v>
      </c>
      <c r="W25" s="3"/>
    </row>
    <row r="26" spans="1:23" s="8" customFormat="1" x14ac:dyDescent="0.55000000000000004">
      <c r="A26" s="3">
        <v>24</v>
      </c>
      <c r="B26" s="3">
        <v>1</v>
      </c>
      <c r="C26" s="3" t="str">
        <f>VLOOKUP(B26,EpisodeFormats!$A$3:$B$999,2,0)</f>
        <v>Series</v>
      </c>
      <c r="D26" s="3">
        <v>1</v>
      </c>
      <c r="E26" s="3" t="str">
        <f>VLOOKUP(D26,Doctors!$A$3:$B$999,2,0)</f>
        <v>William Hartnell</v>
      </c>
      <c r="F26" s="3">
        <v>1</v>
      </c>
      <c r="G26" s="3">
        <v>1</v>
      </c>
      <c r="H26" s="3" t="str">
        <f>VLOOKUP(G26,SeasonFormats!$A$3:$B$999,2,0)</f>
        <v>Season</v>
      </c>
      <c r="I26" s="3">
        <v>5</v>
      </c>
      <c r="J26" s="3">
        <v>5</v>
      </c>
      <c r="K26" s="3" t="s">
        <v>228</v>
      </c>
      <c r="L26" s="3">
        <v>4</v>
      </c>
      <c r="M26" s="3" t="s">
        <v>247</v>
      </c>
      <c r="N26" s="7" t="d">
        <v>1964-05-02</v>
      </c>
      <c r="O26" s="3">
        <v>10.4</v>
      </c>
      <c r="P26" s="3"/>
      <c r="Q26" s="3"/>
      <c r="R26" s="3">
        <f t="shared" si="0"/>
        <v>13.11</v>
      </c>
      <c r="S26" s="3" t="str">
        <f t="shared" si="1"/>
        <v/>
      </c>
      <c r="T26" s="3" t="str">
        <f t="shared" si="2"/>
        <v/>
      </c>
      <c r="U26" s="3">
        <f>VLOOKUP(YEAR(N26),Populations!$A$3:$B$999,2,0)</f>
        <v>53990800</v>
      </c>
      <c r="V26" s="3">
        <f>(Calculations!B1/U26)</f>
        <v>1.26098876104818</v>
      </c>
      <c r="W26" s="3"/>
    </row>
    <row r="27" spans="1:23" s="8" customFormat="1" x14ac:dyDescent="0.55000000000000004">
      <c r="A27" s="3">
        <v>25</v>
      </c>
      <c r="B27" s="3">
        <v>1</v>
      </c>
      <c r="C27" s="3" t="str">
        <f>VLOOKUP(B27,EpisodeFormats!$A$3:$B$999,2,0)</f>
        <v>Series</v>
      </c>
      <c r="D27" s="3">
        <v>1</v>
      </c>
      <c r="E27" s="3" t="str">
        <f>VLOOKUP(D27,Doctors!$A$3:$B$999,2,0)</f>
        <v>William Hartnell</v>
      </c>
      <c r="F27" s="3">
        <v>1</v>
      </c>
      <c r="G27" s="3">
        <v>1</v>
      </c>
      <c r="H27" s="3" t="str">
        <f>VLOOKUP(G27,SeasonFormats!$A$3:$B$999,2,0)</f>
        <v>Season</v>
      </c>
      <c r="I27" s="3">
        <v>5</v>
      </c>
      <c r="J27" s="3">
        <v>5</v>
      </c>
      <c r="K27" s="3" t="s">
        <v>228</v>
      </c>
      <c r="L27" s="3">
        <v>5</v>
      </c>
      <c r="M27" s="3" t="s">
        <v>248</v>
      </c>
      <c r="N27" s="7" t="d">
        <v>1964-05-09</v>
      </c>
      <c r="O27" s="3">
        <v>7.9</v>
      </c>
      <c r="P27" s="3"/>
      <c r="Q27" s="3"/>
      <c r="R27" s="3">
        <f t="shared" si="0"/>
        <v>9.9600000000000009</v>
      </c>
      <c r="S27" s="3" t="str">
        <f t="shared" si="1"/>
        <v/>
      </c>
      <c r="T27" s="3" t="str">
        <f t="shared" si="2"/>
        <v/>
      </c>
      <c r="U27" s="3">
        <f>VLOOKUP(YEAR(N27),Populations!$A$3:$B$999,2,0)</f>
        <v>53990800</v>
      </c>
      <c r="V27" s="3">
        <f>(Calculations!B1/U27)</f>
        <v>1.26098876104818</v>
      </c>
      <c r="W27" s="3"/>
    </row>
    <row r="28" spans="1:23" s="8" customFormat="1" x14ac:dyDescent="0.55000000000000004">
      <c r="A28" s="3">
        <v>26</v>
      </c>
      <c r="B28" s="3">
        <v>1</v>
      </c>
      <c r="C28" s="3" t="str">
        <f>VLOOKUP(B28,EpisodeFormats!$A$3:$B$999,2,0)</f>
        <v>Series</v>
      </c>
      <c r="D28" s="3">
        <v>1</v>
      </c>
      <c r="E28" s="3" t="str">
        <f>VLOOKUP(D28,Doctors!$A$3:$B$999,2,0)</f>
        <v>William Hartnell</v>
      </c>
      <c r="F28" s="3">
        <v>1</v>
      </c>
      <c r="G28" s="3">
        <v>1</v>
      </c>
      <c r="H28" s="3" t="str">
        <f>VLOOKUP(G28,SeasonFormats!$A$3:$B$999,2,0)</f>
        <v>Season</v>
      </c>
      <c r="I28" s="3">
        <v>5</v>
      </c>
      <c r="J28" s="3">
        <v>5</v>
      </c>
      <c r="K28" s="3" t="s">
        <v>228</v>
      </c>
      <c r="L28" s="3">
        <v>6</v>
      </c>
      <c r="M28" s="3" t="s">
        <v>228</v>
      </c>
      <c r="N28" s="7" t="d">
        <v>1964-05-16</v>
      </c>
      <c r="O28" s="3">
        <v>6.9</v>
      </c>
      <c r="P28" s="3"/>
      <c r="Q28" s="3"/>
      <c r="R28" s="3">
        <f t="shared" si="0"/>
        <v>8.6999999999999993</v>
      </c>
      <c r="S28" s="3" t="str">
        <f t="shared" si="1"/>
        <v/>
      </c>
      <c r="T28" s="3" t="str">
        <f t="shared" si="2"/>
        <v/>
      </c>
      <c r="U28" s="3">
        <f>VLOOKUP(YEAR(N28),Populations!$A$3:$B$999,2,0)</f>
        <v>53990800</v>
      </c>
      <c r="V28" s="3">
        <f>(Calculations!B1/U28)</f>
        <v>1.26098876104818</v>
      </c>
      <c r="W28" s="3"/>
    </row>
    <row r="29" spans="1:23" s="2" customFormat="1" x14ac:dyDescent="0.55000000000000004">
      <c r="A29">
        <v>27</v>
      </c>
      <c r="B29">
        <v>1</v>
      </c>
      <c r="C29" t="str">
        <f>VLOOKUP(B29,EpisodeFormats!$A$3:$B$999,2,0)</f>
        <v>Series</v>
      </c>
      <c r="D29">
        <v>1</v>
      </c>
      <c r="E29" t="str">
        <f>VLOOKUP(D29,Doctors!$A$3:$B$999,2,0)</f>
        <v>William Hartnell</v>
      </c>
      <c r="F29">
        <v>1</v>
      </c>
      <c r="G29">
        <v>1</v>
      </c>
      <c r="H29" t="str">
        <f>VLOOKUP(G29,SeasonFormats!$A$3:$B$999,2,0)</f>
        <v>Season</v>
      </c>
      <c r="I29">
        <v>6</v>
      </c>
      <c r="J29">
        <v>6</v>
      </c>
      <c r="K29" t="s">
        <v>229</v>
      </c>
      <c r="L29">
        <v>1</v>
      </c>
      <c r="M29" t="s">
        <v>249</v>
      </c>
      <c r="N29" s="6" t="d">
        <v>1964-05-23</v>
      </c>
      <c r="O29">
        <v>7.4</v>
      </c>
      <c r="P29"/>
      <c r="Q29"/>
      <c r="R29">
        <f t="shared" si="0"/>
        <v>9.33</v>
      </c>
      <c r="S29" t="str">
        <f t="shared" si="1"/>
        <v/>
      </c>
      <c r="T29" t="str">
        <f t="shared" si="2"/>
        <v/>
      </c>
      <c r="U29">
        <f>VLOOKUP(YEAR(N29),Populations!$A$3:$B$999,2,0)</f>
        <v>53990800</v>
      </c>
      <c r="V29">
        <f>(Calculations!B1/U29)</f>
        <v>1.26098876104818</v>
      </c>
      <c r="W29"/>
    </row>
    <row r="30" spans="1:23" s="2" customFormat="1" x14ac:dyDescent="0.55000000000000004">
      <c r="A30">
        <v>28</v>
      </c>
      <c r="B30">
        <v>1</v>
      </c>
      <c r="C30" t="str">
        <f>VLOOKUP(B30,EpisodeFormats!$A$3:$B$999,2,0)</f>
        <v>Series</v>
      </c>
      <c r="D30">
        <v>1</v>
      </c>
      <c r="E30" t="str">
        <f>VLOOKUP(D30,Doctors!$A$3:$B$999,2,0)</f>
        <v>William Hartnell</v>
      </c>
      <c r="F30">
        <v>1</v>
      </c>
      <c r="G30">
        <v>1</v>
      </c>
      <c r="H30" t="str">
        <f>VLOOKUP(G30,SeasonFormats!$A$3:$B$999,2,0)</f>
        <v>Season</v>
      </c>
      <c r="I30">
        <v>6</v>
      </c>
      <c r="J30">
        <v>6</v>
      </c>
      <c r="K30" t="s">
        <v>229</v>
      </c>
      <c r="L30">
        <v>2</v>
      </c>
      <c r="M30" t="s">
        <v>250</v>
      </c>
      <c r="N30" s="6" t="d">
        <v>1964-05-30</v>
      </c>
      <c r="O30">
        <v>7.4</v>
      </c>
      <c r="P30"/>
      <c r="Q30"/>
      <c r="R30">
        <f t="shared" si="0"/>
        <v>9.33</v>
      </c>
      <c r="S30" t="str">
        <f t="shared" si="1"/>
        <v/>
      </c>
      <c r="T30" t="str">
        <f t="shared" si="2"/>
        <v/>
      </c>
      <c r="U30">
        <f>VLOOKUP(YEAR(N30),Populations!$A$3:$B$999,2,0)</f>
        <v>53990800</v>
      </c>
      <c r="V30">
        <f>(Calculations!B1/U30)</f>
        <v>1.26098876104818</v>
      </c>
      <c r="W30"/>
    </row>
    <row r="31" spans="1:23" s="2" customFormat="1" x14ac:dyDescent="0.55000000000000004">
      <c r="A31">
        <v>29</v>
      </c>
      <c r="B31">
        <v>1</v>
      </c>
      <c r="C31" t="str">
        <f>VLOOKUP(B31,EpisodeFormats!$A$3:$B$999,2,0)</f>
        <v>Series</v>
      </c>
      <c r="D31">
        <v>1</v>
      </c>
      <c r="E31" t="str">
        <f>VLOOKUP(D31,Doctors!$A$3:$B$999,2,0)</f>
        <v>William Hartnell</v>
      </c>
      <c r="F31">
        <v>1</v>
      </c>
      <c r="G31">
        <v>1</v>
      </c>
      <c r="H31" t="str">
        <f>VLOOKUP(G31,SeasonFormats!$A$3:$B$999,2,0)</f>
        <v>Season</v>
      </c>
      <c r="I31">
        <v>6</v>
      </c>
      <c r="J31">
        <v>6</v>
      </c>
      <c r="K31" t="s">
        <v>229</v>
      </c>
      <c r="L31">
        <v>3</v>
      </c>
      <c r="M31" t="s">
        <v>251</v>
      </c>
      <c r="N31" s="6" t="d">
        <v>1964-06-06</v>
      </c>
      <c r="O31">
        <v>7.9</v>
      </c>
      <c r="P31"/>
      <c r="Q31"/>
      <c r="R31">
        <f t="shared" si="0"/>
        <v>9.9600000000000009</v>
      </c>
      <c r="S31" t="str">
        <f t="shared" si="1"/>
        <v/>
      </c>
      <c r="T31" t="str">
        <f t="shared" si="2"/>
        <v/>
      </c>
      <c r="U31">
        <f>VLOOKUP(YEAR(N31),Populations!$A$3:$B$999,2,0)</f>
        <v>53990800</v>
      </c>
      <c r="V31">
        <f>(Calculations!B1/U31)</f>
        <v>1.26098876104818</v>
      </c>
      <c r="W31"/>
    </row>
    <row r="32" spans="1:23" s="2" customFormat="1" x14ac:dyDescent="0.55000000000000004">
      <c r="A32">
        <v>30</v>
      </c>
      <c r="B32">
        <v>1</v>
      </c>
      <c r="C32" t="str">
        <f>VLOOKUP(B32,EpisodeFormats!$A$3:$B$999,2,0)</f>
        <v>Series</v>
      </c>
      <c r="D32">
        <v>1</v>
      </c>
      <c r="E32" t="str">
        <f>VLOOKUP(D32,Doctors!$A$3:$B$999,2,0)</f>
        <v>William Hartnell</v>
      </c>
      <c r="F32">
        <v>1</v>
      </c>
      <c r="G32">
        <v>1</v>
      </c>
      <c r="H32" t="str">
        <f>VLOOKUP(G32,SeasonFormats!$A$3:$B$999,2,0)</f>
        <v>Season</v>
      </c>
      <c r="I32">
        <v>6</v>
      </c>
      <c r="J32">
        <v>6</v>
      </c>
      <c r="K32" t="s">
        <v>229</v>
      </c>
      <c r="L32">
        <v>4</v>
      </c>
      <c r="M32" t="s">
        <v>252</v>
      </c>
      <c r="N32" s="6" t="d">
        <v>1964-06-13</v>
      </c>
      <c r="O32">
        <v>7.4</v>
      </c>
      <c r="P32"/>
      <c r="Q32"/>
      <c r="R32">
        <f t="shared" si="0"/>
        <v>9.33</v>
      </c>
      <c r="S32" t="str">
        <f t="shared" si="1"/>
        <v/>
      </c>
      <c r="T32" t="str">
        <f t="shared" si="2"/>
        <v/>
      </c>
      <c r="U32">
        <f>VLOOKUP(YEAR(N32),Populations!$A$3:$B$999,2,0)</f>
        <v>53990800</v>
      </c>
      <c r="V32">
        <f>(Calculations!B1/U32)</f>
        <v>1.26098876104818</v>
      </c>
      <c r="W32"/>
    </row>
    <row r="33" spans="1:23" s="8" customFormat="1" x14ac:dyDescent="0.55000000000000004">
      <c r="A33" s="3">
        <v>31</v>
      </c>
      <c r="B33" s="3">
        <v>1</v>
      </c>
      <c r="C33" s="3" t="str">
        <f>VLOOKUP(B33,EpisodeFormats!$A$3:$B$999,2,0)</f>
        <v>Series</v>
      </c>
      <c r="D33" s="3">
        <v>1</v>
      </c>
      <c r="E33" s="3" t="str">
        <f>VLOOKUP(D33,Doctors!$A$3:$B$999,2,0)</f>
        <v>William Hartnell</v>
      </c>
      <c r="F33" s="3">
        <v>1</v>
      </c>
      <c r="G33" s="3">
        <v>1</v>
      </c>
      <c r="H33" s="3" t="str">
        <f>VLOOKUP(G33,SeasonFormats!$A$3:$B$999,2,0)</f>
        <v>Season</v>
      </c>
      <c r="I33" s="3">
        <v>7</v>
      </c>
      <c r="J33" s="3">
        <v>7</v>
      </c>
      <c r="K33" s="3" t="s">
        <v>230</v>
      </c>
      <c r="L33" s="3">
        <v>1</v>
      </c>
      <c r="M33" s="3" t="s">
        <v>253</v>
      </c>
      <c r="N33" s="7" t="d">
        <v>1964-06-20</v>
      </c>
      <c r="O33" s="3">
        <v>7.9</v>
      </c>
      <c r="P33" s="3"/>
      <c r="Q33" s="3"/>
      <c r="R33" s="3">
        <f t="shared" si="0"/>
        <v>9.9600000000000009</v>
      </c>
      <c r="S33" s="3" t="str">
        <f t="shared" si="1"/>
        <v/>
      </c>
      <c r="T33" s="3" t="str">
        <f t="shared" si="2"/>
        <v/>
      </c>
      <c r="U33" s="3">
        <f>VLOOKUP(YEAR(N33),Populations!$A$3:$B$999,2,0)</f>
        <v>53990800</v>
      </c>
      <c r="V33" s="3">
        <f>(Calculations!B1/U33)</f>
        <v>1.26098876104818</v>
      </c>
      <c r="W33" s="3"/>
    </row>
    <row r="34" spans="1:23" s="8" customFormat="1" x14ac:dyDescent="0.55000000000000004">
      <c r="A34" s="3">
        <v>32</v>
      </c>
      <c r="B34" s="3">
        <v>1</v>
      </c>
      <c r="C34" s="3" t="str">
        <f>VLOOKUP(B34,EpisodeFormats!$A$3:$B$999,2,0)</f>
        <v>Series</v>
      </c>
      <c r="D34" s="3">
        <v>1</v>
      </c>
      <c r="E34" s="3" t="str">
        <f>VLOOKUP(D34,Doctors!$A$3:$B$999,2,0)</f>
        <v>William Hartnell</v>
      </c>
      <c r="F34" s="3">
        <v>1</v>
      </c>
      <c r="G34" s="3">
        <v>1</v>
      </c>
      <c r="H34" s="3" t="str">
        <f>VLOOKUP(G34,SeasonFormats!$A$3:$B$999,2,0)</f>
        <v>Season</v>
      </c>
      <c r="I34" s="3">
        <v>7</v>
      </c>
      <c r="J34" s="3">
        <v>7</v>
      </c>
      <c r="K34" s="3" t="s">
        <v>230</v>
      </c>
      <c r="L34" s="3">
        <v>2</v>
      </c>
      <c r="M34" s="3" t="s">
        <v>254</v>
      </c>
      <c r="N34" s="7" t="d">
        <v>1964-06-27</v>
      </c>
      <c r="O34" s="3">
        <v>6.9</v>
      </c>
      <c r="P34" s="3"/>
      <c r="Q34" s="3"/>
      <c r="R34" s="3">
        <f t="shared" si="0"/>
        <v>8.6999999999999993</v>
      </c>
      <c r="S34" s="3" t="str">
        <f t="shared" si="1"/>
        <v/>
      </c>
      <c r="T34" s="3" t="str">
        <f t="shared" si="2"/>
        <v/>
      </c>
      <c r="U34" s="3">
        <f>VLOOKUP(YEAR(N34),Populations!$A$3:$B$999,2,0)</f>
        <v>53990800</v>
      </c>
      <c r="V34" s="3">
        <f>(Calculations!B1/U34)</f>
        <v>1.26098876104818</v>
      </c>
      <c r="W34" s="3"/>
    </row>
    <row r="35" spans="1:23" s="8" customFormat="1" x14ac:dyDescent="0.55000000000000004">
      <c r="A35" s="3">
        <v>33</v>
      </c>
      <c r="B35" s="3">
        <v>1</v>
      </c>
      <c r="C35" s="3" t="str">
        <f>VLOOKUP(B35,EpisodeFormats!$A$3:$B$999,2,0)</f>
        <v>Series</v>
      </c>
      <c r="D35" s="3">
        <v>1</v>
      </c>
      <c r="E35" s="3" t="str">
        <f>VLOOKUP(D35,Doctors!$A$3:$B$999,2,0)</f>
        <v>William Hartnell</v>
      </c>
      <c r="F35" s="3">
        <v>1</v>
      </c>
      <c r="G35" s="3">
        <v>1</v>
      </c>
      <c r="H35" s="3" t="str">
        <f>VLOOKUP(G35,SeasonFormats!$A$3:$B$999,2,0)</f>
        <v>Season</v>
      </c>
      <c r="I35" s="3">
        <v>7</v>
      </c>
      <c r="J35" s="3">
        <v>7</v>
      </c>
      <c r="K35" s="3" t="s">
        <v>230</v>
      </c>
      <c r="L35" s="3">
        <v>3</v>
      </c>
      <c r="M35" s="3" t="s">
        <v>255</v>
      </c>
      <c r="N35" s="7" t="d">
        <v>1964-07-11</v>
      </c>
      <c r="O35" s="3">
        <v>7.4</v>
      </c>
      <c r="P35" s="3"/>
      <c r="Q35" s="3"/>
      <c r="R35" s="3">
        <f t="shared" si="0"/>
        <v>9.33</v>
      </c>
      <c r="S35" s="3" t="str">
        <f t="shared" si="1"/>
        <v/>
      </c>
      <c r="T35" s="3" t="str">
        <f t="shared" si="2"/>
        <v/>
      </c>
      <c r="U35" s="3">
        <f>VLOOKUP(YEAR(N35),Populations!$A$3:$B$999,2,0)</f>
        <v>53990800</v>
      </c>
      <c r="V35" s="3">
        <f>(Calculations!B1/U35)</f>
        <v>1.26098876104818</v>
      </c>
      <c r="W35" s="3"/>
    </row>
    <row r="36" spans="1:23" s="8" customFormat="1" x14ac:dyDescent="0.55000000000000004">
      <c r="A36" s="3">
        <v>34</v>
      </c>
      <c r="B36" s="3">
        <v>1</v>
      </c>
      <c r="C36" s="3" t="str">
        <f>VLOOKUP(B36,EpisodeFormats!$A$3:$B$999,2,0)</f>
        <v>Series</v>
      </c>
      <c r="D36" s="3">
        <v>1</v>
      </c>
      <c r="E36" s="3" t="str">
        <f>VLOOKUP(D36,Doctors!$A$3:$B$999,2,0)</f>
        <v>William Hartnell</v>
      </c>
      <c r="F36" s="3">
        <v>1</v>
      </c>
      <c r="G36" s="3">
        <v>1</v>
      </c>
      <c r="H36" s="3" t="str">
        <f>VLOOKUP(G36,SeasonFormats!$A$3:$B$999,2,0)</f>
        <v>Season</v>
      </c>
      <c r="I36" s="3">
        <v>7</v>
      </c>
      <c r="J36" s="3">
        <v>7</v>
      </c>
      <c r="K36" s="3" t="s">
        <v>230</v>
      </c>
      <c r="L36" s="3">
        <v>4</v>
      </c>
      <c r="M36" s="3" t="s">
        <v>256</v>
      </c>
      <c r="N36" s="7" t="d">
        <v>1964-07-18</v>
      </c>
      <c r="O36" s="3">
        <v>5.5</v>
      </c>
      <c r="P36" s="3"/>
      <c r="Q36" s="3"/>
      <c r="R36" s="3">
        <f t="shared" si="0"/>
        <v>6.94</v>
      </c>
      <c r="S36" s="3" t="str">
        <f t="shared" si="1"/>
        <v/>
      </c>
      <c r="T36" s="3" t="str">
        <f t="shared" si="2"/>
        <v/>
      </c>
      <c r="U36" s="3">
        <f>VLOOKUP(YEAR(N36),Populations!$A$3:$B$999,2,0)</f>
        <v>53990800</v>
      </c>
      <c r="V36" s="3">
        <f>(Calculations!B1/U36)</f>
        <v>1.26098876104818</v>
      </c>
      <c r="W36" s="3"/>
    </row>
    <row r="37" spans="1:23" s="8" customFormat="1" x14ac:dyDescent="0.55000000000000004">
      <c r="A37" s="3">
        <v>35</v>
      </c>
      <c r="B37" s="3">
        <v>1</v>
      </c>
      <c r="C37" s="3" t="str">
        <f>VLOOKUP(B37,EpisodeFormats!$A$3:$B$999,2,0)</f>
        <v>Series</v>
      </c>
      <c r="D37" s="3">
        <v>1</v>
      </c>
      <c r="E37" s="3" t="str">
        <f>VLOOKUP(D37,Doctors!$A$3:$B$999,2,0)</f>
        <v>William Hartnell</v>
      </c>
      <c r="F37" s="3">
        <v>1</v>
      </c>
      <c r="G37" s="3">
        <v>1</v>
      </c>
      <c r="H37" s="3" t="str">
        <f>VLOOKUP(G37,SeasonFormats!$A$3:$B$999,2,0)</f>
        <v>Season</v>
      </c>
      <c r="I37" s="3">
        <v>7</v>
      </c>
      <c r="J37" s="3">
        <v>7</v>
      </c>
      <c r="K37" s="3" t="s">
        <v>230</v>
      </c>
      <c r="L37" s="3">
        <v>5</v>
      </c>
      <c r="M37" s="3" t="s">
        <v>257</v>
      </c>
      <c r="N37" s="7" t="d">
        <v>1964-07-25</v>
      </c>
      <c r="O37" s="3">
        <v>6.9</v>
      </c>
      <c r="P37" s="3"/>
      <c r="Q37" s="3"/>
      <c r="R37" s="3">
        <f t="shared" si="0"/>
        <v>8.6999999999999993</v>
      </c>
      <c r="S37" s="3" t="str">
        <f t="shared" si="1"/>
        <v/>
      </c>
      <c r="T37" s="3" t="str">
        <f t="shared" si="2"/>
        <v/>
      </c>
      <c r="U37" s="3">
        <f>VLOOKUP(YEAR(N37),Populations!$A$3:$B$999,2,0)</f>
        <v>53990800</v>
      </c>
      <c r="V37" s="3">
        <f>(Calculations!B1/U37)</f>
        <v>1.26098876104818</v>
      </c>
      <c r="W37" s="3"/>
    </row>
    <row r="38" spans="1:23" s="8" customFormat="1" x14ac:dyDescent="0.55000000000000004">
      <c r="A38" s="3">
        <v>36</v>
      </c>
      <c r="B38" s="3">
        <v>1</v>
      </c>
      <c r="C38" s="3" t="str">
        <f>VLOOKUP(B38,EpisodeFormats!$A$3:$B$999,2,0)</f>
        <v>Series</v>
      </c>
      <c r="D38" s="3">
        <v>1</v>
      </c>
      <c r="E38" s="3" t="str">
        <f>VLOOKUP(D38,Doctors!$A$3:$B$999,2,0)</f>
        <v>William Hartnell</v>
      </c>
      <c r="F38" s="3">
        <v>1</v>
      </c>
      <c r="G38" s="3">
        <v>1</v>
      </c>
      <c r="H38" s="3" t="str">
        <f>VLOOKUP(G38,SeasonFormats!$A$3:$B$999,2,0)</f>
        <v>Season</v>
      </c>
      <c r="I38" s="3">
        <v>7</v>
      </c>
      <c r="J38" s="3">
        <v>7</v>
      </c>
      <c r="K38" s="3" t="s">
        <v>230</v>
      </c>
      <c r="L38" s="3">
        <v>6</v>
      </c>
      <c r="M38" s="3" t="s">
        <v>258</v>
      </c>
      <c r="N38" s="7" t="d">
        <v>1964-08-01</v>
      </c>
      <c r="O38" s="3">
        <v>6.9</v>
      </c>
      <c r="P38" s="3"/>
      <c r="Q38" s="3"/>
      <c r="R38" s="3">
        <f t="shared" si="0"/>
        <v>8.6999999999999993</v>
      </c>
      <c r="S38" s="3" t="str">
        <f t="shared" si="1"/>
        <v/>
      </c>
      <c r="T38" s="3" t="str">
        <f t="shared" si="2"/>
        <v/>
      </c>
      <c r="U38" s="3">
        <f>VLOOKUP(YEAR(N38),Populations!$A$3:$B$999,2,0)</f>
        <v>53990800</v>
      </c>
      <c r="V38" s="3">
        <f>(Calculations!B1/U38)</f>
        <v>1.26098876104818</v>
      </c>
      <c r="W38" s="3"/>
    </row>
    <row r="39" spans="1:23" s="2" customFormat="1" x14ac:dyDescent="0.55000000000000004">
      <c r="A39">
        <v>37</v>
      </c>
      <c r="B39">
        <v>1</v>
      </c>
      <c r="C39" t="str">
        <f>VLOOKUP(B39,EpisodeFormats!$A$3:$B$999,2,0)</f>
        <v>Series</v>
      </c>
      <c r="D39">
        <v>1</v>
      </c>
      <c r="E39" t="str">
        <f>VLOOKUP(D39,Doctors!$A$3:$B$999,2,0)</f>
        <v>William Hartnell</v>
      </c>
      <c r="F39">
        <v>1</v>
      </c>
      <c r="G39">
        <v>1</v>
      </c>
      <c r="H39" t="str">
        <f>VLOOKUP(G39,SeasonFormats!$A$3:$B$999,2,0)</f>
        <v>Season</v>
      </c>
      <c r="I39">
        <v>8</v>
      </c>
      <c r="J39">
        <v>8</v>
      </c>
      <c r="K39" t="s">
        <v>231</v>
      </c>
      <c r="L39">
        <v>1</v>
      </c>
      <c r="M39" t="s">
        <v>259</v>
      </c>
      <c r="N39" s="6" t="d">
        <v>1964-08-08</v>
      </c>
      <c r="O39">
        <v>6.9</v>
      </c>
      <c r="P39"/>
      <c r="Q39"/>
      <c r="R39">
        <f t="shared" si="0"/>
        <v>8.6999999999999993</v>
      </c>
      <c r="S39" t="str">
        <f t="shared" si="1"/>
        <v/>
      </c>
      <c r="T39" t="str">
        <f t="shared" si="2"/>
        <v/>
      </c>
      <c r="U39">
        <f>VLOOKUP(YEAR(N39),Populations!$A$3:$B$999,2,0)</f>
        <v>53990800</v>
      </c>
      <c r="V39">
        <f>(Calculations!B1/U39)</f>
        <v>1.26098876104818</v>
      </c>
      <c r="W39"/>
    </row>
    <row r="40" spans="1:23" s="2" customFormat="1" x14ac:dyDescent="0.55000000000000004">
      <c r="A40">
        <v>38</v>
      </c>
      <c r="B40">
        <v>1</v>
      </c>
      <c r="C40" t="str">
        <f>VLOOKUP(B40,EpisodeFormats!$A$3:$B$999,2,0)</f>
        <v>Series</v>
      </c>
      <c r="D40">
        <v>1</v>
      </c>
      <c r="E40" t="str">
        <f>VLOOKUP(D40,Doctors!$A$3:$B$999,2,0)</f>
        <v>William Hartnell</v>
      </c>
      <c r="F40">
        <v>1</v>
      </c>
      <c r="G40">
        <v>1</v>
      </c>
      <c r="H40" t="str">
        <f>VLOOKUP(G40,SeasonFormats!$A$3:$B$999,2,0)</f>
        <v>Season</v>
      </c>
      <c r="I40">
        <v>8</v>
      </c>
      <c r="J40">
        <v>8</v>
      </c>
      <c r="K40" t="s">
        <v>231</v>
      </c>
      <c r="L40">
        <v>2</v>
      </c>
      <c r="M40" t="s">
        <v>260</v>
      </c>
      <c r="N40" s="6" t="d">
        <v>1964-08-15</v>
      </c>
      <c r="O40">
        <v>6.9</v>
      </c>
      <c r="P40"/>
      <c r="Q40"/>
      <c r="R40">
        <f t="shared" si="0"/>
        <v>8.6999999999999993</v>
      </c>
      <c r="S40" t="str">
        <f t="shared" si="1"/>
        <v/>
      </c>
      <c r="T40" t="str">
        <f t="shared" si="2"/>
        <v/>
      </c>
      <c r="U40">
        <f>VLOOKUP(YEAR(N40),Populations!$A$3:$B$999,2,0)</f>
        <v>53990800</v>
      </c>
      <c r="V40">
        <f>(Calculations!B1/U40)</f>
        <v>1.26098876104818</v>
      </c>
      <c r="W40"/>
    </row>
    <row r="41" spans="1:23" s="2" customFormat="1" x14ac:dyDescent="0.55000000000000004">
      <c r="A41">
        <v>39</v>
      </c>
      <c r="B41">
        <v>1</v>
      </c>
      <c r="C41" t="str">
        <f>VLOOKUP(B41,EpisodeFormats!$A$3:$B$999,2,0)</f>
        <v>Series</v>
      </c>
      <c r="D41">
        <v>1</v>
      </c>
      <c r="E41" t="str">
        <f>VLOOKUP(D41,Doctors!$A$3:$B$999,2,0)</f>
        <v>William Hartnell</v>
      </c>
      <c r="F41">
        <v>1</v>
      </c>
      <c r="G41">
        <v>1</v>
      </c>
      <c r="H41" t="str">
        <f>VLOOKUP(G41,SeasonFormats!$A$3:$B$999,2,0)</f>
        <v>Season</v>
      </c>
      <c r="I41">
        <v>8</v>
      </c>
      <c r="J41">
        <v>8</v>
      </c>
      <c r="K41" t="s">
        <v>231</v>
      </c>
      <c r="L41">
        <v>3</v>
      </c>
      <c r="M41" t="s">
        <v>261</v>
      </c>
      <c r="N41" s="6" t="d">
        <v>1964-08-22</v>
      </c>
      <c r="O41">
        <v>6.9</v>
      </c>
      <c r="P41"/>
      <c r="Q41"/>
      <c r="R41">
        <f t="shared" si="0"/>
        <v>8.6999999999999993</v>
      </c>
      <c r="S41" t="str">
        <f t="shared" si="1"/>
        <v/>
      </c>
      <c r="T41" t="str">
        <f t="shared" si="2"/>
        <v/>
      </c>
      <c r="U41">
        <f>VLOOKUP(YEAR(N41),Populations!$A$3:$B$999,2,0)</f>
        <v>53990800</v>
      </c>
      <c r="V41">
        <f>(Calculations!B1/U41)</f>
        <v>1.26098876104818</v>
      </c>
      <c r="W41"/>
    </row>
    <row r="42" spans="1:23" s="2" customFormat="1" x14ac:dyDescent="0.55000000000000004">
      <c r="A42">
        <v>40</v>
      </c>
      <c r="B42">
        <v>1</v>
      </c>
      <c r="C42" t="str">
        <f>VLOOKUP(B42,EpisodeFormats!$A$3:$B$999,2,0)</f>
        <v>Series</v>
      </c>
      <c r="D42">
        <v>1</v>
      </c>
      <c r="E42" t="str">
        <f>VLOOKUP(D42,Doctors!$A$3:$B$999,2,0)</f>
        <v>William Hartnell</v>
      </c>
      <c r="F42">
        <v>1</v>
      </c>
      <c r="G42">
        <v>1</v>
      </c>
      <c r="H42" t="str">
        <f>VLOOKUP(G42,SeasonFormats!$A$3:$B$999,2,0)</f>
        <v>Season</v>
      </c>
      <c r="I42">
        <v>8</v>
      </c>
      <c r="J42">
        <v>8</v>
      </c>
      <c r="K42" t="s">
        <v>231</v>
      </c>
      <c r="L42">
        <v>4</v>
      </c>
      <c r="M42" t="s">
        <v>270</v>
      </c>
      <c r="N42" s="6" t="d">
        <v>1964-08-29</v>
      </c>
      <c r="O42">
        <v>6.4</v>
      </c>
      <c r="P42"/>
      <c r="Q42"/>
      <c r="R42">
        <f t="shared" si="0"/>
        <v>8.07</v>
      </c>
      <c r="S42" t="str">
        <f t="shared" si="1"/>
        <v/>
      </c>
      <c r="T42" t="str">
        <f t="shared" si="2"/>
        <v/>
      </c>
      <c r="U42">
        <f>VLOOKUP(YEAR(N42),Populations!$A$3:$B$999,2,0)</f>
        <v>53990800</v>
      </c>
      <c r="V42">
        <f>(Calculations!B1/U42)</f>
        <v>1.26098876104818</v>
      </c>
      <c r="W42"/>
    </row>
    <row r="43" spans="1:23" s="2" customFormat="1" x14ac:dyDescent="0.55000000000000004">
      <c r="A43">
        <v>41</v>
      </c>
      <c r="B43">
        <v>1</v>
      </c>
      <c r="C43" t="str">
        <f>VLOOKUP(B43,EpisodeFormats!$A$3:$B$999,2,0)</f>
        <v>Series</v>
      </c>
      <c r="D43">
        <v>1</v>
      </c>
      <c r="E43" t="str">
        <f>VLOOKUP(D43,Doctors!$A$3:$B$999,2,0)</f>
        <v>William Hartnell</v>
      </c>
      <c r="F43">
        <v>1</v>
      </c>
      <c r="G43">
        <v>1</v>
      </c>
      <c r="H43" t="str">
        <f>VLOOKUP(G43,SeasonFormats!$A$3:$B$999,2,0)</f>
        <v>Season</v>
      </c>
      <c r="I43">
        <v>8</v>
      </c>
      <c r="J43">
        <v>8</v>
      </c>
      <c r="K43" t="s">
        <v>231</v>
      </c>
      <c r="L43">
        <v>5</v>
      </c>
      <c r="M43" t="s">
        <v>271</v>
      </c>
      <c r="N43" s="6" t="d">
        <v>1964-09-05</v>
      </c>
      <c r="O43">
        <v>6.9</v>
      </c>
      <c r="P43"/>
      <c r="Q43"/>
      <c r="R43">
        <f t="shared" si="0"/>
        <v>8.6999999999999993</v>
      </c>
      <c r="S43" t="str">
        <f t="shared" si="1"/>
        <v/>
      </c>
      <c r="T43" t="str">
        <f t="shared" si="2"/>
        <v/>
      </c>
      <c r="U43">
        <f>VLOOKUP(YEAR(N43),Populations!$A$3:$B$999,2,0)</f>
        <v>53990800</v>
      </c>
      <c r="V43">
        <f>(Calculations!B1/U43)</f>
        <v>1.26098876104818</v>
      </c>
      <c r="W43"/>
    </row>
    <row r="44" spans="1:23" s="2" customFormat="1" x14ac:dyDescent="0.55000000000000004">
      <c r="A44">
        <v>42</v>
      </c>
      <c r="B44">
        <v>1</v>
      </c>
      <c r="C44" t="str">
        <f>VLOOKUP(B44,EpisodeFormats!$A$3:$B$999,2,0)</f>
        <v>Series</v>
      </c>
      <c r="D44">
        <v>1</v>
      </c>
      <c r="E44" t="str">
        <f>VLOOKUP(D44,Doctors!$A$3:$B$999,2,0)</f>
        <v>William Hartnell</v>
      </c>
      <c r="F44">
        <v>1</v>
      </c>
      <c r="G44">
        <v>1</v>
      </c>
      <c r="H44" t="str">
        <f>VLOOKUP(G44,SeasonFormats!$A$3:$B$999,2,0)</f>
        <v>Season</v>
      </c>
      <c r="I44">
        <v>8</v>
      </c>
      <c r="J44">
        <v>8</v>
      </c>
      <c r="K44" t="s">
        <v>231</v>
      </c>
      <c r="L44">
        <v>6</v>
      </c>
      <c r="M44" t="s">
        <v>262</v>
      </c>
      <c r="N44" s="6" t="d">
        <v>1964-09-12</v>
      </c>
      <c r="O44">
        <v>6.4</v>
      </c>
      <c r="P44"/>
      <c r="Q44"/>
      <c r="R44">
        <f t="shared" si="0"/>
        <v>8.07</v>
      </c>
      <c r="S44" t="str">
        <f t="shared" si="1"/>
        <v/>
      </c>
      <c r="T44" t="str">
        <f t="shared" si="2"/>
        <v/>
      </c>
      <c r="U44">
        <f>VLOOKUP(YEAR(N44),Populations!$A$3:$B$999,2,0)</f>
        <v>53990800</v>
      </c>
      <c r="V44">
        <f>(Calculations!B1/U44)</f>
        <v>1.26098876104818</v>
      </c>
      <c r="W44"/>
    </row>
    <row r="45" spans="1:23" s="8" customFormat="1" x14ac:dyDescent="0.55000000000000004">
      <c r="A45" s="3">
        <v>43</v>
      </c>
      <c r="B45" s="3">
        <v>1</v>
      </c>
      <c r="C45" s="3" t="str">
        <f>VLOOKUP(B45,EpisodeFormats!$A$3:$B$999,2,0)</f>
        <v>Series</v>
      </c>
      <c r="D45" s="3">
        <v>1</v>
      </c>
      <c r="E45" s="3" t="str">
        <f>VLOOKUP(D45,Doctors!$A$3:$B$999,2,0)</f>
        <v>William Hartnell</v>
      </c>
      <c r="F45" s="3">
        <v>2</v>
      </c>
      <c r="G45" s="3">
        <v>1</v>
      </c>
      <c r="H45" s="3" t="str">
        <f>VLOOKUP(G45,SeasonFormats!$A$3:$B$999,2,0)</f>
        <v>Season</v>
      </c>
      <c r="I45" s="3">
        <v>9</v>
      </c>
      <c r="J45" s="3">
        <v>1</v>
      </c>
      <c r="K45" s="3" t="s">
        <v>272</v>
      </c>
      <c r="L45" s="3">
        <v>1</v>
      </c>
      <c r="M45" s="3" t="s">
        <v>272</v>
      </c>
      <c r="N45" s="7" t="d">
        <v>1964-10-31</v>
      </c>
      <c r="O45" s="3">
        <v>8.4</v>
      </c>
      <c r="P45" s="3"/>
      <c r="Q45" s="3"/>
      <c r="R45" s="3">
        <f t="shared" si="0"/>
        <v>10.59</v>
      </c>
      <c r="S45" s="3" t="str">
        <f t="shared" si="1"/>
        <v/>
      </c>
      <c r="T45" s="3" t="str">
        <f t="shared" si="2"/>
        <v/>
      </c>
      <c r="U45" s="3">
        <f>VLOOKUP(YEAR(N45),Populations!$A$3:$B$999,2,0)</f>
        <v>53990800</v>
      </c>
      <c r="V45" s="3">
        <f>(Calculations!B1/U45)</f>
        <v>1.26098876104818</v>
      </c>
      <c r="W45" s="3"/>
    </row>
    <row r="46" spans="1:23" s="8" customFormat="1" x14ac:dyDescent="0.55000000000000004">
      <c r="A46" s="3">
        <v>44</v>
      </c>
      <c r="B46" s="3">
        <v>1</v>
      </c>
      <c r="C46" s="3" t="str">
        <f>VLOOKUP(B46,EpisodeFormats!$A$3:$B$999,2,0)</f>
        <v>Series</v>
      </c>
      <c r="D46" s="3">
        <v>1</v>
      </c>
      <c r="E46" s="3" t="str">
        <f>VLOOKUP(D46,Doctors!$A$3:$B$999,2,0)</f>
        <v>William Hartnell</v>
      </c>
      <c r="F46" s="3">
        <v>2</v>
      </c>
      <c r="G46" s="3">
        <v>1</v>
      </c>
      <c r="H46" s="3" t="str">
        <f>VLOOKUP(G46,SeasonFormats!$A$3:$B$999,2,0)</f>
        <v>Season</v>
      </c>
      <c r="I46" s="3">
        <v>9</v>
      </c>
      <c r="J46" s="3">
        <v>1</v>
      </c>
      <c r="K46" s="3" t="s">
        <v>272</v>
      </c>
      <c r="L46" s="3">
        <v>2</v>
      </c>
      <c r="M46" s="3" t="s">
        <v>280</v>
      </c>
      <c r="N46" s="7" t="d">
        <v>1964-11-07</v>
      </c>
      <c r="O46" s="3">
        <v>8.4</v>
      </c>
      <c r="P46" s="3"/>
      <c r="Q46" s="3"/>
      <c r="R46" s="3">
        <f t="shared" si="0"/>
        <v>10.59</v>
      </c>
      <c r="S46" s="3" t="str">
        <f t="shared" si="1"/>
        <v/>
      </c>
      <c r="T46" s="3" t="str">
        <f t="shared" si="2"/>
        <v/>
      </c>
      <c r="U46" s="3">
        <f>VLOOKUP(YEAR(N46),Populations!$A$3:$B$999,2,0)</f>
        <v>53990800</v>
      </c>
      <c r="V46" s="3">
        <f>(Calculations!B1/U46)</f>
        <v>1.26098876104818</v>
      </c>
      <c r="W46" s="3"/>
    </row>
    <row r="47" spans="1:23" s="8" customFormat="1" x14ac:dyDescent="0.55000000000000004">
      <c r="A47" s="3">
        <v>45</v>
      </c>
      <c r="B47" s="3">
        <v>1</v>
      </c>
      <c r="C47" s="3" t="str">
        <f>VLOOKUP(B47,EpisodeFormats!$A$3:$B$999,2,0)</f>
        <v>Series</v>
      </c>
      <c r="D47" s="3">
        <v>1</v>
      </c>
      <c r="E47" s="3" t="str">
        <f>VLOOKUP(D47,Doctors!$A$3:$B$999,2,0)</f>
        <v>William Hartnell</v>
      </c>
      <c r="F47" s="3">
        <v>2</v>
      </c>
      <c r="G47" s="3">
        <v>1</v>
      </c>
      <c r="H47" s="3" t="str">
        <f>VLOOKUP(G47,SeasonFormats!$A$3:$B$999,2,0)</f>
        <v>Season</v>
      </c>
      <c r="I47" s="3">
        <v>9</v>
      </c>
      <c r="J47" s="3">
        <v>1</v>
      </c>
      <c r="K47" s="3" t="s">
        <v>272</v>
      </c>
      <c r="L47" s="3">
        <v>3</v>
      </c>
      <c r="M47" s="3" t="s">
        <v>281</v>
      </c>
      <c r="N47" s="7" t="d">
        <v>1964-11-14</v>
      </c>
      <c r="O47" s="3">
        <v>8.9</v>
      </c>
      <c r="P47" s="3"/>
      <c r="Q47" s="3"/>
      <c r="R47" s="3">
        <f t="shared" si="0"/>
        <v>11.22</v>
      </c>
      <c r="S47" s="3" t="str">
        <f t="shared" si="1"/>
        <v/>
      </c>
      <c r="T47" s="3" t="str">
        <f t="shared" si="2"/>
        <v/>
      </c>
      <c r="U47" s="3">
        <f>VLOOKUP(YEAR(N47),Populations!$A$3:$B$999,2,0)</f>
        <v>53990800</v>
      </c>
      <c r="V47" s="3">
        <f>(Calculations!B1/U47)</f>
        <v>1.26098876104818</v>
      </c>
      <c r="W47" s="3"/>
    </row>
    <row r="48" spans="1:23" s="2" customFormat="1" x14ac:dyDescent="0.55000000000000004">
      <c r="A48">
        <v>46</v>
      </c>
      <c r="B48">
        <v>1</v>
      </c>
      <c r="C48" t="str">
        <f>VLOOKUP(B48,EpisodeFormats!$A$3:$B$999,2,0)</f>
        <v>Series</v>
      </c>
      <c r="D48">
        <v>1</v>
      </c>
      <c r="E48" t="str">
        <f>VLOOKUP(D48,Doctors!$A$3:$B$999,2,0)</f>
        <v>William Hartnell</v>
      </c>
      <c r="F48">
        <v>2</v>
      </c>
      <c r="G48">
        <v>1</v>
      </c>
      <c r="H48" t="str">
        <f>VLOOKUP(G48,SeasonFormats!$A$3:$B$999,2,0)</f>
        <v>Season</v>
      </c>
      <c r="I48">
        <v>10</v>
      </c>
      <c r="J48">
        <v>2</v>
      </c>
      <c r="K48" t="s">
        <v>273</v>
      </c>
      <c r="L48">
        <v>1</v>
      </c>
      <c r="M48" t="s">
        <v>282</v>
      </c>
      <c r="N48" s="6" t="d">
        <v>1964-11-21</v>
      </c>
      <c r="O48">
        <v>11.4</v>
      </c>
      <c r="P48"/>
      <c r="Q48"/>
      <c r="R48">
        <f t="shared" si="0"/>
        <v>14.38</v>
      </c>
      <c r="S48" t="str">
        <f t="shared" si="1"/>
        <v/>
      </c>
      <c r="T48" t="str">
        <f t="shared" si="2"/>
        <v/>
      </c>
      <c r="U48">
        <f>VLOOKUP(YEAR(N48),Populations!$A$3:$B$999,2,0)</f>
        <v>53990800</v>
      </c>
      <c r="V48">
        <f>(Calculations!B1/U48)</f>
        <v>1.26098876104818</v>
      </c>
      <c r="W48"/>
    </row>
    <row r="49" spans="1:23" s="2" customFormat="1" x14ac:dyDescent="0.55000000000000004">
      <c r="A49">
        <v>47</v>
      </c>
      <c r="B49">
        <v>1</v>
      </c>
      <c r="C49" t="str">
        <f>VLOOKUP(B49,EpisodeFormats!$A$3:$B$999,2,0)</f>
        <v>Series</v>
      </c>
      <c r="D49">
        <v>1</v>
      </c>
      <c r="E49" t="str">
        <f>VLOOKUP(D49,Doctors!$A$3:$B$999,2,0)</f>
        <v>William Hartnell</v>
      </c>
      <c r="F49">
        <v>2</v>
      </c>
      <c r="G49">
        <v>1</v>
      </c>
      <c r="H49" t="str">
        <f>VLOOKUP(G49,SeasonFormats!$A$3:$B$999,2,0)</f>
        <v>Season</v>
      </c>
      <c r="I49">
        <v>10</v>
      </c>
      <c r="J49">
        <v>2</v>
      </c>
      <c r="K49" t="s">
        <v>273</v>
      </c>
      <c r="L49">
        <v>2</v>
      </c>
      <c r="M49" t="s">
        <v>225</v>
      </c>
      <c r="N49" s="6" t="d">
        <v>1964-11-28</v>
      </c>
      <c r="O49">
        <v>12.4</v>
      </c>
      <c r="P49"/>
      <c r="Q49"/>
      <c r="R49">
        <f t="shared" si="0"/>
        <v>15.64</v>
      </c>
      <c r="S49" t="str">
        <f t="shared" si="1"/>
        <v/>
      </c>
      <c r="T49" t="str">
        <f t="shared" si="2"/>
        <v/>
      </c>
      <c r="U49">
        <f>VLOOKUP(YEAR(N49),Populations!$A$3:$B$999,2,0)</f>
        <v>53990800</v>
      </c>
      <c r="V49">
        <f>(Calculations!B1/U49)</f>
        <v>1.26098876104818</v>
      </c>
      <c r="W49"/>
    </row>
    <row r="50" spans="1:23" s="2" customFormat="1" x14ac:dyDescent="0.55000000000000004">
      <c r="A50">
        <v>48</v>
      </c>
      <c r="B50">
        <v>1</v>
      </c>
      <c r="C50" t="str">
        <f>VLOOKUP(B50,EpisodeFormats!$A$3:$B$999,2,0)</f>
        <v>Series</v>
      </c>
      <c r="D50">
        <v>1</v>
      </c>
      <c r="E50" t="str">
        <f>VLOOKUP(D50,Doctors!$A$3:$B$999,2,0)</f>
        <v>William Hartnell</v>
      </c>
      <c r="F50">
        <v>2</v>
      </c>
      <c r="G50">
        <v>1</v>
      </c>
      <c r="H50" t="str">
        <f>VLOOKUP(G50,SeasonFormats!$A$3:$B$999,2,0)</f>
        <v>Season</v>
      </c>
      <c r="I50">
        <v>10</v>
      </c>
      <c r="J50">
        <v>2</v>
      </c>
      <c r="K50" t="s">
        <v>273</v>
      </c>
      <c r="L50">
        <v>3</v>
      </c>
      <c r="M50" t="s">
        <v>283</v>
      </c>
      <c r="N50" s="6" t="d">
        <v>1964-12-05</v>
      </c>
      <c r="O50">
        <v>11.9</v>
      </c>
      <c r="P50"/>
      <c r="Q50"/>
      <c r="R50">
        <f t="shared" si="0"/>
        <v>15.01</v>
      </c>
      <c r="S50" t="str">
        <f t="shared" si="1"/>
        <v/>
      </c>
      <c r="T50" t="str">
        <f t="shared" si="2"/>
        <v/>
      </c>
      <c r="U50">
        <f>VLOOKUP(YEAR(N50),Populations!$A$3:$B$999,2,0)</f>
        <v>53990800</v>
      </c>
      <c r="V50">
        <f>(Calculations!B1/U50)</f>
        <v>1.26098876104818</v>
      </c>
      <c r="W50"/>
    </row>
    <row r="51" spans="1:23" s="2" customFormat="1" x14ac:dyDescent="0.55000000000000004">
      <c r="A51">
        <v>49</v>
      </c>
      <c r="B51">
        <v>1</v>
      </c>
      <c r="C51" t="str">
        <f>VLOOKUP(B51,EpisodeFormats!$A$3:$B$999,2,0)</f>
        <v>Series</v>
      </c>
      <c r="D51">
        <v>1</v>
      </c>
      <c r="E51" t="str">
        <f>VLOOKUP(D51,Doctors!$A$3:$B$999,2,0)</f>
        <v>William Hartnell</v>
      </c>
      <c r="F51">
        <v>2</v>
      </c>
      <c r="G51">
        <v>1</v>
      </c>
      <c r="H51" t="str">
        <f>VLOOKUP(G51,SeasonFormats!$A$3:$B$999,2,0)</f>
        <v>Season</v>
      </c>
      <c r="I51">
        <v>10</v>
      </c>
      <c r="J51">
        <v>2</v>
      </c>
      <c r="K51" t="s">
        <v>273</v>
      </c>
      <c r="L51">
        <v>4</v>
      </c>
      <c r="M51" t="s">
        <v>284</v>
      </c>
      <c r="N51" s="6" t="d">
        <v>1964-12-12</v>
      </c>
      <c r="O51">
        <v>11.9</v>
      </c>
      <c r="P51"/>
      <c r="Q51"/>
      <c r="R51">
        <f t="shared" si="0"/>
        <v>15.01</v>
      </c>
      <c r="S51" t="str">
        <f t="shared" si="1"/>
        <v/>
      </c>
      <c r="T51" t="str">
        <f t="shared" si="2"/>
        <v/>
      </c>
      <c r="U51">
        <f>VLOOKUP(YEAR(N51),Populations!$A$3:$B$999,2,0)</f>
        <v>53990800</v>
      </c>
      <c r="V51">
        <f>(Calculations!B1/U51)</f>
        <v>1.26098876104818</v>
      </c>
      <c r="W51"/>
    </row>
    <row r="52" spans="1:23" s="2" customFormat="1" x14ac:dyDescent="0.55000000000000004">
      <c r="A52">
        <v>50</v>
      </c>
      <c r="B52">
        <v>1</v>
      </c>
      <c r="C52" t="str">
        <f>VLOOKUP(B52,EpisodeFormats!$A$3:$B$999,2,0)</f>
        <v>Series</v>
      </c>
      <c r="D52">
        <v>1</v>
      </c>
      <c r="E52" t="str">
        <f>VLOOKUP(D52,Doctors!$A$3:$B$999,2,0)</f>
        <v>William Hartnell</v>
      </c>
      <c r="F52">
        <v>2</v>
      </c>
      <c r="G52">
        <v>1</v>
      </c>
      <c r="H52" t="str">
        <f>VLOOKUP(G52,SeasonFormats!$A$3:$B$999,2,0)</f>
        <v>Season</v>
      </c>
      <c r="I52">
        <v>10</v>
      </c>
      <c r="J52">
        <v>2</v>
      </c>
      <c r="K52" t="s">
        <v>273</v>
      </c>
      <c r="L52">
        <v>5</v>
      </c>
      <c r="M52" t="s">
        <v>285</v>
      </c>
      <c r="N52" s="6" t="d">
        <v>1964-12-19</v>
      </c>
      <c r="O52">
        <v>11.4</v>
      </c>
      <c r="P52"/>
      <c r="Q52"/>
      <c r="R52">
        <f t="shared" si="0"/>
        <v>14.38</v>
      </c>
      <c r="S52" t="str">
        <f t="shared" si="1"/>
        <v/>
      </c>
      <c r="T52" t="str">
        <f t="shared" si="2"/>
        <v/>
      </c>
      <c r="U52">
        <f>VLOOKUP(YEAR(N52),Populations!$A$3:$B$999,2,0)</f>
        <v>53990800</v>
      </c>
      <c r="V52">
        <f>(Calculations!B1/U52)</f>
        <v>1.26098876104818</v>
      </c>
      <c r="W52"/>
    </row>
    <row r="53" spans="1:23" s="2" customFormat="1" x14ac:dyDescent="0.55000000000000004">
      <c r="A53">
        <v>51</v>
      </c>
      <c r="B53">
        <v>1</v>
      </c>
      <c r="C53" t="str">
        <f>VLOOKUP(B53,EpisodeFormats!$A$3:$B$999,2,0)</f>
        <v>Series</v>
      </c>
      <c r="D53">
        <v>1</v>
      </c>
      <c r="E53" t="str">
        <f>VLOOKUP(D53,Doctors!$A$3:$B$999,2,0)</f>
        <v>William Hartnell</v>
      </c>
      <c r="F53">
        <v>2</v>
      </c>
      <c r="G53">
        <v>1</v>
      </c>
      <c r="H53" t="str">
        <f>VLOOKUP(G53,SeasonFormats!$A$3:$B$999,2,0)</f>
        <v>Season</v>
      </c>
      <c r="I53">
        <v>10</v>
      </c>
      <c r="J53">
        <v>2</v>
      </c>
      <c r="K53" t="s">
        <v>273</v>
      </c>
      <c r="L53">
        <v>6</v>
      </c>
      <c r="M53" t="s">
        <v>286</v>
      </c>
      <c r="N53" s="6" t="d">
        <v>1964-12-26</v>
      </c>
      <c r="O53">
        <v>12.4</v>
      </c>
      <c r="P53"/>
      <c r="Q53"/>
      <c r="R53">
        <f t="shared" si="0"/>
        <v>15.64</v>
      </c>
      <c r="S53" t="str">
        <f t="shared" si="1"/>
        <v/>
      </c>
      <c r="T53" t="str">
        <f t="shared" si="2"/>
        <v/>
      </c>
      <c r="U53">
        <f>VLOOKUP(YEAR(N53),Populations!$A$3:$B$999,2,0)</f>
        <v>53990800</v>
      </c>
      <c r="V53">
        <f>(Calculations!B1/U53)</f>
        <v>1.26098876104818</v>
      </c>
      <c r="W53"/>
    </row>
    <row r="54" spans="1:23" s="8" customFormat="1" x14ac:dyDescent="0.55000000000000004">
      <c r="A54" s="3">
        <v>52</v>
      </c>
      <c r="B54" s="3">
        <v>1</v>
      </c>
      <c r="C54" s="3" t="str">
        <f>VLOOKUP(B54,EpisodeFormats!$A$3:$B$999,2,0)</f>
        <v>Series</v>
      </c>
      <c r="D54" s="3">
        <v>1</v>
      </c>
      <c r="E54" s="3" t="str">
        <f>VLOOKUP(D54,Doctors!$A$3:$B$999,2,0)</f>
        <v>William Hartnell</v>
      </c>
      <c r="F54" s="3">
        <v>2</v>
      </c>
      <c r="G54" s="3">
        <v>1</v>
      </c>
      <c r="H54" s="3" t="str">
        <f>VLOOKUP(G54,SeasonFormats!$A$3:$B$999,2,0)</f>
        <v>Season</v>
      </c>
      <c r="I54" s="3">
        <v>11</v>
      </c>
      <c r="J54" s="3">
        <v>3</v>
      </c>
      <c r="K54" s="3" t="s">
        <v>242</v>
      </c>
      <c r="L54" s="3">
        <v>1</v>
      </c>
      <c r="M54" s="3" t="s">
        <v>287</v>
      </c>
      <c r="N54" s="7" t="d">
        <v>1965-01-02</v>
      </c>
      <c r="O54" s="3">
        <v>12</v>
      </c>
      <c r="P54" s="3"/>
      <c r="Q54" s="3"/>
      <c r="R54" s="3">
        <f t="shared" si="0"/>
        <v>15.03</v>
      </c>
      <c r="S54" s="3" t="str">
        <f t="shared" si="1"/>
        <v/>
      </c>
      <c r="T54" s="3" t="str">
        <f t="shared" si="2"/>
        <v/>
      </c>
      <c r="U54" s="3">
        <f>VLOOKUP(YEAR(N54),Populations!$A$3:$B$999,2,0)</f>
        <v>54349500</v>
      </c>
      <c r="V54" s="3">
        <f>(Calculations!B1/U54)</f>
        <v>1.25266639067517</v>
      </c>
      <c r="W54" s="3"/>
    </row>
    <row r="55" spans="1:23" s="8" customFormat="1" x14ac:dyDescent="0.55000000000000004">
      <c r="A55" s="3">
        <v>53</v>
      </c>
      <c r="B55" s="3">
        <v>1</v>
      </c>
      <c r="C55" s="3" t="str">
        <f>VLOOKUP(B55,EpisodeFormats!$A$3:$B$999,2,0)</f>
        <v>Series</v>
      </c>
      <c r="D55" s="3">
        <v>1</v>
      </c>
      <c r="E55" s="3" t="str">
        <f>VLOOKUP(D55,Doctors!$A$3:$B$999,2,0)</f>
        <v>William Hartnell</v>
      </c>
      <c r="F55" s="3">
        <v>2</v>
      </c>
      <c r="G55" s="3">
        <v>1</v>
      </c>
      <c r="H55" s="3" t="str">
        <f>VLOOKUP(G55,SeasonFormats!$A$3:$B$999,2,0)</f>
        <v>Season</v>
      </c>
      <c r="I55" s="3">
        <v>11</v>
      </c>
      <c r="J55" s="3">
        <v>3</v>
      </c>
      <c r="K55" s="3" t="s">
        <v>242</v>
      </c>
      <c r="L55" s="3">
        <v>2</v>
      </c>
      <c r="M55" s="3" t="s">
        <v>288</v>
      </c>
      <c r="N55" s="7" t="d">
        <v>1965-01-09</v>
      </c>
      <c r="O55" s="3">
        <v>13</v>
      </c>
      <c r="P55" s="3"/>
      <c r="Q55" s="3"/>
      <c r="R55" s="3">
        <f t="shared" si="0"/>
        <v>16.28</v>
      </c>
      <c r="S55" s="3" t="str">
        <f t="shared" si="1"/>
        <v/>
      </c>
      <c r="T55" s="3" t="str">
        <f t="shared" si="2"/>
        <v/>
      </c>
      <c r="U55" s="3">
        <f>VLOOKUP(YEAR(N55),Populations!$A$3:$B$999,2,0)</f>
        <v>54349500</v>
      </c>
      <c r="V55" s="3">
        <f>(Calculations!B1/U55)</f>
        <v>1.25266639067517</v>
      </c>
      <c r="W55" s="3"/>
    </row>
    <row r="56" spans="1:23" s="2" customFormat="1" x14ac:dyDescent="0.55000000000000004">
      <c r="A56">
        <v>54</v>
      </c>
      <c r="B56">
        <v>1</v>
      </c>
      <c r="C56" t="str">
        <f>VLOOKUP(B56,EpisodeFormats!$A$3:$B$999,2,0)</f>
        <v>Series</v>
      </c>
      <c r="D56">
        <v>1</v>
      </c>
      <c r="E56" t="str">
        <f>VLOOKUP(D56,Doctors!$A$3:$B$999,2,0)</f>
        <v>William Hartnell</v>
      </c>
      <c r="F56">
        <v>2</v>
      </c>
      <c r="G56">
        <v>1</v>
      </c>
      <c r="H56" t="str">
        <f>VLOOKUP(G56,SeasonFormats!$A$3:$B$999,2,0)</f>
        <v>Season</v>
      </c>
      <c r="I56">
        <v>12</v>
      </c>
      <c r="J56">
        <v>4</v>
      </c>
      <c r="K56" t="s">
        <v>274</v>
      </c>
      <c r="L56">
        <v>1</v>
      </c>
      <c r="M56" t="s">
        <v>289</v>
      </c>
      <c r="N56" s="6" t="d">
        <v>1965-01-16</v>
      </c>
      <c r="O56">
        <v>13</v>
      </c>
      <c r="P56"/>
      <c r="Q56"/>
      <c r="R56">
        <f t="shared" si="0"/>
        <v>16.28</v>
      </c>
      <c r="S56" t="str">
        <f t="shared" si="1"/>
        <v/>
      </c>
      <c r="T56" t="str">
        <f t="shared" si="2"/>
        <v/>
      </c>
      <c r="U56">
        <f>VLOOKUP(YEAR(N56),Populations!$A$3:$B$999,2,0)</f>
        <v>54349500</v>
      </c>
      <c r="V56">
        <f>(Calculations!B1/U56)</f>
        <v>1.25266639067517</v>
      </c>
      <c r="W56"/>
    </row>
    <row r="57" spans="1:23" s="2" customFormat="1" x14ac:dyDescent="0.55000000000000004">
      <c r="A57">
        <v>55</v>
      </c>
      <c r="B57">
        <v>1</v>
      </c>
      <c r="C57" t="str">
        <f>VLOOKUP(B57,EpisodeFormats!$A$3:$B$999,2,0)</f>
        <v>Series</v>
      </c>
      <c r="D57">
        <v>1</v>
      </c>
      <c r="E57" t="str">
        <f>VLOOKUP(D57,Doctors!$A$3:$B$999,2,0)</f>
        <v>William Hartnell</v>
      </c>
      <c r="F57">
        <v>2</v>
      </c>
      <c r="G57">
        <v>1</v>
      </c>
      <c r="H57" t="str">
        <f>VLOOKUP(G57,SeasonFormats!$A$3:$B$999,2,0)</f>
        <v>Season</v>
      </c>
      <c r="I57">
        <v>12</v>
      </c>
      <c r="J57">
        <v>4</v>
      </c>
      <c r="K57" t="s">
        <v>274</v>
      </c>
      <c r="L57">
        <v>2</v>
      </c>
      <c r="M57" t="s">
        <v>290</v>
      </c>
      <c r="N57" s="6" t="d">
        <v>1965-01-23</v>
      </c>
      <c r="O57">
        <v>11.5</v>
      </c>
      <c r="P57"/>
      <c r="Q57"/>
      <c r="R57">
        <f t="shared" si="0"/>
        <v>14.41</v>
      </c>
      <c r="S57" t="str">
        <f t="shared" si="1"/>
        <v/>
      </c>
      <c r="T57" t="str">
        <f t="shared" si="2"/>
        <v/>
      </c>
      <c r="U57">
        <f>VLOOKUP(YEAR(N57),Populations!$A$3:$B$999,2,0)</f>
        <v>54349500</v>
      </c>
      <c r="V57">
        <f>(Calculations!B1/U57)</f>
        <v>1.25266639067517</v>
      </c>
      <c r="W57"/>
    </row>
    <row r="58" spans="1:23" s="2" customFormat="1" x14ac:dyDescent="0.55000000000000004">
      <c r="A58">
        <v>56</v>
      </c>
      <c r="B58">
        <v>1</v>
      </c>
      <c r="C58" t="str">
        <f>VLOOKUP(B58,EpisodeFormats!$A$3:$B$999,2,0)</f>
        <v>Series</v>
      </c>
      <c r="D58">
        <v>1</v>
      </c>
      <c r="E58" t="str">
        <f>VLOOKUP(D58,Doctors!$A$3:$B$999,2,0)</f>
        <v>William Hartnell</v>
      </c>
      <c r="F58">
        <v>2</v>
      </c>
      <c r="G58">
        <v>1</v>
      </c>
      <c r="H58" t="str">
        <f>VLOOKUP(G58,SeasonFormats!$A$3:$B$999,2,0)</f>
        <v>Season</v>
      </c>
      <c r="I58">
        <v>12</v>
      </c>
      <c r="J58">
        <v>4</v>
      </c>
      <c r="K58" t="s">
        <v>274</v>
      </c>
      <c r="L58">
        <v>3</v>
      </c>
      <c r="M58" t="s">
        <v>291</v>
      </c>
      <c r="N58" s="6" t="d">
        <v>1965-01-30</v>
      </c>
      <c r="O58">
        <v>10</v>
      </c>
      <c r="P58"/>
      <c r="Q58"/>
      <c r="R58">
        <f t="shared" si="0"/>
        <v>12.53</v>
      </c>
      <c r="S58" t="str">
        <f t="shared" si="1"/>
        <v/>
      </c>
      <c r="T58" t="str">
        <f t="shared" si="2"/>
        <v/>
      </c>
      <c r="U58">
        <f>VLOOKUP(YEAR(N58),Populations!$A$3:$B$999,2,0)</f>
        <v>54349500</v>
      </c>
      <c r="V58">
        <f>(Calculations!B1/U58)</f>
        <v>1.25266639067517</v>
      </c>
      <c r="W58"/>
    </row>
    <row r="59" spans="1:23" s="2" customFormat="1" x14ac:dyDescent="0.55000000000000004">
      <c r="A59">
        <v>57</v>
      </c>
      <c r="B59">
        <v>1</v>
      </c>
      <c r="C59" t="str">
        <f>VLOOKUP(B59,EpisodeFormats!$A$3:$B$999,2,0)</f>
        <v>Series</v>
      </c>
      <c r="D59">
        <v>1</v>
      </c>
      <c r="E59" t="str">
        <f>VLOOKUP(D59,Doctors!$A$3:$B$999,2,0)</f>
        <v>William Hartnell</v>
      </c>
      <c r="F59">
        <v>2</v>
      </c>
      <c r="G59">
        <v>1</v>
      </c>
      <c r="H59" t="str">
        <f>VLOOKUP(G59,SeasonFormats!$A$3:$B$999,2,0)</f>
        <v>Season</v>
      </c>
      <c r="I59">
        <v>12</v>
      </c>
      <c r="J59">
        <v>4</v>
      </c>
      <c r="K59" t="s">
        <v>274</v>
      </c>
      <c r="L59">
        <v>4</v>
      </c>
      <c r="M59" t="s">
        <v>292</v>
      </c>
      <c r="N59" s="6" t="d">
        <v>1965-02-06</v>
      </c>
      <c r="O59">
        <v>12</v>
      </c>
      <c r="P59"/>
      <c r="Q59"/>
      <c r="R59">
        <f t="shared" si="0"/>
        <v>15.03</v>
      </c>
      <c r="S59" t="str">
        <f t="shared" si="1"/>
        <v/>
      </c>
      <c r="T59" t="str">
        <f t="shared" si="2"/>
        <v/>
      </c>
      <c r="U59">
        <f>VLOOKUP(YEAR(N59),Populations!$A$3:$B$999,2,0)</f>
        <v>54349500</v>
      </c>
      <c r="V59">
        <f>(Calculations!B1/U59)</f>
        <v>1.25266639067517</v>
      </c>
      <c r="W59"/>
    </row>
    <row r="60" spans="1:23" s="8" customFormat="1" x14ac:dyDescent="0.55000000000000004">
      <c r="A60" s="3">
        <v>58</v>
      </c>
      <c r="B60" s="3">
        <v>1</v>
      </c>
      <c r="C60" s="3" t="str">
        <f>VLOOKUP(B60,EpisodeFormats!$A$3:$B$999,2,0)</f>
        <v>Series</v>
      </c>
      <c r="D60" s="3">
        <v>1</v>
      </c>
      <c r="E60" s="3" t="str">
        <f>VLOOKUP(D60,Doctors!$A$3:$B$999,2,0)</f>
        <v>William Hartnell</v>
      </c>
      <c r="F60" s="3">
        <v>2</v>
      </c>
      <c r="G60" s="3">
        <v>1</v>
      </c>
      <c r="H60" s="3" t="str">
        <f>VLOOKUP(G60,SeasonFormats!$A$3:$B$999,2,0)</f>
        <v>Season</v>
      </c>
      <c r="I60" s="3">
        <v>13</v>
      </c>
      <c r="J60" s="3">
        <v>5</v>
      </c>
      <c r="K60" s="3" t="s">
        <v>275</v>
      </c>
      <c r="L60" s="3">
        <v>1</v>
      </c>
      <c r="M60" s="3" t="s">
        <v>275</v>
      </c>
      <c r="N60" s="7" t="d">
        <v>1965-02-13</v>
      </c>
      <c r="O60" s="3">
        <v>13.5</v>
      </c>
      <c r="P60" s="3"/>
      <c r="Q60" s="3"/>
      <c r="R60" s="3">
        <f t="shared" si="0"/>
        <v>16.91</v>
      </c>
      <c r="S60" s="3" t="str">
        <f t="shared" si="1"/>
        <v/>
      </c>
      <c r="T60" s="3" t="str">
        <f t="shared" si="2"/>
        <v/>
      </c>
      <c r="U60" s="3">
        <f>VLOOKUP(YEAR(N60),Populations!$A$3:$B$999,2,0)</f>
        <v>54349500</v>
      </c>
      <c r="V60" s="3">
        <f>(Calculations!B1/U60)</f>
        <v>1.25266639067517</v>
      </c>
      <c r="W60" s="3"/>
    </row>
    <row r="61" spans="1:23" s="8" customFormat="1" x14ac:dyDescent="0.55000000000000004">
      <c r="A61" s="3">
        <v>59</v>
      </c>
      <c r="B61" s="3">
        <v>1</v>
      </c>
      <c r="C61" s="3" t="str">
        <f>VLOOKUP(B61,EpisodeFormats!$A$3:$B$999,2,0)</f>
        <v>Series</v>
      </c>
      <c r="D61" s="3">
        <v>1</v>
      </c>
      <c r="E61" s="3" t="str">
        <f>VLOOKUP(D61,Doctors!$A$3:$B$999,2,0)</f>
        <v>William Hartnell</v>
      </c>
      <c r="F61" s="3">
        <v>2</v>
      </c>
      <c r="G61" s="3">
        <v>1</v>
      </c>
      <c r="H61" s="3" t="str">
        <f>VLOOKUP(G61,SeasonFormats!$A$3:$B$999,2,0)</f>
        <v>Season</v>
      </c>
      <c r="I61" s="3">
        <v>13</v>
      </c>
      <c r="J61" s="3">
        <v>5</v>
      </c>
      <c r="K61" s="3" t="s">
        <v>275</v>
      </c>
      <c r="L61" s="3">
        <v>2</v>
      </c>
      <c r="M61" s="3" t="s">
        <v>293</v>
      </c>
      <c r="N61" s="7" t="d">
        <v>1965-02-20</v>
      </c>
      <c r="O61" s="3">
        <v>12.5</v>
      </c>
      <c r="P61" s="3"/>
      <c r="Q61" s="3"/>
      <c r="R61" s="3">
        <f t="shared" si="0"/>
        <v>15.66</v>
      </c>
      <c r="S61" s="3" t="str">
        <f t="shared" si="1"/>
        <v/>
      </c>
      <c r="T61" s="3" t="str">
        <f t="shared" si="2"/>
        <v/>
      </c>
      <c r="U61" s="3">
        <f>VLOOKUP(YEAR(N61),Populations!$A$3:$B$999,2,0)</f>
        <v>54349500</v>
      </c>
      <c r="V61" s="3">
        <f>(Calculations!B1/U61)</f>
        <v>1.25266639067517</v>
      </c>
      <c r="W61" s="3"/>
    </row>
    <row r="62" spans="1:23" s="8" customFormat="1" x14ac:dyDescent="0.55000000000000004">
      <c r="A62" s="3">
        <v>60</v>
      </c>
      <c r="B62" s="3">
        <v>1</v>
      </c>
      <c r="C62" s="3" t="str">
        <f>VLOOKUP(B62,EpisodeFormats!$A$3:$B$999,2,0)</f>
        <v>Series</v>
      </c>
      <c r="D62" s="3">
        <v>1</v>
      </c>
      <c r="E62" s="3" t="str">
        <f>VLOOKUP(D62,Doctors!$A$3:$B$999,2,0)</f>
        <v>William Hartnell</v>
      </c>
      <c r="F62" s="3">
        <v>2</v>
      </c>
      <c r="G62" s="3">
        <v>1</v>
      </c>
      <c r="H62" s="3" t="str">
        <f>VLOOKUP(G62,SeasonFormats!$A$3:$B$999,2,0)</f>
        <v>Season</v>
      </c>
      <c r="I62" s="3">
        <v>13</v>
      </c>
      <c r="J62" s="3">
        <v>5</v>
      </c>
      <c r="K62" s="3" t="s">
        <v>275</v>
      </c>
      <c r="L62" s="3">
        <v>3</v>
      </c>
      <c r="M62" s="3" t="s">
        <v>294</v>
      </c>
      <c r="N62" s="7" t="d">
        <v>1965-02-27</v>
      </c>
      <c r="O62" s="3">
        <v>12.5</v>
      </c>
      <c r="P62" s="3"/>
      <c r="Q62" s="3"/>
      <c r="R62" s="3">
        <f t="shared" si="0"/>
        <v>15.66</v>
      </c>
      <c r="S62" s="3" t="str">
        <f t="shared" si="1"/>
        <v/>
      </c>
      <c r="T62" s="3" t="str">
        <f t="shared" si="2"/>
        <v/>
      </c>
      <c r="U62" s="3">
        <f>VLOOKUP(YEAR(N62),Populations!$A$3:$B$999,2,0)</f>
        <v>54349500</v>
      </c>
      <c r="V62" s="3">
        <f>(Calculations!B1/U62)</f>
        <v>1.25266639067517</v>
      </c>
      <c r="W62" s="3"/>
    </row>
    <row r="63" spans="1:23" s="8" customFormat="1" x14ac:dyDescent="0.55000000000000004">
      <c r="A63" s="3">
        <v>61</v>
      </c>
      <c r="B63" s="3">
        <v>1</v>
      </c>
      <c r="C63" s="3" t="str">
        <f>VLOOKUP(B63,EpisodeFormats!$A$3:$B$999,2,0)</f>
        <v>Series</v>
      </c>
      <c r="D63" s="3">
        <v>1</v>
      </c>
      <c r="E63" s="3" t="str">
        <f>VLOOKUP(D63,Doctors!$A$3:$B$999,2,0)</f>
        <v>William Hartnell</v>
      </c>
      <c r="F63" s="3">
        <v>2</v>
      </c>
      <c r="G63" s="3">
        <v>1</v>
      </c>
      <c r="H63" s="3" t="str">
        <f>VLOOKUP(G63,SeasonFormats!$A$3:$B$999,2,0)</f>
        <v>Season</v>
      </c>
      <c r="I63" s="3">
        <v>13</v>
      </c>
      <c r="J63" s="3">
        <v>5</v>
      </c>
      <c r="K63" s="3" t="s">
        <v>275</v>
      </c>
      <c r="L63" s="3">
        <v>4</v>
      </c>
      <c r="M63" s="3" t="s">
        <v>295</v>
      </c>
      <c r="N63" s="7" t="d">
        <v>1965-03-06</v>
      </c>
      <c r="O63" s="3">
        <v>13</v>
      </c>
      <c r="P63" s="3"/>
      <c r="Q63" s="3"/>
      <c r="R63" s="3">
        <f t="shared" si="0"/>
        <v>16.28</v>
      </c>
      <c r="S63" s="3" t="str">
        <f t="shared" si="1"/>
        <v/>
      </c>
      <c r="T63" s="3" t="str">
        <f t="shared" si="2"/>
        <v/>
      </c>
      <c r="U63" s="3">
        <f>VLOOKUP(YEAR(N63),Populations!$A$3:$B$999,2,0)</f>
        <v>54349500</v>
      </c>
      <c r="V63" s="3">
        <f>(Calculations!B1/U63)</f>
        <v>1.25266639067517</v>
      </c>
      <c r="W63" s="3"/>
    </row>
    <row r="64" spans="1:23" s="8" customFormat="1" x14ac:dyDescent="0.55000000000000004">
      <c r="A64" s="3">
        <v>62</v>
      </c>
      <c r="B64" s="3">
        <v>1</v>
      </c>
      <c r="C64" s="3" t="str">
        <f>VLOOKUP(B64,EpisodeFormats!$A$3:$B$999,2,0)</f>
        <v>Series</v>
      </c>
      <c r="D64" s="3">
        <v>1</v>
      </c>
      <c r="E64" s="3" t="str">
        <f>VLOOKUP(D64,Doctors!$A$3:$B$999,2,0)</f>
        <v>William Hartnell</v>
      </c>
      <c r="F64" s="3">
        <v>2</v>
      </c>
      <c r="G64" s="3">
        <v>1</v>
      </c>
      <c r="H64" s="3" t="str">
        <f>VLOOKUP(G64,SeasonFormats!$A$3:$B$999,2,0)</f>
        <v>Season</v>
      </c>
      <c r="I64" s="3">
        <v>13</v>
      </c>
      <c r="J64" s="3">
        <v>5</v>
      </c>
      <c r="K64" s="3" t="s">
        <v>275</v>
      </c>
      <c r="L64" s="3">
        <v>5</v>
      </c>
      <c r="M64" s="3" t="s">
        <v>296</v>
      </c>
      <c r="N64" s="7" t="d">
        <v>1965-03-13</v>
      </c>
      <c r="O64" s="3">
        <v>12</v>
      </c>
      <c r="P64" s="3"/>
      <c r="Q64" s="3"/>
      <c r="R64" s="3">
        <f t="shared" si="0"/>
        <v>15.03</v>
      </c>
      <c r="S64" s="3" t="str">
        <f t="shared" si="1"/>
        <v/>
      </c>
      <c r="T64" s="3" t="str">
        <f t="shared" si="2"/>
        <v/>
      </c>
      <c r="U64" s="3">
        <f>VLOOKUP(YEAR(N64),Populations!$A$3:$B$999,2,0)</f>
        <v>54349500</v>
      </c>
      <c r="V64" s="3">
        <f>(Calculations!B1/U64)</f>
        <v>1.25266639067517</v>
      </c>
      <c r="W64" s="3"/>
    </row>
    <row r="65" spans="1:23" s="8" customFormat="1" x14ac:dyDescent="0.55000000000000004">
      <c r="A65" s="3">
        <v>63</v>
      </c>
      <c r="B65" s="3">
        <v>1</v>
      </c>
      <c r="C65" s="3" t="str">
        <f>VLOOKUP(B65,EpisodeFormats!$A$3:$B$999,2,0)</f>
        <v>Series</v>
      </c>
      <c r="D65" s="3">
        <v>1</v>
      </c>
      <c r="E65" s="3" t="str">
        <f>VLOOKUP(D65,Doctors!$A$3:$B$999,2,0)</f>
        <v>William Hartnell</v>
      </c>
      <c r="F65" s="3">
        <v>2</v>
      </c>
      <c r="G65" s="3">
        <v>1</v>
      </c>
      <c r="H65" s="3" t="str">
        <f>VLOOKUP(G65,SeasonFormats!$A$3:$B$999,2,0)</f>
        <v>Season</v>
      </c>
      <c r="I65" s="3">
        <v>13</v>
      </c>
      <c r="J65" s="3">
        <v>5</v>
      </c>
      <c r="K65" s="3" t="s">
        <v>275</v>
      </c>
      <c r="L65" s="3">
        <v>6</v>
      </c>
      <c r="M65" s="3" t="s">
        <v>297</v>
      </c>
      <c r="N65" s="7" t="d">
        <v>1965-03-20</v>
      </c>
      <c r="O65" s="3">
        <v>11.5</v>
      </c>
      <c r="P65" s="3"/>
      <c r="Q65" s="3"/>
      <c r="R65" s="3">
        <f t="shared" si="0"/>
        <v>14.41</v>
      </c>
      <c r="S65" s="3" t="str">
        <f t="shared" si="1"/>
        <v/>
      </c>
      <c r="T65" s="3" t="str">
        <f t="shared" si="2"/>
        <v/>
      </c>
      <c r="U65" s="3">
        <f>VLOOKUP(YEAR(N65),Populations!$A$3:$B$999,2,0)</f>
        <v>54349500</v>
      </c>
      <c r="V65" s="3">
        <f>(Calculations!B1/U65)</f>
        <v>1.25266639067517</v>
      </c>
      <c r="W65" s="3"/>
    </row>
    <row r="66" spans="1:23" s="2" customFormat="1" x14ac:dyDescent="0.55000000000000004">
      <c r="A66">
        <v>64</v>
      </c>
      <c r="B66">
        <v>1</v>
      </c>
      <c r="C66" t="str">
        <f>VLOOKUP(B66,EpisodeFormats!$A$3:$B$999,2,0)</f>
        <v>Series</v>
      </c>
      <c r="D66">
        <v>1</v>
      </c>
      <c r="E66" t="str">
        <f>VLOOKUP(D66,Doctors!$A$3:$B$999,2,0)</f>
        <v>William Hartnell</v>
      </c>
      <c r="F66">
        <v>2</v>
      </c>
      <c r="G66">
        <v>1</v>
      </c>
      <c r="H66" t="str">
        <f>VLOOKUP(G66,SeasonFormats!$A$3:$B$999,2,0)</f>
        <v>Season</v>
      </c>
      <c r="I66">
        <v>14</v>
      </c>
      <c r="J66">
        <v>6</v>
      </c>
      <c r="K66" t="s">
        <v>276</v>
      </c>
      <c r="L66">
        <v>1</v>
      </c>
      <c r="M66" t="s">
        <v>298</v>
      </c>
      <c r="N66" s="6" t="d">
        <v>1965-03-27</v>
      </c>
      <c r="O66">
        <v>10.5</v>
      </c>
      <c r="P66"/>
      <c r="Q66"/>
      <c r="R66">
        <f t="shared" si="0"/>
        <v>13.15</v>
      </c>
      <c r="S66" t="str">
        <f t="shared" si="1"/>
        <v/>
      </c>
      <c r="T66" t="str">
        <f t="shared" si="2"/>
        <v/>
      </c>
      <c r="U66">
        <f>VLOOKUP(YEAR(N66),Populations!$A$3:$B$999,2,0)</f>
        <v>54349500</v>
      </c>
      <c r="V66">
        <f>(Calculations!B1/U66)</f>
        <v>1.25266639067517</v>
      </c>
      <c r="W66"/>
    </row>
    <row r="67" spans="1:23" s="2" customFormat="1" x14ac:dyDescent="0.55000000000000004">
      <c r="A67">
        <v>65</v>
      </c>
      <c r="B67">
        <v>1</v>
      </c>
      <c r="C67" t="str">
        <f>VLOOKUP(B67,EpisodeFormats!$A$3:$B$999,2,0)</f>
        <v>Series</v>
      </c>
      <c r="D67">
        <v>1</v>
      </c>
      <c r="E67" t="str">
        <f>VLOOKUP(D67,Doctors!$A$3:$B$999,2,0)</f>
        <v>William Hartnell</v>
      </c>
      <c r="F67">
        <v>2</v>
      </c>
      <c r="G67">
        <v>1</v>
      </c>
      <c r="H67" t="str">
        <f>VLOOKUP(G67,SeasonFormats!$A$3:$B$999,2,0)</f>
        <v>Season</v>
      </c>
      <c r="I67">
        <v>14</v>
      </c>
      <c r="J67">
        <v>6</v>
      </c>
      <c r="K67" t="s">
        <v>276</v>
      </c>
      <c r="L67">
        <v>2</v>
      </c>
      <c r="M67" t="s">
        <v>313</v>
      </c>
      <c r="N67" s="6" t="d">
        <v>1965-04-03</v>
      </c>
      <c r="O67">
        <v>8.5</v>
      </c>
      <c r="P67"/>
      <c r="Q67"/>
      <c r="R67">
        <f t="shared" si="0"/>
        <v>10.65</v>
      </c>
      <c r="S67" t="str">
        <f t="shared" si="1"/>
        <v/>
      </c>
      <c r="T67" t="str">
        <f t="shared" si="2"/>
        <v/>
      </c>
      <c r="U67">
        <f>VLOOKUP(YEAR(N67),Populations!$A$3:$B$999,2,0)</f>
        <v>54349500</v>
      </c>
      <c r="V67">
        <f>(Calculations!B1/U67)</f>
        <v>1.25266639067517</v>
      </c>
      <c r="W67"/>
    </row>
    <row r="68" spans="1:23" s="2" customFormat="1" x14ac:dyDescent="0.55000000000000004">
      <c r="A68">
        <v>66</v>
      </c>
      <c r="B68">
        <v>1</v>
      </c>
      <c r="C68" t="str">
        <f>VLOOKUP(B68,EpisodeFormats!$A$3:$B$999,2,0)</f>
        <v>Series</v>
      </c>
      <c r="D68">
        <v>1</v>
      </c>
      <c r="E68" t="str">
        <f>VLOOKUP(D68,Doctors!$A$3:$B$999,2,0)</f>
        <v>William Hartnell</v>
      </c>
      <c r="F68">
        <v>2</v>
      </c>
      <c r="G68">
        <v>1</v>
      </c>
      <c r="H68" t="str">
        <f>VLOOKUP(G68,SeasonFormats!$A$3:$B$999,2,0)</f>
        <v>Season</v>
      </c>
      <c r="I68">
        <v>14</v>
      </c>
      <c r="J68">
        <v>6</v>
      </c>
      <c r="K68" t="s">
        <v>276</v>
      </c>
      <c r="L68">
        <v>3</v>
      </c>
      <c r="M68" t="s">
        <v>299</v>
      </c>
      <c r="N68" s="6" t="d">
        <v>1965-04-10</v>
      </c>
      <c r="O68">
        <v>9</v>
      </c>
      <c r="P68"/>
      <c r="Q68"/>
      <c r="R68">
        <f t="shared" ref="R68:R131" si="3">IF(ISBLANK(O68),"",ROUND(O68*V68,2))</f>
        <v>11.27</v>
      </c>
      <c r="S68" t="str">
        <f t="shared" ref="S68:S131" si="4">IF(ISBLANK(P68),"",ROUND(P68*V68,2))</f>
        <v/>
      </c>
      <c r="T68" t="str">
        <f t="shared" ref="T68:T131" si="5">IF(ISBLANK(Q68),"",ROUND(Q68*V68,2))</f>
        <v/>
      </c>
      <c r="U68">
        <f>VLOOKUP(YEAR(N68),Populations!$A$3:$B$999,2,0)</f>
        <v>54349500</v>
      </c>
      <c r="V68">
        <f>(Calculations!B1/U68)</f>
        <v>1.25266639067517</v>
      </c>
      <c r="W68"/>
    </row>
    <row r="69" spans="1:23" s="2" customFormat="1" x14ac:dyDescent="0.55000000000000004">
      <c r="A69">
        <v>67</v>
      </c>
      <c r="B69">
        <v>1</v>
      </c>
      <c r="C69" t="str">
        <f>VLOOKUP(B69,EpisodeFormats!$A$3:$B$999,2,0)</f>
        <v>Series</v>
      </c>
      <c r="D69">
        <v>1</v>
      </c>
      <c r="E69" t="str">
        <f>VLOOKUP(D69,Doctors!$A$3:$B$999,2,0)</f>
        <v>William Hartnell</v>
      </c>
      <c r="F69">
        <v>2</v>
      </c>
      <c r="G69">
        <v>1</v>
      </c>
      <c r="H69" t="str">
        <f>VLOOKUP(G69,SeasonFormats!$A$3:$B$999,2,0)</f>
        <v>Season</v>
      </c>
      <c r="I69">
        <v>14</v>
      </c>
      <c r="J69">
        <v>6</v>
      </c>
      <c r="K69" t="s">
        <v>276</v>
      </c>
      <c r="L69">
        <v>4</v>
      </c>
      <c r="M69" t="s">
        <v>314</v>
      </c>
      <c r="N69" s="6" t="d">
        <v>1965-04-17</v>
      </c>
      <c r="O69">
        <v>9.5</v>
      </c>
      <c r="P69"/>
      <c r="Q69"/>
      <c r="R69">
        <f t="shared" si="3"/>
        <v>11.9</v>
      </c>
      <c r="S69" t="str">
        <f t="shared" si="4"/>
        <v/>
      </c>
      <c r="T69" t="str">
        <f t="shared" si="5"/>
        <v/>
      </c>
      <c r="U69">
        <f>VLOOKUP(YEAR(N69),Populations!$A$3:$B$999,2,0)</f>
        <v>54349500</v>
      </c>
      <c r="V69">
        <f>(Calculations!B1/U69)</f>
        <v>1.25266639067517</v>
      </c>
      <c r="W69"/>
    </row>
    <row r="70" spans="1:23" s="8" customFormat="1" x14ac:dyDescent="0.55000000000000004">
      <c r="A70" s="3">
        <v>68</v>
      </c>
      <c r="B70" s="3">
        <v>1</v>
      </c>
      <c r="C70" s="3" t="str">
        <f>VLOOKUP(B70,EpisodeFormats!$A$3:$B$999,2,0)</f>
        <v>Series</v>
      </c>
      <c r="D70" s="3">
        <v>1</v>
      </c>
      <c r="E70" s="3" t="str">
        <f>VLOOKUP(D70,Doctors!$A$3:$B$999,2,0)</f>
        <v>William Hartnell</v>
      </c>
      <c r="F70" s="3">
        <v>2</v>
      </c>
      <c r="G70" s="3">
        <v>1</v>
      </c>
      <c r="H70" s="3" t="str">
        <f>VLOOKUP(G70,SeasonFormats!$A$3:$B$999,2,0)</f>
        <v>Season</v>
      </c>
      <c r="I70" s="3">
        <v>15</v>
      </c>
      <c r="J70" s="3">
        <v>7</v>
      </c>
      <c r="K70" s="3" t="s">
        <v>277</v>
      </c>
      <c r="L70" s="3">
        <v>1</v>
      </c>
      <c r="M70" s="3" t="s">
        <v>277</v>
      </c>
      <c r="N70" s="7" t="d">
        <v>1965-04-24</v>
      </c>
      <c r="O70" s="3">
        <v>10.5</v>
      </c>
      <c r="P70" s="3"/>
      <c r="Q70" s="3"/>
      <c r="R70" s="3">
        <f t="shared" si="3"/>
        <v>13.15</v>
      </c>
      <c r="S70" s="3" t="str">
        <f t="shared" si="4"/>
        <v/>
      </c>
      <c r="T70" s="3" t="str">
        <f t="shared" si="5"/>
        <v/>
      </c>
      <c r="U70" s="3">
        <f>VLOOKUP(YEAR(N70),Populations!$A$3:$B$999,2,0)</f>
        <v>54349500</v>
      </c>
      <c r="V70" s="3">
        <f>(Calculations!B1/U70)</f>
        <v>1.25266639067517</v>
      </c>
      <c r="W70" s="3"/>
    </row>
    <row r="71" spans="1:23" s="8" customFormat="1" x14ac:dyDescent="0.55000000000000004">
      <c r="A71" s="3">
        <v>69</v>
      </c>
      <c r="B71" s="3">
        <v>1</v>
      </c>
      <c r="C71" s="3" t="str">
        <f>VLOOKUP(B71,EpisodeFormats!$A$3:$B$999,2,0)</f>
        <v>Series</v>
      </c>
      <c r="D71" s="3">
        <v>1</v>
      </c>
      <c r="E71" s="3" t="str">
        <f>VLOOKUP(D71,Doctors!$A$3:$B$999,2,0)</f>
        <v>William Hartnell</v>
      </c>
      <c r="F71" s="3">
        <v>2</v>
      </c>
      <c r="G71" s="3">
        <v>1</v>
      </c>
      <c r="H71" s="3" t="str">
        <f>VLOOKUP(G71,SeasonFormats!$A$3:$B$999,2,0)</f>
        <v>Season</v>
      </c>
      <c r="I71" s="3">
        <v>15</v>
      </c>
      <c r="J71" s="3">
        <v>7</v>
      </c>
      <c r="K71" s="3" t="s">
        <v>277</v>
      </c>
      <c r="L71" s="3">
        <v>2</v>
      </c>
      <c r="M71" s="3" t="s">
        <v>300</v>
      </c>
      <c r="N71" s="7" t="d">
        <v>1965-05-01</v>
      </c>
      <c r="O71" s="3">
        <v>9.1999999999999993</v>
      </c>
      <c r="P71" s="3"/>
      <c r="Q71" s="3"/>
      <c r="R71" s="3">
        <f t="shared" si="3"/>
        <v>11.52</v>
      </c>
      <c r="S71" s="3" t="str">
        <f t="shared" si="4"/>
        <v/>
      </c>
      <c r="T71" s="3" t="str">
        <f t="shared" si="5"/>
        <v/>
      </c>
      <c r="U71" s="3">
        <f>VLOOKUP(YEAR(N71),Populations!$A$3:$B$999,2,0)</f>
        <v>54349500</v>
      </c>
      <c r="V71" s="3">
        <f>(Calculations!B1/U71)</f>
        <v>1.25266639067517</v>
      </c>
      <c r="W71" s="3"/>
    </row>
    <row r="72" spans="1:23" s="8" customFormat="1" x14ac:dyDescent="0.55000000000000004">
      <c r="A72" s="3">
        <v>70</v>
      </c>
      <c r="B72" s="3">
        <v>1</v>
      </c>
      <c r="C72" s="3" t="str">
        <f>VLOOKUP(B72,EpisodeFormats!$A$3:$B$999,2,0)</f>
        <v>Series</v>
      </c>
      <c r="D72" s="3">
        <v>1</v>
      </c>
      <c r="E72" s="3" t="str">
        <f>VLOOKUP(D72,Doctors!$A$3:$B$999,2,0)</f>
        <v>William Hartnell</v>
      </c>
      <c r="F72" s="3">
        <v>2</v>
      </c>
      <c r="G72" s="3">
        <v>1</v>
      </c>
      <c r="H72" s="3" t="str">
        <f>VLOOKUP(G72,SeasonFormats!$A$3:$B$999,2,0)</f>
        <v>Season</v>
      </c>
      <c r="I72" s="3">
        <v>15</v>
      </c>
      <c r="J72" s="3">
        <v>7</v>
      </c>
      <c r="K72" s="3" t="s">
        <v>277</v>
      </c>
      <c r="L72" s="3">
        <v>3</v>
      </c>
      <c r="M72" s="3" t="s">
        <v>301</v>
      </c>
      <c r="N72" s="7" t="d">
        <v>1965-05-08</v>
      </c>
      <c r="O72" s="3">
        <v>8.5</v>
      </c>
      <c r="P72" s="3"/>
      <c r="Q72" s="3"/>
      <c r="R72" s="3">
        <f t="shared" si="3"/>
        <v>10.65</v>
      </c>
      <c r="S72" s="3" t="str">
        <f t="shared" si="4"/>
        <v/>
      </c>
      <c r="T72" s="3" t="str">
        <f t="shared" si="5"/>
        <v/>
      </c>
      <c r="U72" s="3">
        <f>VLOOKUP(YEAR(N72),Populations!$A$3:$B$999,2,0)</f>
        <v>54349500</v>
      </c>
      <c r="V72" s="3">
        <f>(Calculations!B1/U72)</f>
        <v>1.25266639067517</v>
      </c>
      <c r="W72" s="3"/>
    </row>
    <row r="73" spans="1:23" s="8" customFormat="1" x14ac:dyDescent="0.55000000000000004">
      <c r="A73" s="3">
        <v>71</v>
      </c>
      <c r="B73" s="3">
        <v>1</v>
      </c>
      <c r="C73" s="3" t="str">
        <f>VLOOKUP(B73,EpisodeFormats!$A$3:$B$999,2,0)</f>
        <v>Series</v>
      </c>
      <c r="D73" s="3">
        <v>1</v>
      </c>
      <c r="E73" s="3" t="str">
        <f>VLOOKUP(D73,Doctors!$A$3:$B$999,2,0)</f>
        <v>William Hartnell</v>
      </c>
      <c r="F73" s="3">
        <v>2</v>
      </c>
      <c r="G73" s="3">
        <v>1</v>
      </c>
      <c r="H73" s="3" t="str">
        <f>VLOOKUP(G73,SeasonFormats!$A$3:$B$999,2,0)</f>
        <v>Season</v>
      </c>
      <c r="I73" s="3">
        <v>15</v>
      </c>
      <c r="J73" s="3">
        <v>7</v>
      </c>
      <c r="K73" s="3" t="s">
        <v>277</v>
      </c>
      <c r="L73" s="3">
        <v>4</v>
      </c>
      <c r="M73" s="3" t="s">
        <v>302</v>
      </c>
      <c r="N73" s="7" t="d">
        <v>1965-05-15</v>
      </c>
      <c r="O73" s="3">
        <v>8.5</v>
      </c>
      <c r="P73" s="3"/>
      <c r="Q73" s="3"/>
      <c r="R73" s="3">
        <f t="shared" si="3"/>
        <v>10.65</v>
      </c>
      <c r="S73" s="3" t="str">
        <f t="shared" si="4"/>
        <v/>
      </c>
      <c r="T73" s="3" t="str">
        <f t="shared" si="5"/>
        <v/>
      </c>
      <c r="U73" s="3">
        <f>VLOOKUP(YEAR(N73),Populations!$A$3:$B$999,2,0)</f>
        <v>54349500</v>
      </c>
      <c r="V73" s="3">
        <f>(Calculations!B1/U73)</f>
        <v>1.25266639067517</v>
      </c>
      <c r="W73" s="3"/>
    </row>
    <row r="74" spans="1:23" s="2" customFormat="1" x14ac:dyDescent="0.55000000000000004">
      <c r="A74">
        <v>72</v>
      </c>
      <c r="B74">
        <v>1</v>
      </c>
      <c r="C74" t="str">
        <f>VLOOKUP(B74,EpisodeFormats!$A$3:$B$999,2,0)</f>
        <v>Series</v>
      </c>
      <c r="D74">
        <v>1</v>
      </c>
      <c r="E74" t="str">
        <f>VLOOKUP(D74,Doctors!$A$3:$B$999,2,0)</f>
        <v>William Hartnell</v>
      </c>
      <c r="F74">
        <v>2</v>
      </c>
      <c r="G74">
        <v>1</v>
      </c>
      <c r="H74" t="str">
        <f>VLOOKUP(G74,SeasonFormats!$A$3:$B$999,2,0)</f>
        <v>Season</v>
      </c>
      <c r="I74">
        <v>16</v>
      </c>
      <c r="J74">
        <v>8</v>
      </c>
      <c r="K74" t="s">
        <v>278</v>
      </c>
      <c r="L74">
        <v>1</v>
      </c>
      <c r="M74" t="s">
        <v>303</v>
      </c>
      <c r="N74" s="6" t="d">
        <v>1965-05-22</v>
      </c>
      <c r="O74">
        <v>10</v>
      </c>
      <c r="P74"/>
      <c r="Q74"/>
      <c r="R74">
        <f t="shared" si="3"/>
        <v>12.53</v>
      </c>
      <c r="S74" t="str">
        <f t="shared" si="4"/>
        <v/>
      </c>
      <c r="T74" t="str">
        <f t="shared" si="5"/>
        <v/>
      </c>
      <c r="U74">
        <f>VLOOKUP(YEAR(N74),Populations!$A$3:$B$999,2,0)</f>
        <v>54349500</v>
      </c>
      <c r="V74">
        <f>(Calculations!B1/U74)</f>
        <v>1.25266639067517</v>
      </c>
      <c r="W74"/>
    </row>
    <row r="75" spans="1:23" s="2" customFormat="1" x14ac:dyDescent="0.55000000000000004">
      <c r="A75">
        <v>73</v>
      </c>
      <c r="B75">
        <v>1</v>
      </c>
      <c r="C75" t="str">
        <f>VLOOKUP(B75,EpisodeFormats!$A$3:$B$999,2,0)</f>
        <v>Series</v>
      </c>
      <c r="D75">
        <v>1</v>
      </c>
      <c r="E75" t="str">
        <f>VLOOKUP(D75,Doctors!$A$3:$B$999,2,0)</f>
        <v>William Hartnell</v>
      </c>
      <c r="F75">
        <v>2</v>
      </c>
      <c r="G75">
        <v>1</v>
      </c>
      <c r="H75" t="str">
        <f>VLOOKUP(G75,SeasonFormats!$A$3:$B$999,2,0)</f>
        <v>Season</v>
      </c>
      <c r="I75">
        <v>16</v>
      </c>
      <c r="J75">
        <v>8</v>
      </c>
      <c r="K75" t="s">
        <v>278</v>
      </c>
      <c r="L75">
        <v>2</v>
      </c>
      <c r="M75" t="s">
        <v>304</v>
      </c>
      <c r="N75" s="6" t="d">
        <v>1965-05-29</v>
      </c>
      <c r="O75">
        <v>9.5</v>
      </c>
      <c r="P75"/>
      <c r="Q75"/>
      <c r="R75">
        <f t="shared" si="3"/>
        <v>11.9</v>
      </c>
      <c r="S75" t="str">
        <f t="shared" si="4"/>
        <v/>
      </c>
      <c r="T75" t="str">
        <f t="shared" si="5"/>
        <v/>
      </c>
      <c r="U75">
        <f>VLOOKUP(YEAR(N75),Populations!$A$3:$B$999,2,0)</f>
        <v>54349500</v>
      </c>
      <c r="V75">
        <f>(Calculations!B1/U75)</f>
        <v>1.25266639067517</v>
      </c>
      <c r="W75"/>
    </row>
    <row r="76" spans="1:23" s="2" customFormat="1" x14ac:dyDescent="0.55000000000000004">
      <c r="A76">
        <v>74</v>
      </c>
      <c r="B76">
        <v>1</v>
      </c>
      <c r="C76" t="str">
        <f>VLOOKUP(B76,EpisodeFormats!$A$3:$B$999,2,0)</f>
        <v>Series</v>
      </c>
      <c r="D76">
        <v>1</v>
      </c>
      <c r="E76" t="str">
        <f>VLOOKUP(D76,Doctors!$A$3:$B$999,2,0)</f>
        <v>William Hartnell</v>
      </c>
      <c r="F76">
        <v>2</v>
      </c>
      <c r="G76">
        <v>1</v>
      </c>
      <c r="H76" t="str">
        <f>VLOOKUP(G76,SeasonFormats!$A$3:$B$999,2,0)</f>
        <v>Season</v>
      </c>
      <c r="I76">
        <v>16</v>
      </c>
      <c r="J76">
        <v>8</v>
      </c>
      <c r="K76" t="s">
        <v>278</v>
      </c>
      <c r="L76">
        <v>3</v>
      </c>
      <c r="M76" t="s">
        <v>305</v>
      </c>
      <c r="N76" s="6" t="d">
        <v>1965-06-05</v>
      </c>
      <c r="O76">
        <v>9</v>
      </c>
      <c r="P76"/>
      <c r="Q76"/>
      <c r="R76">
        <f t="shared" si="3"/>
        <v>11.27</v>
      </c>
      <c r="S76" t="str">
        <f t="shared" si="4"/>
        <v/>
      </c>
      <c r="T76" t="str">
        <f t="shared" si="5"/>
        <v/>
      </c>
      <c r="U76">
        <f>VLOOKUP(YEAR(N76),Populations!$A$3:$B$999,2,0)</f>
        <v>54349500</v>
      </c>
      <c r="V76">
        <f>(Calculations!B1/U76)</f>
        <v>1.25266639067517</v>
      </c>
      <c r="W76"/>
    </row>
    <row r="77" spans="1:23" s="2" customFormat="1" x14ac:dyDescent="0.55000000000000004">
      <c r="A77">
        <v>75</v>
      </c>
      <c r="B77">
        <v>1</v>
      </c>
      <c r="C77" t="str">
        <f>VLOOKUP(B77,EpisodeFormats!$A$3:$B$999,2,0)</f>
        <v>Series</v>
      </c>
      <c r="D77">
        <v>1</v>
      </c>
      <c r="E77" t="str">
        <f>VLOOKUP(D77,Doctors!$A$3:$B$999,2,0)</f>
        <v>William Hartnell</v>
      </c>
      <c r="F77">
        <v>2</v>
      </c>
      <c r="G77">
        <v>1</v>
      </c>
      <c r="H77" t="str">
        <f>VLOOKUP(G77,SeasonFormats!$A$3:$B$999,2,0)</f>
        <v>Season</v>
      </c>
      <c r="I77">
        <v>16</v>
      </c>
      <c r="J77">
        <v>8</v>
      </c>
      <c r="K77" t="s">
        <v>278</v>
      </c>
      <c r="L77">
        <v>4</v>
      </c>
      <c r="M77" t="s">
        <v>306</v>
      </c>
      <c r="N77" s="6" t="d">
        <v>1965-06-12</v>
      </c>
      <c r="O77">
        <v>9.5</v>
      </c>
      <c r="P77"/>
      <c r="Q77"/>
      <c r="R77">
        <f t="shared" si="3"/>
        <v>11.9</v>
      </c>
      <c r="S77" t="str">
        <f t="shared" si="4"/>
        <v/>
      </c>
      <c r="T77" t="str">
        <f t="shared" si="5"/>
        <v/>
      </c>
      <c r="U77">
        <f>VLOOKUP(YEAR(N77),Populations!$A$3:$B$999,2,0)</f>
        <v>54349500</v>
      </c>
      <c r="V77">
        <f>(Calculations!B1/U77)</f>
        <v>1.25266639067517</v>
      </c>
      <c r="W77"/>
    </row>
    <row r="78" spans="1:23" s="2" customFormat="1" x14ac:dyDescent="0.55000000000000004">
      <c r="A78">
        <v>76</v>
      </c>
      <c r="B78">
        <v>1</v>
      </c>
      <c r="C78" t="str">
        <f>VLOOKUP(B78,EpisodeFormats!$A$3:$B$999,2,0)</f>
        <v>Series</v>
      </c>
      <c r="D78">
        <v>1</v>
      </c>
      <c r="E78" t="str">
        <f>VLOOKUP(D78,Doctors!$A$3:$B$999,2,0)</f>
        <v>William Hartnell</v>
      </c>
      <c r="F78">
        <v>2</v>
      </c>
      <c r="G78">
        <v>1</v>
      </c>
      <c r="H78" t="str">
        <f>VLOOKUP(G78,SeasonFormats!$A$3:$B$999,2,0)</f>
        <v>Season</v>
      </c>
      <c r="I78">
        <v>16</v>
      </c>
      <c r="J78">
        <v>8</v>
      </c>
      <c r="K78" t="s">
        <v>278</v>
      </c>
      <c r="L78">
        <v>5</v>
      </c>
      <c r="M78" t="s">
        <v>307</v>
      </c>
      <c r="N78" s="6" t="d">
        <v>1965-06-19</v>
      </c>
      <c r="O78">
        <v>9</v>
      </c>
      <c r="P78"/>
      <c r="Q78"/>
      <c r="R78">
        <f t="shared" si="3"/>
        <v>11.27</v>
      </c>
      <c r="S78" t="str">
        <f t="shared" si="4"/>
        <v/>
      </c>
      <c r="T78" t="str">
        <f t="shared" si="5"/>
        <v/>
      </c>
      <c r="U78">
        <f>VLOOKUP(YEAR(N78),Populations!$A$3:$B$999,2,0)</f>
        <v>54349500</v>
      </c>
      <c r="V78">
        <f>(Calculations!B1/U78)</f>
        <v>1.25266639067517</v>
      </c>
      <c r="W78"/>
    </row>
    <row r="79" spans="1:23" s="2" customFormat="1" x14ac:dyDescent="0.55000000000000004">
      <c r="A79">
        <v>77</v>
      </c>
      <c r="B79">
        <v>1</v>
      </c>
      <c r="C79" t="str">
        <f>VLOOKUP(B79,EpisodeFormats!$A$3:$B$999,2,0)</f>
        <v>Series</v>
      </c>
      <c r="D79">
        <v>1</v>
      </c>
      <c r="E79" t="str">
        <f>VLOOKUP(D79,Doctors!$A$3:$B$999,2,0)</f>
        <v>William Hartnell</v>
      </c>
      <c r="F79">
        <v>2</v>
      </c>
      <c r="G79">
        <v>1</v>
      </c>
      <c r="H79" t="str">
        <f>VLOOKUP(G79,SeasonFormats!$A$3:$B$999,2,0)</f>
        <v>Season</v>
      </c>
      <c r="I79">
        <v>16</v>
      </c>
      <c r="J79">
        <v>8</v>
      </c>
      <c r="K79" t="s">
        <v>278</v>
      </c>
      <c r="L79">
        <v>6</v>
      </c>
      <c r="M79" t="s">
        <v>308</v>
      </c>
      <c r="N79" s="6" t="d">
        <v>1965-06-26</v>
      </c>
      <c r="O79">
        <v>9.5</v>
      </c>
      <c r="P79"/>
      <c r="Q79"/>
      <c r="R79">
        <f t="shared" si="3"/>
        <v>11.9</v>
      </c>
      <c r="S79" t="str">
        <f t="shared" si="4"/>
        <v/>
      </c>
      <c r="T79" t="str">
        <f t="shared" si="5"/>
        <v/>
      </c>
      <c r="U79">
        <f>VLOOKUP(YEAR(N79),Populations!$A$3:$B$999,2,0)</f>
        <v>54349500</v>
      </c>
      <c r="V79">
        <f>(Calculations!B1/U79)</f>
        <v>1.25266639067517</v>
      </c>
      <c r="W79"/>
    </row>
    <row r="80" spans="1:23" s="8" customFormat="1" x14ac:dyDescent="0.55000000000000004">
      <c r="A80" s="3">
        <v>78</v>
      </c>
      <c r="B80" s="3">
        <v>1</v>
      </c>
      <c r="C80" s="3" t="str">
        <f>VLOOKUP(B80,EpisodeFormats!$A$3:$B$999,2,0)</f>
        <v>Series</v>
      </c>
      <c r="D80" s="3">
        <v>1</v>
      </c>
      <c r="E80" s="3" t="str">
        <f>VLOOKUP(D80,Doctors!$A$3:$B$999,2,0)</f>
        <v>William Hartnell</v>
      </c>
      <c r="F80" s="3">
        <v>2</v>
      </c>
      <c r="G80" s="3">
        <v>1</v>
      </c>
      <c r="H80" s="3" t="str">
        <f>VLOOKUP(G80,SeasonFormats!$A$3:$B$999,2,0)</f>
        <v>Season</v>
      </c>
      <c r="I80" s="3">
        <v>17</v>
      </c>
      <c r="J80" s="3">
        <v>9</v>
      </c>
      <c r="K80" s="3" t="s">
        <v>279</v>
      </c>
      <c r="L80" s="3">
        <v>1</v>
      </c>
      <c r="M80" s="3" t="s">
        <v>309</v>
      </c>
      <c r="N80" s="7" t="d">
        <v>1965-07-03</v>
      </c>
      <c r="O80" s="3">
        <v>8.9</v>
      </c>
      <c r="P80" s="3"/>
      <c r="Q80" s="3"/>
      <c r="R80" s="3">
        <f t="shared" si="3"/>
        <v>11.15</v>
      </c>
      <c r="S80" s="3" t="str">
        <f t="shared" si="4"/>
        <v/>
      </c>
      <c r="T80" s="3" t="str">
        <f t="shared" si="5"/>
        <v/>
      </c>
      <c r="U80" s="3">
        <f>VLOOKUP(YEAR(N80),Populations!$A$3:$B$999,2,0)</f>
        <v>54349500</v>
      </c>
      <c r="V80" s="3">
        <f>(Calculations!B1/U80)</f>
        <v>1.25266639067517</v>
      </c>
      <c r="W80" s="3"/>
    </row>
    <row r="81" spans="1:23" s="8" customFormat="1" x14ac:dyDescent="0.55000000000000004">
      <c r="A81" s="3">
        <v>79</v>
      </c>
      <c r="B81" s="3">
        <v>1</v>
      </c>
      <c r="C81" s="3" t="str">
        <f>VLOOKUP(B81,EpisodeFormats!$A$3:$B$999,2,0)</f>
        <v>Series</v>
      </c>
      <c r="D81" s="3">
        <v>1</v>
      </c>
      <c r="E81" s="3" t="str">
        <f>VLOOKUP(D81,Doctors!$A$3:$B$999,2,0)</f>
        <v>William Hartnell</v>
      </c>
      <c r="F81" s="3">
        <v>2</v>
      </c>
      <c r="G81" s="3">
        <v>1</v>
      </c>
      <c r="H81" s="3" t="str">
        <f>VLOOKUP(G81,SeasonFormats!$A$3:$B$999,2,0)</f>
        <v>Season</v>
      </c>
      <c r="I81" s="3">
        <v>17</v>
      </c>
      <c r="J81" s="3">
        <v>9</v>
      </c>
      <c r="K81" s="3" t="s">
        <v>279</v>
      </c>
      <c r="L81" s="3">
        <v>2</v>
      </c>
      <c r="M81" s="3" t="s">
        <v>310</v>
      </c>
      <c r="N81" s="7" t="d">
        <v>1965-07-10</v>
      </c>
      <c r="O81" s="3">
        <v>8.8000000000000007</v>
      </c>
      <c r="P81" s="3"/>
      <c r="Q81" s="3"/>
      <c r="R81" s="3">
        <f t="shared" si="3"/>
        <v>11.02</v>
      </c>
      <c r="S81" s="3" t="str">
        <f t="shared" si="4"/>
        <v/>
      </c>
      <c r="T81" s="3" t="str">
        <f t="shared" si="5"/>
        <v/>
      </c>
      <c r="U81" s="3">
        <f>VLOOKUP(YEAR(N81),Populations!$A$3:$B$999,2,0)</f>
        <v>54349500</v>
      </c>
      <c r="V81" s="3">
        <f>(Calculations!B1/U81)</f>
        <v>1.25266639067517</v>
      </c>
      <c r="W81" s="3"/>
    </row>
    <row r="82" spans="1:23" s="8" customFormat="1" x14ac:dyDescent="0.55000000000000004">
      <c r="A82" s="3">
        <v>80</v>
      </c>
      <c r="B82" s="3">
        <v>1</v>
      </c>
      <c r="C82" s="3" t="str">
        <f>VLOOKUP(B82,EpisodeFormats!$A$3:$B$999,2,0)</f>
        <v>Series</v>
      </c>
      <c r="D82" s="3">
        <v>1</v>
      </c>
      <c r="E82" s="3" t="str">
        <f>VLOOKUP(D82,Doctors!$A$3:$B$999,2,0)</f>
        <v>William Hartnell</v>
      </c>
      <c r="F82" s="3">
        <v>2</v>
      </c>
      <c r="G82" s="3">
        <v>1</v>
      </c>
      <c r="H82" s="3" t="str">
        <f>VLOOKUP(G82,SeasonFormats!$A$3:$B$999,2,0)</f>
        <v>Season</v>
      </c>
      <c r="I82" s="3">
        <v>17</v>
      </c>
      <c r="J82" s="3">
        <v>9</v>
      </c>
      <c r="K82" s="3" t="s">
        <v>279</v>
      </c>
      <c r="L82" s="3">
        <v>3</v>
      </c>
      <c r="M82" s="3" t="s">
        <v>311</v>
      </c>
      <c r="N82" s="7" t="d">
        <v>1965-07-17</v>
      </c>
      <c r="O82" s="3">
        <v>7.7</v>
      </c>
      <c r="P82" s="3"/>
      <c r="Q82" s="3"/>
      <c r="R82" s="3">
        <f t="shared" si="3"/>
        <v>9.65</v>
      </c>
      <c r="S82" s="3" t="str">
        <f t="shared" si="4"/>
        <v/>
      </c>
      <c r="T82" s="3" t="str">
        <f t="shared" si="5"/>
        <v/>
      </c>
      <c r="U82" s="3">
        <f>VLOOKUP(YEAR(N82),Populations!$A$3:$B$999,2,0)</f>
        <v>54349500</v>
      </c>
      <c r="V82" s="3">
        <f>(Calculations!B1/U82)</f>
        <v>1.25266639067517</v>
      </c>
      <c r="W82" s="3"/>
    </row>
    <row r="83" spans="1:23" s="8" customFormat="1" x14ac:dyDescent="0.55000000000000004">
      <c r="A83" s="3">
        <v>81</v>
      </c>
      <c r="B83" s="3">
        <v>1</v>
      </c>
      <c r="C83" s="3" t="str">
        <f>VLOOKUP(B83,EpisodeFormats!$A$3:$B$999,2,0)</f>
        <v>Series</v>
      </c>
      <c r="D83" s="3">
        <v>1</v>
      </c>
      <c r="E83" s="3" t="str">
        <f>VLOOKUP(D83,Doctors!$A$3:$B$999,2,0)</f>
        <v>William Hartnell</v>
      </c>
      <c r="F83" s="3">
        <v>2</v>
      </c>
      <c r="G83" s="3">
        <v>1</v>
      </c>
      <c r="H83" s="3" t="str">
        <f>VLOOKUP(G83,SeasonFormats!$A$3:$B$999,2,0)</f>
        <v>Season</v>
      </c>
      <c r="I83" s="3">
        <v>17</v>
      </c>
      <c r="J83" s="3">
        <v>9</v>
      </c>
      <c r="K83" s="3" t="s">
        <v>279</v>
      </c>
      <c r="L83" s="3">
        <v>4</v>
      </c>
      <c r="M83" s="3" t="s">
        <v>312</v>
      </c>
      <c r="N83" s="7" t="d">
        <v>1965-07-24</v>
      </c>
      <c r="O83" s="3">
        <v>8.3000000000000007</v>
      </c>
      <c r="P83" s="3"/>
      <c r="Q83" s="3"/>
      <c r="R83" s="3">
        <f t="shared" si="3"/>
        <v>10.4</v>
      </c>
      <c r="S83" s="3" t="str">
        <f t="shared" si="4"/>
        <v/>
      </c>
      <c r="T83" s="3" t="str">
        <f t="shared" si="5"/>
        <v/>
      </c>
      <c r="U83" s="3">
        <f>VLOOKUP(YEAR(N83),Populations!$A$3:$B$999,2,0)</f>
        <v>54349500</v>
      </c>
      <c r="V83" s="3">
        <f>(Calculations!B1/U83)</f>
        <v>1.25266639067517</v>
      </c>
      <c r="W83" s="3"/>
    </row>
    <row r="84" spans="1:23" s="2" customFormat="1" x14ac:dyDescent="0.55000000000000004">
      <c r="A84">
        <v>82</v>
      </c>
      <c r="B84">
        <v>1</v>
      </c>
      <c r="C84" t="str">
        <f>VLOOKUP(B84,EpisodeFormats!$A$3:$B$999,2,0)</f>
        <v>Series</v>
      </c>
      <c r="D84">
        <v>1</v>
      </c>
      <c r="E84" t="str">
        <f>VLOOKUP(D84,Doctors!$A$3:$B$999,2,0)</f>
        <v>William Hartnell</v>
      </c>
      <c r="F84">
        <v>3</v>
      </c>
      <c r="G84">
        <v>1</v>
      </c>
      <c r="H84" t="str">
        <f>VLOOKUP(G84,SeasonFormats!$A$3:$B$999,2,0)</f>
        <v>Season</v>
      </c>
      <c r="I84">
        <v>18</v>
      </c>
      <c r="J84">
        <v>1</v>
      </c>
      <c r="K84" t="s">
        <v>315</v>
      </c>
      <c r="L84">
        <v>1</v>
      </c>
      <c r="M84" t="s">
        <v>327</v>
      </c>
      <c r="N84" s="6" t="d">
        <v>1965-09-11</v>
      </c>
      <c r="O84">
        <v>9</v>
      </c>
      <c r="P84"/>
      <c r="Q84"/>
      <c r="R84">
        <f t="shared" si="3"/>
        <v>11.27</v>
      </c>
      <c r="S84" t="str">
        <f t="shared" si="4"/>
        <v/>
      </c>
      <c r="T84" t="str">
        <f t="shared" si="5"/>
        <v/>
      </c>
      <c r="U84">
        <f>VLOOKUP(YEAR(N84),Populations!$A$3:$B$999,2,0)</f>
        <v>54349500</v>
      </c>
      <c r="V84">
        <f>(Calculations!B1/U84)</f>
        <v>1.25266639067517</v>
      </c>
      <c r="W84"/>
    </row>
    <row r="85" spans="1:23" s="2" customFormat="1" x14ac:dyDescent="0.55000000000000004">
      <c r="A85">
        <v>83</v>
      </c>
      <c r="B85">
        <v>1</v>
      </c>
      <c r="C85" t="str">
        <f>VLOOKUP(B85,EpisodeFormats!$A$3:$B$999,2,0)</f>
        <v>Series</v>
      </c>
      <c r="D85">
        <v>1</v>
      </c>
      <c r="E85" t="str">
        <f>VLOOKUP(D85,Doctors!$A$3:$B$999,2,0)</f>
        <v>William Hartnell</v>
      </c>
      <c r="F85">
        <v>3</v>
      </c>
      <c r="G85">
        <v>1</v>
      </c>
      <c r="H85" t="str">
        <f>VLOOKUP(G85,SeasonFormats!$A$3:$B$999,2,0)</f>
        <v>Season</v>
      </c>
      <c r="I85">
        <v>18</v>
      </c>
      <c r="J85">
        <v>1</v>
      </c>
      <c r="K85" t="s">
        <v>315</v>
      </c>
      <c r="L85">
        <v>2</v>
      </c>
      <c r="M85" t="s">
        <v>328</v>
      </c>
      <c r="N85" s="6" t="d">
        <v>1965-09-18</v>
      </c>
      <c r="O85">
        <v>9.5</v>
      </c>
      <c r="P85"/>
      <c r="Q85"/>
      <c r="R85">
        <f t="shared" si="3"/>
        <v>11.9</v>
      </c>
      <c r="S85" t="str">
        <f t="shared" si="4"/>
        <v/>
      </c>
      <c r="T85" t="str">
        <f t="shared" si="5"/>
        <v/>
      </c>
      <c r="U85">
        <f>VLOOKUP(YEAR(N85),Populations!$A$3:$B$999,2,0)</f>
        <v>54349500</v>
      </c>
      <c r="V85">
        <f>(Calculations!B1/U85)</f>
        <v>1.25266639067517</v>
      </c>
      <c r="W85"/>
    </row>
    <row r="86" spans="1:23" s="2" customFormat="1" x14ac:dyDescent="0.55000000000000004">
      <c r="A86">
        <v>84</v>
      </c>
      <c r="B86">
        <v>1</v>
      </c>
      <c r="C86" t="str">
        <f>VLOOKUP(B86,EpisodeFormats!$A$3:$B$999,2,0)</f>
        <v>Series</v>
      </c>
      <c r="D86">
        <v>1</v>
      </c>
      <c r="E86" t="str">
        <f>VLOOKUP(D86,Doctors!$A$3:$B$999,2,0)</f>
        <v>William Hartnell</v>
      </c>
      <c r="F86">
        <v>3</v>
      </c>
      <c r="G86">
        <v>1</v>
      </c>
      <c r="H86" t="str">
        <f>VLOOKUP(G86,SeasonFormats!$A$3:$B$999,2,0)</f>
        <v>Season</v>
      </c>
      <c r="I86">
        <v>18</v>
      </c>
      <c r="J86">
        <v>1</v>
      </c>
      <c r="K86" t="s">
        <v>315</v>
      </c>
      <c r="L86">
        <v>3</v>
      </c>
      <c r="M86" t="s">
        <v>329</v>
      </c>
      <c r="N86" s="6" t="d">
        <v>1965-09-25</v>
      </c>
      <c r="O86">
        <v>11.3</v>
      </c>
      <c r="P86"/>
      <c r="Q86"/>
      <c r="R86">
        <f t="shared" si="3"/>
        <v>14.16</v>
      </c>
      <c r="S86" t="str">
        <f t="shared" si="4"/>
        <v/>
      </c>
      <c r="T86" t="str">
        <f t="shared" si="5"/>
        <v/>
      </c>
      <c r="U86">
        <f>VLOOKUP(YEAR(N86),Populations!$A$3:$B$999,2,0)</f>
        <v>54349500</v>
      </c>
      <c r="V86">
        <f>(Calculations!B1/U86)</f>
        <v>1.25266639067517</v>
      </c>
      <c r="W86"/>
    </row>
    <row r="87" spans="1:23" s="2" customFormat="1" x14ac:dyDescent="0.55000000000000004">
      <c r="A87">
        <v>85</v>
      </c>
      <c r="B87">
        <v>1</v>
      </c>
      <c r="C87" t="str">
        <f>VLOOKUP(B87,EpisodeFormats!$A$3:$B$999,2,0)</f>
        <v>Series</v>
      </c>
      <c r="D87">
        <v>1</v>
      </c>
      <c r="E87" t="str">
        <f>VLOOKUP(D87,Doctors!$A$3:$B$999,2,0)</f>
        <v>William Hartnell</v>
      </c>
      <c r="F87">
        <v>3</v>
      </c>
      <c r="G87">
        <v>1</v>
      </c>
      <c r="H87" t="str">
        <f>VLOOKUP(G87,SeasonFormats!$A$3:$B$999,2,0)</f>
        <v>Season</v>
      </c>
      <c r="I87">
        <v>18</v>
      </c>
      <c r="J87">
        <v>1</v>
      </c>
      <c r="K87" t="s">
        <v>315</v>
      </c>
      <c r="L87">
        <v>4</v>
      </c>
      <c r="M87" t="s">
        <v>330</v>
      </c>
      <c r="N87" s="6" t="d">
        <v>1965-10-02</v>
      </c>
      <c r="O87">
        <v>9.9</v>
      </c>
      <c r="P87"/>
      <c r="Q87"/>
      <c r="R87">
        <f t="shared" si="3"/>
        <v>12.4</v>
      </c>
      <c r="S87" t="str">
        <f t="shared" si="4"/>
        <v/>
      </c>
      <c r="T87" t="str">
        <f t="shared" si="5"/>
        <v/>
      </c>
      <c r="U87">
        <f>VLOOKUP(YEAR(N87),Populations!$A$3:$B$999,2,0)</f>
        <v>54349500</v>
      </c>
      <c r="V87">
        <f>(Calculations!B1/U87)</f>
        <v>1.25266639067517</v>
      </c>
      <c r="W87"/>
    </row>
    <row r="88" spans="1:23" s="8" customFormat="1" x14ac:dyDescent="0.55000000000000004">
      <c r="A88" s="3">
        <v>86</v>
      </c>
      <c r="B88" s="3">
        <v>1</v>
      </c>
      <c r="C88" s="3" t="str">
        <f>VLOOKUP(B88,EpisodeFormats!$A$3:$B$999,2,0)</f>
        <v>Series</v>
      </c>
      <c r="D88" s="3">
        <v>1</v>
      </c>
      <c r="E88" s="3" t="str">
        <f>VLOOKUP(D88,Doctors!$A$3:$B$999,2,0)</f>
        <v>William Hartnell</v>
      </c>
      <c r="F88" s="3">
        <v>3</v>
      </c>
      <c r="G88" s="3">
        <v>1</v>
      </c>
      <c r="H88" s="3" t="str">
        <f>VLOOKUP(G88,SeasonFormats!$A$3:$B$999,2,0)</f>
        <v>Season</v>
      </c>
      <c r="I88" s="3">
        <v>19</v>
      </c>
      <c r="J88" s="3">
        <v>2</v>
      </c>
      <c r="K88" s="3" t="s">
        <v>324</v>
      </c>
      <c r="L88" s="3">
        <v>1</v>
      </c>
      <c r="M88" s="3"/>
      <c r="N88" s="7" t="d">
        <v>1965-10-09</v>
      </c>
      <c r="O88" s="3">
        <v>8.3000000000000007</v>
      </c>
      <c r="P88" s="3"/>
      <c r="Q88" s="3"/>
      <c r="R88" s="3">
        <f t="shared" si="3"/>
        <v>10.4</v>
      </c>
      <c r="S88" s="3" t="str">
        <f t="shared" si="4"/>
        <v/>
      </c>
      <c r="T88" s="3" t="str">
        <f t="shared" si="5"/>
        <v/>
      </c>
      <c r="U88" s="3">
        <f>VLOOKUP(YEAR(N88),Populations!$A$3:$B$999,2,0)</f>
        <v>54349500</v>
      </c>
      <c r="V88" s="3">
        <f>(Calculations!B1/U88)</f>
        <v>1.25266639067517</v>
      </c>
      <c r="W88" s="3"/>
    </row>
    <row r="89" spans="1:23" s="2" customFormat="1" x14ac:dyDescent="0.55000000000000004">
      <c r="A89">
        <v>87</v>
      </c>
      <c r="B89">
        <v>1</v>
      </c>
      <c r="C89" t="str">
        <f>VLOOKUP(B89,EpisodeFormats!$A$3:$B$999,2,0)</f>
        <v>Series</v>
      </c>
      <c r="D89">
        <v>1</v>
      </c>
      <c r="E89" t="str">
        <f>VLOOKUP(D89,Doctors!$A$3:$B$999,2,0)</f>
        <v>William Hartnell</v>
      </c>
      <c r="F89">
        <v>3</v>
      </c>
      <c r="G89">
        <v>1</v>
      </c>
      <c r="H89" t="str">
        <f>VLOOKUP(G89,SeasonFormats!$A$3:$B$999,2,0)</f>
        <v>Season</v>
      </c>
      <c r="I89">
        <v>20</v>
      </c>
      <c r="J89">
        <v>3</v>
      </c>
      <c r="K89" t="s">
        <v>316</v>
      </c>
      <c r="L89">
        <v>1</v>
      </c>
      <c r="M89" t="s">
        <v>331</v>
      </c>
      <c r="N89" s="6" t="d">
        <v>1965-10-16</v>
      </c>
      <c r="O89">
        <v>8.3000000000000007</v>
      </c>
      <c r="P89"/>
      <c r="Q89"/>
      <c r="R89">
        <f t="shared" si="3"/>
        <v>10.4</v>
      </c>
      <c r="S89" t="str">
        <f t="shared" si="4"/>
        <v/>
      </c>
      <c r="T89" t="str">
        <f t="shared" si="5"/>
        <v/>
      </c>
      <c r="U89">
        <f>VLOOKUP(YEAR(N89),Populations!$A$3:$B$999,2,0)</f>
        <v>54349500</v>
      </c>
      <c r="V89">
        <f>(Calculations!B1/U89)</f>
        <v>1.25266639067517</v>
      </c>
      <c r="W89"/>
    </row>
    <row r="90" spans="1:23" s="2" customFormat="1" x14ac:dyDescent="0.55000000000000004">
      <c r="A90">
        <v>88</v>
      </c>
      <c r="B90">
        <v>1</v>
      </c>
      <c r="C90" t="str">
        <f>VLOOKUP(B90,EpisodeFormats!$A$3:$B$999,2,0)</f>
        <v>Series</v>
      </c>
      <c r="D90">
        <v>1</v>
      </c>
      <c r="E90" t="str">
        <f>VLOOKUP(D90,Doctors!$A$3:$B$999,2,0)</f>
        <v>William Hartnell</v>
      </c>
      <c r="F90">
        <v>3</v>
      </c>
      <c r="G90">
        <v>1</v>
      </c>
      <c r="H90" t="str">
        <f>VLOOKUP(G90,SeasonFormats!$A$3:$B$999,2,0)</f>
        <v>Season</v>
      </c>
      <c r="I90">
        <v>20</v>
      </c>
      <c r="J90">
        <v>3</v>
      </c>
      <c r="K90" t="s">
        <v>316</v>
      </c>
      <c r="L90">
        <v>2</v>
      </c>
      <c r="M90" t="s">
        <v>332</v>
      </c>
      <c r="N90" s="6" t="d">
        <v>1965-10-23</v>
      </c>
      <c r="O90">
        <v>8.1</v>
      </c>
      <c r="P90"/>
      <c r="Q90"/>
      <c r="R90">
        <f t="shared" si="3"/>
        <v>10.15</v>
      </c>
      <c r="S90" t="str">
        <f t="shared" si="4"/>
        <v/>
      </c>
      <c r="T90" t="str">
        <f t="shared" si="5"/>
        <v/>
      </c>
      <c r="U90">
        <f>VLOOKUP(YEAR(N90),Populations!$A$3:$B$999,2,0)</f>
        <v>54349500</v>
      </c>
      <c r="V90">
        <f>(Calculations!B1/U90)</f>
        <v>1.25266639067517</v>
      </c>
      <c r="W90"/>
    </row>
    <row r="91" spans="1:23" s="2" customFormat="1" x14ac:dyDescent="0.55000000000000004">
      <c r="A91">
        <v>89</v>
      </c>
      <c r="B91">
        <v>1</v>
      </c>
      <c r="C91" t="str">
        <f>VLOOKUP(B91,EpisodeFormats!$A$3:$B$999,2,0)</f>
        <v>Series</v>
      </c>
      <c r="D91">
        <v>1</v>
      </c>
      <c r="E91" t="str">
        <f>VLOOKUP(D91,Doctors!$A$3:$B$999,2,0)</f>
        <v>William Hartnell</v>
      </c>
      <c r="F91">
        <v>3</v>
      </c>
      <c r="G91">
        <v>1</v>
      </c>
      <c r="H91" t="str">
        <f>VLOOKUP(G91,SeasonFormats!$A$3:$B$999,2,0)</f>
        <v>Season</v>
      </c>
      <c r="I91">
        <v>20</v>
      </c>
      <c r="J91">
        <v>3</v>
      </c>
      <c r="K91" t="s">
        <v>316</v>
      </c>
      <c r="L91">
        <v>3</v>
      </c>
      <c r="M91" t="s">
        <v>333</v>
      </c>
      <c r="N91" s="6" t="d">
        <v>1965-10-30</v>
      </c>
      <c r="O91">
        <v>8.6999999999999993</v>
      </c>
      <c r="P91"/>
      <c r="Q91"/>
      <c r="R91">
        <f t="shared" si="3"/>
        <v>10.9</v>
      </c>
      <c r="S91" t="str">
        <f t="shared" si="4"/>
        <v/>
      </c>
      <c r="T91" t="str">
        <f t="shared" si="5"/>
        <v/>
      </c>
      <c r="U91">
        <f>VLOOKUP(YEAR(N91),Populations!$A$3:$B$999,2,0)</f>
        <v>54349500</v>
      </c>
      <c r="V91">
        <f>(Calculations!B1/U91)</f>
        <v>1.25266639067517</v>
      </c>
      <c r="W91"/>
    </row>
    <row r="92" spans="1:23" s="2" customFormat="1" x14ac:dyDescent="0.55000000000000004">
      <c r="A92">
        <v>90</v>
      </c>
      <c r="B92">
        <v>1</v>
      </c>
      <c r="C92" t="str">
        <f>VLOOKUP(B92,EpisodeFormats!$A$3:$B$999,2,0)</f>
        <v>Series</v>
      </c>
      <c r="D92">
        <v>1</v>
      </c>
      <c r="E92" t="str">
        <f>VLOOKUP(D92,Doctors!$A$3:$B$999,2,0)</f>
        <v>William Hartnell</v>
      </c>
      <c r="F92">
        <v>3</v>
      </c>
      <c r="G92">
        <v>1</v>
      </c>
      <c r="H92" t="str">
        <f>VLOOKUP(G92,SeasonFormats!$A$3:$B$999,2,0)</f>
        <v>Season</v>
      </c>
      <c r="I92">
        <v>20</v>
      </c>
      <c r="J92">
        <v>3</v>
      </c>
      <c r="K92" t="s">
        <v>316</v>
      </c>
      <c r="L92">
        <v>4</v>
      </c>
      <c r="M92" t="s">
        <v>334</v>
      </c>
      <c r="N92" s="6" t="d">
        <v>1965-11-06</v>
      </c>
      <c r="O92">
        <v>8.3000000000000007</v>
      </c>
      <c r="P92"/>
      <c r="Q92"/>
      <c r="R92">
        <f t="shared" si="3"/>
        <v>10.4</v>
      </c>
      <c r="S92" t="str">
        <f t="shared" si="4"/>
        <v/>
      </c>
      <c r="T92" t="str">
        <f t="shared" si="5"/>
        <v/>
      </c>
      <c r="U92">
        <f>VLOOKUP(YEAR(N92),Populations!$A$3:$B$999,2,0)</f>
        <v>54349500</v>
      </c>
      <c r="V92">
        <f>(Calculations!B1/U92)</f>
        <v>1.25266639067517</v>
      </c>
      <c r="W92"/>
    </row>
    <row r="93" spans="1:23" s="8" customFormat="1" x14ac:dyDescent="0.55000000000000004">
      <c r="A93" s="3">
        <v>91</v>
      </c>
      <c r="B93" s="3">
        <v>1</v>
      </c>
      <c r="C93" s="3" t="str">
        <f>VLOOKUP(B93,EpisodeFormats!$A$3:$B$999,2,0)</f>
        <v>Series</v>
      </c>
      <c r="D93" s="3">
        <v>1</v>
      </c>
      <c r="E93" s="3" t="str">
        <f>VLOOKUP(D93,Doctors!$A$3:$B$999,2,0)</f>
        <v>William Hartnell</v>
      </c>
      <c r="F93" s="3">
        <v>3</v>
      </c>
      <c r="G93" s="3">
        <v>1</v>
      </c>
      <c r="H93" s="3" t="str">
        <f>VLOOKUP(G93,SeasonFormats!$A$3:$B$999,2,0)</f>
        <v>Season</v>
      </c>
      <c r="I93" s="3">
        <v>21</v>
      </c>
      <c r="J93" s="3">
        <v>4</v>
      </c>
      <c r="K93" s="3" t="s">
        <v>317</v>
      </c>
      <c r="L93" s="3">
        <v>1</v>
      </c>
      <c r="M93" s="3" t="s">
        <v>335</v>
      </c>
      <c r="N93" s="7" t="d">
        <v>1965-11-13</v>
      </c>
      <c r="O93" s="3">
        <v>9.1</v>
      </c>
      <c r="P93" s="3"/>
      <c r="Q93" s="3"/>
      <c r="R93" s="3">
        <f t="shared" si="3"/>
        <v>11.4</v>
      </c>
      <c r="S93" s="3" t="str">
        <f t="shared" si="4"/>
        <v/>
      </c>
      <c r="T93" s="3" t="str">
        <f t="shared" si="5"/>
        <v/>
      </c>
      <c r="U93" s="3">
        <f>VLOOKUP(YEAR(N93),Populations!$A$3:$B$999,2,0)</f>
        <v>54349500</v>
      </c>
      <c r="V93" s="3">
        <f>(Calculations!B1/U93)</f>
        <v>1.25266639067517</v>
      </c>
      <c r="W93" s="3"/>
    </row>
    <row r="94" spans="1:23" s="8" customFormat="1" x14ac:dyDescent="0.55000000000000004">
      <c r="A94" s="3">
        <v>92</v>
      </c>
      <c r="B94" s="3">
        <v>1</v>
      </c>
      <c r="C94" s="3" t="str">
        <f>VLOOKUP(B94,EpisodeFormats!$A$3:$B$999,2,0)</f>
        <v>Series</v>
      </c>
      <c r="D94" s="3">
        <v>1</v>
      </c>
      <c r="E94" s="3" t="str">
        <f>VLOOKUP(D94,Doctors!$A$3:$B$999,2,0)</f>
        <v>William Hartnell</v>
      </c>
      <c r="F94" s="3">
        <v>3</v>
      </c>
      <c r="G94" s="3">
        <v>1</v>
      </c>
      <c r="H94" s="3" t="str">
        <f>VLOOKUP(G94,SeasonFormats!$A$3:$B$999,2,0)</f>
        <v>Season</v>
      </c>
      <c r="I94" s="3">
        <v>21</v>
      </c>
      <c r="J94" s="3">
        <v>4</v>
      </c>
      <c r="K94" s="3" t="s">
        <v>317</v>
      </c>
      <c r="L94" s="3">
        <v>2</v>
      </c>
      <c r="M94" s="3" t="s">
        <v>336</v>
      </c>
      <c r="N94" s="7" t="d">
        <v>1965-11-20</v>
      </c>
      <c r="O94" s="3">
        <v>9.8000000000000007</v>
      </c>
      <c r="P94" s="3"/>
      <c r="Q94" s="3"/>
      <c r="R94" s="3">
        <f t="shared" si="3"/>
        <v>12.28</v>
      </c>
      <c r="S94" s="3" t="str">
        <f t="shared" si="4"/>
        <v/>
      </c>
      <c r="T94" s="3" t="str">
        <f t="shared" si="5"/>
        <v/>
      </c>
      <c r="U94" s="3">
        <f>VLOOKUP(YEAR(N94),Populations!$A$3:$B$999,2,0)</f>
        <v>54349500</v>
      </c>
      <c r="V94" s="3">
        <f>(Calculations!B1/U94)</f>
        <v>1.25266639067517</v>
      </c>
      <c r="W94" s="3"/>
    </row>
    <row r="95" spans="1:23" s="8" customFormat="1" x14ac:dyDescent="0.55000000000000004">
      <c r="A95" s="3">
        <v>93</v>
      </c>
      <c r="B95" s="3">
        <v>1</v>
      </c>
      <c r="C95" s="3" t="str">
        <f>VLOOKUP(B95,EpisodeFormats!$A$3:$B$999,2,0)</f>
        <v>Series</v>
      </c>
      <c r="D95" s="3">
        <v>1</v>
      </c>
      <c r="E95" s="3" t="str">
        <f>VLOOKUP(D95,Doctors!$A$3:$B$999,2,0)</f>
        <v>William Hartnell</v>
      </c>
      <c r="F95" s="3">
        <v>3</v>
      </c>
      <c r="G95" s="3">
        <v>1</v>
      </c>
      <c r="H95" s="3" t="str">
        <f>VLOOKUP(G95,SeasonFormats!$A$3:$B$999,2,0)</f>
        <v>Season</v>
      </c>
      <c r="I95" s="3">
        <v>21</v>
      </c>
      <c r="J95" s="3">
        <v>4</v>
      </c>
      <c r="K95" s="3" t="s">
        <v>317</v>
      </c>
      <c r="L95" s="3">
        <v>3</v>
      </c>
      <c r="M95" s="3" t="s">
        <v>337</v>
      </c>
      <c r="N95" s="7" t="d">
        <v>1965-11-27</v>
      </c>
      <c r="O95" s="3">
        <v>10.3</v>
      </c>
      <c r="P95" s="3"/>
      <c r="Q95" s="3"/>
      <c r="R95" s="3">
        <f t="shared" si="3"/>
        <v>12.9</v>
      </c>
      <c r="S95" s="3" t="str">
        <f t="shared" si="4"/>
        <v/>
      </c>
      <c r="T95" s="3" t="str">
        <f t="shared" si="5"/>
        <v/>
      </c>
      <c r="U95" s="3">
        <f>VLOOKUP(YEAR(N95),Populations!$A$3:$B$999,2,0)</f>
        <v>54349500</v>
      </c>
      <c r="V95" s="3">
        <f>(Calculations!B1/U95)</f>
        <v>1.25266639067517</v>
      </c>
      <c r="W95" s="3"/>
    </row>
    <row r="96" spans="1:23" s="8" customFormat="1" x14ac:dyDescent="0.55000000000000004">
      <c r="A96" s="3">
        <v>94</v>
      </c>
      <c r="B96" s="3">
        <v>1</v>
      </c>
      <c r="C96" s="3" t="str">
        <f>VLOOKUP(B96,EpisodeFormats!$A$3:$B$999,2,0)</f>
        <v>Series</v>
      </c>
      <c r="D96" s="3">
        <v>1</v>
      </c>
      <c r="E96" s="3" t="str">
        <f>VLOOKUP(D96,Doctors!$A$3:$B$999,2,0)</f>
        <v>William Hartnell</v>
      </c>
      <c r="F96" s="3">
        <v>3</v>
      </c>
      <c r="G96" s="3">
        <v>1</v>
      </c>
      <c r="H96" s="3" t="str">
        <f>VLOOKUP(G96,SeasonFormats!$A$3:$B$999,2,0)</f>
        <v>Season</v>
      </c>
      <c r="I96" s="3">
        <v>21</v>
      </c>
      <c r="J96" s="3">
        <v>4</v>
      </c>
      <c r="K96" s="3" t="s">
        <v>317</v>
      </c>
      <c r="L96" s="3">
        <v>4</v>
      </c>
      <c r="M96" s="3" t="s">
        <v>338</v>
      </c>
      <c r="N96" s="7" t="d">
        <v>1965-12-04</v>
      </c>
      <c r="O96" s="3">
        <v>9.5</v>
      </c>
      <c r="P96" s="3"/>
      <c r="Q96" s="3"/>
      <c r="R96" s="3">
        <f t="shared" si="3"/>
        <v>11.9</v>
      </c>
      <c r="S96" s="3" t="str">
        <f t="shared" si="4"/>
        <v/>
      </c>
      <c r="T96" s="3" t="str">
        <f t="shared" si="5"/>
        <v/>
      </c>
      <c r="U96" s="3">
        <f>VLOOKUP(YEAR(N96),Populations!$A$3:$B$999,2,0)</f>
        <v>54349500</v>
      </c>
      <c r="V96" s="3">
        <f>(Calculations!B1/U96)</f>
        <v>1.25266639067517</v>
      </c>
      <c r="W96" s="3"/>
    </row>
    <row r="97" spans="1:23" s="8" customFormat="1" x14ac:dyDescent="0.55000000000000004">
      <c r="A97" s="3">
        <v>95</v>
      </c>
      <c r="B97" s="3">
        <v>1</v>
      </c>
      <c r="C97" s="3" t="str">
        <f>VLOOKUP(B97,EpisodeFormats!$A$3:$B$999,2,0)</f>
        <v>Series</v>
      </c>
      <c r="D97" s="3">
        <v>1</v>
      </c>
      <c r="E97" s="3" t="str">
        <f>VLOOKUP(D97,Doctors!$A$3:$B$999,2,0)</f>
        <v>William Hartnell</v>
      </c>
      <c r="F97" s="3">
        <v>3</v>
      </c>
      <c r="G97" s="3">
        <v>1</v>
      </c>
      <c r="H97" s="3" t="str">
        <f>VLOOKUP(G97,SeasonFormats!$A$3:$B$999,2,0)</f>
        <v>Season</v>
      </c>
      <c r="I97" s="3">
        <v>21</v>
      </c>
      <c r="J97" s="3">
        <v>4</v>
      </c>
      <c r="K97" s="3" t="s">
        <v>317</v>
      </c>
      <c r="L97" s="3">
        <v>5</v>
      </c>
      <c r="M97" s="3" t="s">
        <v>339</v>
      </c>
      <c r="N97" s="7" t="d">
        <v>1965-12-11</v>
      </c>
      <c r="O97" s="3">
        <v>9.9</v>
      </c>
      <c r="P97" s="3"/>
      <c r="Q97" s="3"/>
      <c r="R97" s="3">
        <f t="shared" si="3"/>
        <v>12.4</v>
      </c>
      <c r="S97" s="3" t="str">
        <f t="shared" si="4"/>
        <v/>
      </c>
      <c r="T97" s="3" t="str">
        <f t="shared" si="5"/>
        <v/>
      </c>
      <c r="U97" s="3">
        <f>VLOOKUP(YEAR(N97),Populations!$A$3:$B$999,2,0)</f>
        <v>54349500</v>
      </c>
      <c r="V97" s="3">
        <f>(Calculations!B1/U97)</f>
        <v>1.25266639067517</v>
      </c>
      <c r="W97" s="3"/>
    </row>
    <row r="98" spans="1:23" s="8" customFormat="1" x14ac:dyDescent="0.55000000000000004">
      <c r="A98" s="3">
        <v>96</v>
      </c>
      <c r="B98" s="3">
        <v>1</v>
      </c>
      <c r="C98" s="3" t="str">
        <f>VLOOKUP(B98,EpisodeFormats!$A$3:$B$999,2,0)</f>
        <v>Series</v>
      </c>
      <c r="D98" s="3">
        <v>1</v>
      </c>
      <c r="E98" s="3" t="str">
        <f>VLOOKUP(D98,Doctors!$A$3:$B$999,2,0)</f>
        <v>William Hartnell</v>
      </c>
      <c r="F98" s="3">
        <v>3</v>
      </c>
      <c r="G98" s="3">
        <v>1</v>
      </c>
      <c r="H98" s="3" t="str">
        <f>VLOOKUP(G98,SeasonFormats!$A$3:$B$999,2,0)</f>
        <v>Season</v>
      </c>
      <c r="I98" s="3">
        <v>21</v>
      </c>
      <c r="J98" s="3">
        <v>4</v>
      </c>
      <c r="K98" s="3" t="s">
        <v>317</v>
      </c>
      <c r="L98" s="3">
        <v>6</v>
      </c>
      <c r="M98" s="3" t="s">
        <v>340</v>
      </c>
      <c r="N98" s="7" t="d">
        <v>1965-12-18</v>
      </c>
      <c r="O98" s="3">
        <v>9.1</v>
      </c>
      <c r="P98" s="3"/>
      <c r="Q98" s="3"/>
      <c r="R98" s="3">
        <f t="shared" si="3"/>
        <v>11.4</v>
      </c>
      <c r="S98" s="3" t="str">
        <f t="shared" si="4"/>
        <v/>
      </c>
      <c r="T98" s="3" t="str">
        <f t="shared" si="5"/>
        <v/>
      </c>
      <c r="U98" s="3">
        <f>VLOOKUP(YEAR(N98),Populations!$A$3:$B$999,2,0)</f>
        <v>54349500</v>
      </c>
      <c r="V98" s="3">
        <f>(Calculations!B1/U98)</f>
        <v>1.25266639067517</v>
      </c>
      <c r="W98" s="3"/>
    </row>
    <row r="99" spans="1:23" s="8" customFormat="1" x14ac:dyDescent="0.55000000000000004">
      <c r="A99" s="3">
        <v>97</v>
      </c>
      <c r="B99" s="3">
        <v>1</v>
      </c>
      <c r="C99" s="3" t="str">
        <f>VLOOKUP(B99,EpisodeFormats!$A$3:$B$999,2,0)</f>
        <v>Series</v>
      </c>
      <c r="D99" s="3">
        <v>1</v>
      </c>
      <c r="E99" s="3" t="str">
        <f>VLOOKUP(D99,Doctors!$A$3:$B$999,2,0)</f>
        <v>William Hartnell</v>
      </c>
      <c r="F99" s="3">
        <v>3</v>
      </c>
      <c r="G99" s="3">
        <v>1</v>
      </c>
      <c r="H99" s="3" t="str">
        <f>VLOOKUP(G99,SeasonFormats!$A$3:$B$999,2,0)</f>
        <v>Season</v>
      </c>
      <c r="I99" s="3">
        <v>21</v>
      </c>
      <c r="J99" s="3">
        <v>4</v>
      </c>
      <c r="K99" s="3" t="s">
        <v>317</v>
      </c>
      <c r="L99" s="3">
        <v>7</v>
      </c>
      <c r="M99" s="3" t="s">
        <v>341</v>
      </c>
      <c r="N99" s="7" t="d">
        <v>1965-12-25</v>
      </c>
      <c r="O99" s="3">
        <v>7.9</v>
      </c>
      <c r="P99" s="3"/>
      <c r="Q99" s="3"/>
      <c r="R99" s="3">
        <f t="shared" si="3"/>
        <v>9.9</v>
      </c>
      <c r="S99" s="3" t="str">
        <f t="shared" si="4"/>
        <v/>
      </c>
      <c r="T99" s="3" t="str">
        <f t="shared" si="5"/>
        <v/>
      </c>
      <c r="U99" s="3">
        <f>VLOOKUP(YEAR(N99),Populations!$A$3:$B$999,2,0)</f>
        <v>54349500</v>
      </c>
      <c r="V99" s="3">
        <f>(Calculations!B1/U99)</f>
        <v>1.25266639067517</v>
      </c>
      <c r="W99" s="3"/>
    </row>
    <row r="100" spans="1:23" s="8" customFormat="1" x14ac:dyDescent="0.55000000000000004">
      <c r="A100" s="3">
        <v>98</v>
      </c>
      <c r="B100" s="3">
        <v>1</v>
      </c>
      <c r="C100" s="3" t="str">
        <f>VLOOKUP(B100,EpisodeFormats!$A$3:$B$999,2,0)</f>
        <v>Series</v>
      </c>
      <c r="D100" s="3">
        <v>1</v>
      </c>
      <c r="E100" s="3" t="str">
        <f>VLOOKUP(D100,Doctors!$A$3:$B$999,2,0)</f>
        <v>William Hartnell</v>
      </c>
      <c r="F100" s="3">
        <v>3</v>
      </c>
      <c r="G100" s="3">
        <v>1</v>
      </c>
      <c r="H100" s="3" t="str">
        <f>VLOOKUP(G100,SeasonFormats!$A$3:$B$999,2,0)</f>
        <v>Season</v>
      </c>
      <c r="I100" s="3">
        <v>21</v>
      </c>
      <c r="J100" s="3">
        <v>4</v>
      </c>
      <c r="K100" s="3" t="s">
        <v>317</v>
      </c>
      <c r="L100" s="3">
        <v>8</v>
      </c>
      <c r="M100" s="3" t="s">
        <v>342</v>
      </c>
      <c r="N100" s="7" t="d">
        <v>1966-01-01</v>
      </c>
      <c r="O100" s="3">
        <v>9.6</v>
      </c>
      <c r="P100" s="3"/>
      <c r="Q100" s="3"/>
      <c r="R100" s="3">
        <f t="shared" si="3"/>
        <v>11.96</v>
      </c>
      <c r="S100" s="3" t="str">
        <f t="shared" si="4"/>
        <v/>
      </c>
      <c r="T100" s="3" t="str">
        <f t="shared" si="5"/>
        <v/>
      </c>
      <c r="U100" s="3">
        <f>VLOOKUP(YEAR(N100),Populations!$A$3:$B$999,2,0)</f>
        <v>54642700</v>
      </c>
      <c r="V100" s="3">
        <f>(Calculations!B1/U100)</f>
        <v>1.24594487461271</v>
      </c>
      <c r="W100" s="3"/>
    </row>
    <row r="101" spans="1:23" s="8" customFormat="1" x14ac:dyDescent="0.55000000000000004">
      <c r="A101" s="3">
        <v>99</v>
      </c>
      <c r="B101" s="3">
        <v>1</v>
      </c>
      <c r="C101" s="3" t="str">
        <f>VLOOKUP(B101,EpisodeFormats!$A$3:$B$999,2,0)</f>
        <v>Series</v>
      </c>
      <c r="D101" s="3">
        <v>1</v>
      </c>
      <c r="E101" s="3" t="str">
        <f>VLOOKUP(D101,Doctors!$A$3:$B$999,2,0)</f>
        <v>William Hartnell</v>
      </c>
      <c r="F101" s="3">
        <v>3</v>
      </c>
      <c r="G101" s="3">
        <v>1</v>
      </c>
      <c r="H101" s="3" t="str">
        <f>VLOOKUP(G101,SeasonFormats!$A$3:$B$999,2,0)</f>
        <v>Season</v>
      </c>
      <c r="I101" s="3">
        <v>21</v>
      </c>
      <c r="J101" s="3">
        <v>4</v>
      </c>
      <c r="K101" s="3" t="s">
        <v>317</v>
      </c>
      <c r="L101" s="3">
        <v>9</v>
      </c>
      <c r="M101" s="3" t="s">
        <v>343</v>
      </c>
      <c r="N101" s="7" t="d">
        <v>1966-01-08</v>
      </c>
      <c r="O101" s="3">
        <v>9.1999999999999993</v>
      </c>
      <c r="P101" s="3"/>
      <c r="Q101" s="3"/>
      <c r="R101" s="3">
        <f t="shared" si="3"/>
        <v>11.46</v>
      </c>
      <c r="S101" s="3" t="str">
        <f t="shared" si="4"/>
        <v/>
      </c>
      <c r="T101" s="3" t="str">
        <f t="shared" si="5"/>
        <v/>
      </c>
      <c r="U101" s="3">
        <f>VLOOKUP(YEAR(N101),Populations!$A$3:$B$999,2,0)</f>
        <v>54642700</v>
      </c>
      <c r="V101" s="3">
        <f>(Calculations!B1/U101)</f>
        <v>1.24594487461271</v>
      </c>
      <c r="W101" s="3"/>
    </row>
    <row r="102" spans="1:23" s="8" customFormat="1" x14ac:dyDescent="0.55000000000000004">
      <c r="A102" s="3">
        <v>100</v>
      </c>
      <c r="B102" s="3">
        <v>1</v>
      </c>
      <c r="C102" s="3" t="str">
        <f>VLOOKUP(B102,EpisodeFormats!$A$3:$B$999,2,0)</f>
        <v>Series</v>
      </c>
      <c r="D102" s="3">
        <v>1</v>
      </c>
      <c r="E102" s="3" t="str">
        <f>VLOOKUP(D102,Doctors!$A$3:$B$999,2,0)</f>
        <v>William Hartnell</v>
      </c>
      <c r="F102" s="3">
        <v>3</v>
      </c>
      <c r="G102" s="3">
        <v>1</v>
      </c>
      <c r="H102" s="3" t="str">
        <f>VLOOKUP(G102,SeasonFormats!$A$3:$B$999,2,0)</f>
        <v>Season</v>
      </c>
      <c r="I102" s="3">
        <v>21</v>
      </c>
      <c r="J102" s="3">
        <v>4</v>
      </c>
      <c r="K102" s="3" t="s">
        <v>317</v>
      </c>
      <c r="L102" s="3">
        <v>10</v>
      </c>
      <c r="M102" s="3" t="s">
        <v>344</v>
      </c>
      <c r="N102" s="7" t="d">
        <v>1966-01-15</v>
      </c>
      <c r="O102" s="3">
        <v>9.5</v>
      </c>
      <c r="P102" s="3"/>
      <c r="Q102" s="3"/>
      <c r="R102" s="3">
        <f t="shared" si="3"/>
        <v>11.84</v>
      </c>
      <c r="S102" s="3" t="str">
        <f t="shared" si="4"/>
        <v/>
      </c>
      <c r="T102" s="3" t="str">
        <f t="shared" si="5"/>
        <v/>
      </c>
      <c r="U102" s="3">
        <f>VLOOKUP(YEAR(N102),Populations!$A$3:$B$999,2,0)</f>
        <v>54642700</v>
      </c>
      <c r="V102" s="3">
        <f>(Calculations!B1/U102)</f>
        <v>1.24594487461271</v>
      </c>
      <c r="W102" s="3"/>
    </row>
    <row r="103" spans="1:23" s="8" customFormat="1" x14ac:dyDescent="0.55000000000000004">
      <c r="A103" s="3">
        <v>101</v>
      </c>
      <c r="B103" s="3">
        <v>1</v>
      </c>
      <c r="C103" s="3" t="str">
        <f>VLOOKUP(B103,EpisodeFormats!$A$3:$B$999,2,0)</f>
        <v>Series</v>
      </c>
      <c r="D103" s="3">
        <v>1</v>
      </c>
      <c r="E103" s="3" t="str">
        <f>VLOOKUP(D103,Doctors!$A$3:$B$999,2,0)</f>
        <v>William Hartnell</v>
      </c>
      <c r="F103" s="3">
        <v>3</v>
      </c>
      <c r="G103" s="3">
        <v>1</v>
      </c>
      <c r="H103" s="3" t="str">
        <f>VLOOKUP(G103,SeasonFormats!$A$3:$B$999,2,0)</f>
        <v>Season</v>
      </c>
      <c r="I103" s="3">
        <v>21</v>
      </c>
      <c r="J103" s="3">
        <v>4</v>
      </c>
      <c r="K103" s="3" t="s">
        <v>317</v>
      </c>
      <c r="L103" s="3">
        <v>11</v>
      </c>
      <c r="M103" s="3" t="s">
        <v>345</v>
      </c>
      <c r="N103" s="7" t="d">
        <v>1966-01-22</v>
      </c>
      <c r="O103" s="3">
        <v>9.8000000000000007</v>
      </c>
      <c r="P103" s="3"/>
      <c r="Q103" s="3"/>
      <c r="R103" s="3">
        <f t="shared" si="3"/>
        <v>12.21</v>
      </c>
      <c r="S103" s="3" t="str">
        <f t="shared" si="4"/>
        <v/>
      </c>
      <c r="T103" s="3" t="str">
        <f t="shared" si="5"/>
        <v/>
      </c>
      <c r="U103" s="3">
        <f>VLOOKUP(YEAR(N103),Populations!$A$3:$B$999,2,0)</f>
        <v>54642700</v>
      </c>
      <c r="V103" s="3">
        <f>(Calculations!B1/U103)</f>
        <v>1.24594487461271</v>
      </c>
      <c r="W103" s="3"/>
    </row>
    <row r="104" spans="1:23" s="8" customFormat="1" x14ac:dyDescent="0.55000000000000004">
      <c r="A104" s="3">
        <v>102</v>
      </c>
      <c r="B104" s="3">
        <v>1</v>
      </c>
      <c r="C104" s="3" t="str">
        <f>VLOOKUP(B104,EpisodeFormats!$A$3:$B$999,2,0)</f>
        <v>Series</v>
      </c>
      <c r="D104" s="3">
        <v>1</v>
      </c>
      <c r="E104" s="3" t="str">
        <f>VLOOKUP(D104,Doctors!$A$3:$B$999,2,0)</f>
        <v>William Hartnell</v>
      </c>
      <c r="F104" s="3">
        <v>3</v>
      </c>
      <c r="G104" s="3">
        <v>1</v>
      </c>
      <c r="H104" s="3" t="str">
        <f>VLOOKUP(G104,SeasonFormats!$A$3:$B$999,2,0)</f>
        <v>Season</v>
      </c>
      <c r="I104" s="3">
        <v>21</v>
      </c>
      <c r="J104" s="3">
        <v>4</v>
      </c>
      <c r="K104" s="3" t="s">
        <v>317</v>
      </c>
      <c r="L104" s="3">
        <v>12</v>
      </c>
      <c r="M104" s="3" t="s">
        <v>346</v>
      </c>
      <c r="N104" s="7" t="d">
        <v>1966-01-29</v>
      </c>
      <c r="O104" s="3">
        <v>8.6</v>
      </c>
      <c r="P104" s="3"/>
      <c r="Q104" s="3"/>
      <c r="R104" s="3">
        <f t="shared" si="3"/>
        <v>10.72</v>
      </c>
      <c r="S104" s="3" t="str">
        <f t="shared" si="4"/>
        <v/>
      </c>
      <c r="T104" s="3" t="str">
        <f t="shared" si="5"/>
        <v/>
      </c>
      <c r="U104" s="3">
        <f>VLOOKUP(YEAR(N104),Populations!$A$3:$B$999,2,0)</f>
        <v>54642700</v>
      </c>
      <c r="V104" s="3">
        <f>(Calculations!B1/U104)</f>
        <v>1.24594487461271</v>
      </c>
      <c r="W104" s="3"/>
    </row>
    <row r="105" spans="1:23" s="2" customFormat="1" x14ac:dyDescent="0.55000000000000004">
      <c r="A105">
        <v>103</v>
      </c>
      <c r="B105">
        <v>1</v>
      </c>
      <c r="C105" t="str">
        <f>VLOOKUP(B105,EpisodeFormats!$A$3:$B$999,2,0)</f>
        <v>Series</v>
      </c>
      <c r="D105">
        <v>1</v>
      </c>
      <c r="E105" t="str">
        <f>VLOOKUP(D105,Doctors!$A$3:$B$999,2,0)</f>
        <v>William Hartnell</v>
      </c>
      <c r="F105">
        <v>3</v>
      </c>
      <c r="G105">
        <v>1</v>
      </c>
      <c r="H105" t="str">
        <f>VLOOKUP(G105,SeasonFormats!$A$3:$B$999,2,0)</f>
        <v>Season</v>
      </c>
      <c r="I105">
        <v>22</v>
      </c>
      <c r="J105">
        <v>5</v>
      </c>
      <c r="K105" t="s">
        <v>318</v>
      </c>
      <c r="L105">
        <v>1</v>
      </c>
      <c r="M105" t="s">
        <v>347</v>
      </c>
      <c r="N105" s="6" t="d">
        <v>1966-02-05</v>
      </c>
      <c r="O105">
        <v>8</v>
      </c>
      <c r="P105"/>
      <c r="Q105"/>
      <c r="R105">
        <f t="shared" si="3"/>
        <v>9.9700000000000006</v>
      </c>
      <c r="S105" t="str">
        <f t="shared" si="4"/>
        <v/>
      </c>
      <c r="T105" t="str">
        <f t="shared" si="5"/>
        <v/>
      </c>
      <c r="U105">
        <f>VLOOKUP(YEAR(N105),Populations!$A$3:$B$999,2,0)</f>
        <v>54642700</v>
      </c>
      <c r="V105">
        <f>(Calculations!B1/U105)</f>
        <v>1.24594487461271</v>
      </c>
      <c r="W105"/>
    </row>
    <row r="106" spans="1:23" s="2" customFormat="1" x14ac:dyDescent="0.55000000000000004">
      <c r="A106">
        <v>104</v>
      </c>
      <c r="B106">
        <v>1</v>
      </c>
      <c r="C106" t="str">
        <f>VLOOKUP(B106,EpisodeFormats!$A$3:$B$999,2,0)</f>
        <v>Series</v>
      </c>
      <c r="D106">
        <v>1</v>
      </c>
      <c r="E106" t="str">
        <f>VLOOKUP(D106,Doctors!$A$3:$B$999,2,0)</f>
        <v>William Hartnell</v>
      </c>
      <c r="F106">
        <v>3</v>
      </c>
      <c r="G106">
        <v>1</v>
      </c>
      <c r="H106" t="str">
        <f>VLOOKUP(G106,SeasonFormats!$A$3:$B$999,2,0)</f>
        <v>Season</v>
      </c>
      <c r="I106">
        <v>22</v>
      </c>
      <c r="J106">
        <v>5</v>
      </c>
      <c r="K106" t="s">
        <v>318</v>
      </c>
      <c r="L106">
        <v>2</v>
      </c>
      <c r="M106" t="s">
        <v>348</v>
      </c>
      <c r="N106" s="6" t="d">
        <v>1966-02-12</v>
      </c>
      <c r="O106">
        <v>6</v>
      </c>
      <c r="P106"/>
      <c r="Q106"/>
      <c r="R106">
        <f t="shared" si="3"/>
        <v>7.48</v>
      </c>
      <c r="S106" t="str">
        <f t="shared" si="4"/>
        <v/>
      </c>
      <c r="T106" t="str">
        <f t="shared" si="5"/>
        <v/>
      </c>
      <c r="U106">
        <f>VLOOKUP(YEAR(N106),Populations!$A$3:$B$999,2,0)</f>
        <v>54642700</v>
      </c>
      <c r="V106">
        <f>(Calculations!B1/U106)</f>
        <v>1.24594487461271</v>
      </c>
      <c r="W106"/>
    </row>
    <row r="107" spans="1:23" s="2" customFormat="1" x14ac:dyDescent="0.55000000000000004">
      <c r="A107">
        <v>105</v>
      </c>
      <c r="B107">
        <v>1</v>
      </c>
      <c r="C107" t="str">
        <f>VLOOKUP(B107,EpisodeFormats!$A$3:$B$999,2,0)</f>
        <v>Series</v>
      </c>
      <c r="D107">
        <v>1</v>
      </c>
      <c r="E107" t="str">
        <f>VLOOKUP(D107,Doctors!$A$3:$B$999,2,0)</f>
        <v>William Hartnell</v>
      </c>
      <c r="F107">
        <v>3</v>
      </c>
      <c r="G107">
        <v>1</v>
      </c>
      <c r="H107" t="str">
        <f>VLOOKUP(G107,SeasonFormats!$A$3:$B$999,2,0)</f>
        <v>Season</v>
      </c>
      <c r="I107">
        <v>22</v>
      </c>
      <c r="J107">
        <v>5</v>
      </c>
      <c r="K107" t="s">
        <v>318</v>
      </c>
      <c r="L107">
        <v>3</v>
      </c>
      <c r="M107" t="s">
        <v>349</v>
      </c>
      <c r="N107" s="6" t="d">
        <v>1966-02-19</v>
      </c>
      <c r="O107">
        <v>5.9</v>
      </c>
      <c r="P107"/>
      <c r="Q107"/>
      <c r="R107">
        <f t="shared" si="3"/>
        <v>7.35</v>
      </c>
      <c r="S107" t="str">
        <f t="shared" si="4"/>
        <v/>
      </c>
      <c r="T107" t="str">
        <f t="shared" si="5"/>
        <v/>
      </c>
      <c r="U107">
        <f>VLOOKUP(YEAR(N107),Populations!$A$3:$B$999,2,0)</f>
        <v>54642700</v>
      </c>
      <c r="V107">
        <f>(Calculations!B1/U107)</f>
        <v>1.24594487461271</v>
      </c>
      <c r="W107"/>
    </row>
    <row r="108" spans="1:23" s="2" customFormat="1" x14ac:dyDescent="0.55000000000000004">
      <c r="A108">
        <v>106</v>
      </c>
      <c r="B108">
        <v>1</v>
      </c>
      <c r="C108" t="str">
        <f>VLOOKUP(B108,EpisodeFormats!$A$3:$B$999,2,0)</f>
        <v>Series</v>
      </c>
      <c r="D108">
        <v>1</v>
      </c>
      <c r="E108" t="str">
        <f>VLOOKUP(D108,Doctors!$A$3:$B$999,2,0)</f>
        <v>William Hartnell</v>
      </c>
      <c r="F108">
        <v>3</v>
      </c>
      <c r="G108">
        <v>1</v>
      </c>
      <c r="H108" t="str">
        <f>VLOOKUP(G108,SeasonFormats!$A$3:$B$999,2,0)</f>
        <v>Season</v>
      </c>
      <c r="I108">
        <v>22</v>
      </c>
      <c r="J108">
        <v>5</v>
      </c>
      <c r="K108" t="s">
        <v>318</v>
      </c>
      <c r="L108">
        <v>4</v>
      </c>
      <c r="M108" t="s">
        <v>350</v>
      </c>
      <c r="N108" s="6" t="d">
        <v>1966-02-26</v>
      </c>
      <c r="O108">
        <v>5.8</v>
      </c>
      <c r="P108"/>
      <c r="Q108"/>
      <c r="R108">
        <f t="shared" si="3"/>
        <v>7.23</v>
      </c>
      <c r="S108" t="str">
        <f t="shared" si="4"/>
        <v/>
      </c>
      <c r="T108" t="str">
        <f t="shared" si="5"/>
        <v/>
      </c>
      <c r="U108">
        <f>VLOOKUP(YEAR(N108),Populations!$A$3:$B$999,2,0)</f>
        <v>54642700</v>
      </c>
      <c r="V108">
        <f>(Calculations!B1/U108)</f>
        <v>1.24594487461271</v>
      </c>
      <c r="W108"/>
    </row>
    <row r="109" spans="1:23" s="8" customFormat="1" x14ac:dyDescent="0.55000000000000004">
      <c r="A109" s="3">
        <v>107</v>
      </c>
      <c r="B109" s="3">
        <v>1</v>
      </c>
      <c r="C109" s="3" t="str">
        <f>VLOOKUP(B109,EpisodeFormats!$A$3:$B$999,2,0)</f>
        <v>Series</v>
      </c>
      <c r="D109" s="3">
        <v>1</v>
      </c>
      <c r="E109" s="3" t="str">
        <f>VLOOKUP(D109,Doctors!$A$3:$B$999,2,0)</f>
        <v>William Hartnell</v>
      </c>
      <c r="F109" s="3">
        <v>3</v>
      </c>
      <c r="G109" s="3">
        <v>1</v>
      </c>
      <c r="H109" s="3" t="str">
        <f>VLOOKUP(G109,SeasonFormats!$A$3:$B$999,2,0)</f>
        <v>Season</v>
      </c>
      <c r="I109" s="3">
        <v>23</v>
      </c>
      <c r="J109" s="3">
        <v>6</v>
      </c>
      <c r="K109" s="3" t="s">
        <v>319</v>
      </c>
      <c r="L109" s="3">
        <v>1</v>
      </c>
      <c r="M109" s="3" t="s">
        <v>351</v>
      </c>
      <c r="N109" s="7" t="d">
        <v>1966-03-05</v>
      </c>
      <c r="O109" s="3">
        <v>5.5</v>
      </c>
      <c r="P109" s="3"/>
      <c r="Q109" s="3"/>
      <c r="R109" s="3">
        <f t="shared" si="3"/>
        <v>6.85</v>
      </c>
      <c r="S109" s="3" t="str">
        <f t="shared" si="4"/>
        <v/>
      </c>
      <c r="T109" s="3" t="str">
        <f t="shared" si="5"/>
        <v/>
      </c>
      <c r="U109" s="3">
        <f>VLOOKUP(YEAR(N109),Populations!$A$3:$B$999,2,0)</f>
        <v>54642700</v>
      </c>
      <c r="V109" s="3">
        <f>(Calculations!B1/U109)</f>
        <v>1.24594487461271</v>
      </c>
      <c r="W109" s="3"/>
    </row>
    <row r="110" spans="1:23" s="8" customFormat="1" x14ac:dyDescent="0.55000000000000004">
      <c r="A110" s="3">
        <v>108</v>
      </c>
      <c r="B110" s="3">
        <v>1</v>
      </c>
      <c r="C110" s="3" t="str">
        <f>VLOOKUP(B110,EpisodeFormats!$A$3:$B$999,2,0)</f>
        <v>Series</v>
      </c>
      <c r="D110" s="3">
        <v>1</v>
      </c>
      <c r="E110" s="3" t="str">
        <f>VLOOKUP(D110,Doctors!$A$3:$B$999,2,0)</f>
        <v>William Hartnell</v>
      </c>
      <c r="F110" s="3">
        <v>3</v>
      </c>
      <c r="G110" s="3">
        <v>1</v>
      </c>
      <c r="H110" s="3" t="str">
        <f>VLOOKUP(G110,SeasonFormats!$A$3:$B$999,2,0)</f>
        <v>Season</v>
      </c>
      <c r="I110" s="3">
        <v>23</v>
      </c>
      <c r="J110" s="3">
        <v>6</v>
      </c>
      <c r="K110" s="3" t="s">
        <v>319</v>
      </c>
      <c r="L110" s="3">
        <v>2</v>
      </c>
      <c r="M110" s="3" t="s">
        <v>352</v>
      </c>
      <c r="N110" s="7" t="d">
        <v>1966-03-12</v>
      </c>
      <c r="O110" s="3">
        <v>6.9</v>
      </c>
      <c r="P110" s="3"/>
      <c r="Q110" s="3"/>
      <c r="R110" s="3">
        <f t="shared" si="3"/>
        <v>8.6</v>
      </c>
      <c r="S110" s="3" t="str">
        <f t="shared" si="4"/>
        <v/>
      </c>
      <c r="T110" s="3" t="str">
        <f t="shared" si="5"/>
        <v/>
      </c>
      <c r="U110" s="3">
        <f>VLOOKUP(YEAR(N110),Populations!$A$3:$B$999,2,0)</f>
        <v>54642700</v>
      </c>
      <c r="V110" s="3">
        <f>(Calculations!B1/U110)</f>
        <v>1.24594487461271</v>
      </c>
      <c r="W110" s="3"/>
    </row>
    <row r="111" spans="1:23" s="8" customFormat="1" x14ac:dyDescent="0.55000000000000004">
      <c r="A111" s="3">
        <v>109</v>
      </c>
      <c r="B111" s="3">
        <v>1</v>
      </c>
      <c r="C111" s="3" t="str">
        <f>VLOOKUP(B111,EpisodeFormats!$A$3:$B$999,2,0)</f>
        <v>Series</v>
      </c>
      <c r="D111" s="3">
        <v>1</v>
      </c>
      <c r="E111" s="3" t="str">
        <f>VLOOKUP(D111,Doctors!$A$3:$B$999,2,0)</f>
        <v>William Hartnell</v>
      </c>
      <c r="F111" s="3">
        <v>3</v>
      </c>
      <c r="G111" s="3">
        <v>1</v>
      </c>
      <c r="H111" s="3" t="str">
        <f>VLOOKUP(G111,SeasonFormats!$A$3:$B$999,2,0)</f>
        <v>Season</v>
      </c>
      <c r="I111" s="3">
        <v>23</v>
      </c>
      <c r="J111" s="3">
        <v>6</v>
      </c>
      <c r="K111" s="3" t="s">
        <v>319</v>
      </c>
      <c r="L111" s="3">
        <v>3</v>
      </c>
      <c r="M111" s="3" t="s">
        <v>353</v>
      </c>
      <c r="N111" s="7" t="d">
        <v>1966-03-19</v>
      </c>
      <c r="O111" s="3">
        <v>6.2</v>
      </c>
      <c r="P111" s="3"/>
      <c r="Q111" s="3"/>
      <c r="R111" s="3">
        <f t="shared" si="3"/>
        <v>7.72</v>
      </c>
      <c r="S111" s="3" t="str">
        <f t="shared" si="4"/>
        <v/>
      </c>
      <c r="T111" s="3" t="str">
        <f t="shared" si="5"/>
        <v/>
      </c>
      <c r="U111" s="3">
        <f>VLOOKUP(YEAR(N111),Populations!$A$3:$B$999,2,0)</f>
        <v>54642700</v>
      </c>
      <c r="V111" s="3">
        <f>(Calculations!B1/U111)</f>
        <v>1.24594487461271</v>
      </c>
      <c r="W111" s="3"/>
    </row>
    <row r="112" spans="1:23" s="8" customFormat="1" x14ac:dyDescent="0.55000000000000004">
      <c r="A112" s="3">
        <v>110</v>
      </c>
      <c r="B112" s="3">
        <v>1</v>
      </c>
      <c r="C112" s="3" t="str">
        <f>VLOOKUP(B112,EpisodeFormats!$A$3:$B$999,2,0)</f>
        <v>Series</v>
      </c>
      <c r="D112" s="3">
        <v>1</v>
      </c>
      <c r="E112" s="3" t="str">
        <f>VLOOKUP(D112,Doctors!$A$3:$B$999,2,0)</f>
        <v>William Hartnell</v>
      </c>
      <c r="F112" s="3">
        <v>3</v>
      </c>
      <c r="G112" s="3">
        <v>1</v>
      </c>
      <c r="H112" s="3" t="str">
        <f>VLOOKUP(G112,SeasonFormats!$A$3:$B$999,2,0)</f>
        <v>Season</v>
      </c>
      <c r="I112" s="3">
        <v>23</v>
      </c>
      <c r="J112" s="3">
        <v>6</v>
      </c>
      <c r="K112" s="3" t="s">
        <v>319</v>
      </c>
      <c r="L112" s="3">
        <v>4</v>
      </c>
      <c r="M112" s="3" t="s">
        <v>354</v>
      </c>
      <c r="N112" s="7" t="d">
        <v>1966-03-26</v>
      </c>
      <c r="O112" s="3">
        <v>7.3</v>
      </c>
      <c r="P112" s="3"/>
      <c r="Q112" s="3"/>
      <c r="R112" s="3">
        <f t="shared" si="3"/>
        <v>9.1</v>
      </c>
      <c r="S112" s="3" t="str">
        <f t="shared" si="4"/>
        <v/>
      </c>
      <c r="T112" s="3" t="str">
        <f t="shared" si="5"/>
        <v/>
      </c>
      <c r="U112" s="3">
        <f>VLOOKUP(YEAR(N112),Populations!$A$3:$B$999,2,0)</f>
        <v>54642700</v>
      </c>
      <c r="V112" s="3">
        <f>(Calculations!B1/U112)</f>
        <v>1.24594487461271</v>
      </c>
      <c r="W112" s="3"/>
    </row>
    <row r="113" spans="1:23" s="2" customFormat="1" x14ac:dyDescent="0.55000000000000004">
      <c r="A113">
        <v>111</v>
      </c>
      <c r="B113">
        <v>1</v>
      </c>
      <c r="C113" t="str">
        <f>VLOOKUP(B113,EpisodeFormats!$A$3:$B$999,2,0)</f>
        <v>Series</v>
      </c>
      <c r="D113">
        <v>1</v>
      </c>
      <c r="E113" t="str">
        <f>VLOOKUP(D113,Doctors!$A$3:$B$999,2,0)</f>
        <v>William Hartnell</v>
      </c>
      <c r="F113">
        <v>3</v>
      </c>
      <c r="G113">
        <v>1</v>
      </c>
      <c r="H113" t="str">
        <f>VLOOKUP(G113,SeasonFormats!$A$3:$B$999,2,0)</f>
        <v>Season</v>
      </c>
      <c r="I113">
        <v>24</v>
      </c>
      <c r="J113">
        <v>7</v>
      </c>
      <c r="K113" t="s">
        <v>320</v>
      </c>
      <c r="L113">
        <v>1</v>
      </c>
      <c r="M113" t="s">
        <v>355</v>
      </c>
      <c r="N113" s="6" t="d">
        <v>1966-04-02</v>
      </c>
      <c r="O113">
        <v>8</v>
      </c>
      <c r="P113"/>
      <c r="Q113"/>
      <c r="R113">
        <f t="shared" si="3"/>
        <v>9.9700000000000006</v>
      </c>
      <c r="S113" t="str">
        <f t="shared" si="4"/>
        <v/>
      </c>
      <c r="T113" t="str">
        <f t="shared" si="5"/>
        <v/>
      </c>
      <c r="U113">
        <f>VLOOKUP(YEAR(N113),Populations!$A$3:$B$999,2,0)</f>
        <v>54642700</v>
      </c>
      <c r="V113">
        <f>(Calculations!B1/U113)</f>
        <v>1.24594487461271</v>
      </c>
      <c r="W113"/>
    </row>
    <row r="114" spans="1:23" s="2" customFormat="1" x14ac:dyDescent="0.55000000000000004">
      <c r="A114">
        <v>112</v>
      </c>
      <c r="B114">
        <v>1</v>
      </c>
      <c r="C114" t="str">
        <f>VLOOKUP(B114,EpisodeFormats!$A$3:$B$999,2,0)</f>
        <v>Series</v>
      </c>
      <c r="D114">
        <v>1</v>
      </c>
      <c r="E114" t="str">
        <f>VLOOKUP(D114,Doctors!$A$3:$B$999,2,0)</f>
        <v>William Hartnell</v>
      </c>
      <c r="F114">
        <v>3</v>
      </c>
      <c r="G114">
        <v>1</v>
      </c>
      <c r="H114" t="str">
        <f>VLOOKUP(G114,SeasonFormats!$A$3:$B$999,2,0)</f>
        <v>Season</v>
      </c>
      <c r="I114">
        <v>24</v>
      </c>
      <c r="J114">
        <v>7</v>
      </c>
      <c r="K114" t="s">
        <v>320</v>
      </c>
      <c r="L114">
        <v>2</v>
      </c>
      <c r="M114" t="s">
        <v>356</v>
      </c>
      <c r="N114" s="6" t="d">
        <v>1966-04-09</v>
      </c>
      <c r="O114">
        <v>8</v>
      </c>
      <c r="P114"/>
      <c r="Q114"/>
      <c r="R114">
        <f t="shared" si="3"/>
        <v>9.9700000000000006</v>
      </c>
      <c r="S114" t="str">
        <f t="shared" si="4"/>
        <v/>
      </c>
      <c r="T114" t="str">
        <f t="shared" si="5"/>
        <v/>
      </c>
      <c r="U114">
        <f>VLOOKUP(YEAR(N114),Populations!$A$3:$B$999,2,0)</f>
        <v>54642700</v>
      </c>
      <c r="V114">
        <f>(Calculations!B1/U114)</f>
        <v>1.24594487461271</v>
      </c>
      <c r="W114"/>
    </row>
    <row r="115" spans="1:23" s="2" customFormat="1" x14ac:dyDescent="0.55000000000000004">
      <c r="A115">
        <v>113</v>
      </c>
      <c r="B115">
        <v>1</v>
      </c>
      <c r="C115" t="str">
        <f>VLOOKUP(B115,EpisodeFormats!$A$3:$B$999,2,0)</f>
        <v>Series</v>
      </c>
      <c r="D115">
        <v>1</v>
      </c>
      <c r="E115" t="str">
        <f>VLOOKUP(D115,Doctors!$A$3:$B$999,2,0)</f>
        <v>William Hartnell</v>
      </c>
      <c r="F115">
        <v>3</v>
      </c>
      <c r="G115">
        <v>1</v>
      </c>
      <c r="H115" t="str">
        <f>VLOOKUP(G115,SeasonFormats!$A$3:$B$999,2,0)</f>
        <v>Season</v>
      </c>
      <c r="I115">
        <v>24</v>
      </c>
      <c r="J115">
        <v>7</v>
      </c>
      <c r="K115" t="s">
        <v>320</v>
      </c>
      <c r="L115">
        <v>3</v>
      </c>
      <c r="M115" t="s">
        <v>357</v>
      </c>
      <c r="N115" s="6" t="d">
        <v>1966-04-16</v>
      </c>
      <c r="O115">
        <v>9.4</v>
      </c>
      <c r="P115"/>
      <c r="Q115"/>
      <c r="R115">
        <f t="shared" si="3"/>
        <v>11.71</v>
      </c>
      <c r="S115" t="str">
        <f t="shared" si="4"/>
        <v/>
      </c>
      <c r="T115" t="str">
        <f t="shared" si="5"/>
        <v/>
      </c>
      <c r="U115">
        <f>VLOOKUP(YEAR(N115),Populations!$A$3:$B$999,2,0)</f>
        <v>54642700</v>
      </c>
      <c r="V115">
        <f>(Calculations!B1/U115)</f>
        <v>1.24594487461271</v>
      </c>
      <c r="W115"/>
    </row>
    <row r="116" spans="1:23" s="2" customFormat="1" x14ac:dyDescent="0.55000000000000004">
      <c r="A116">
        <v>114</v>
      </c>
      <c r="B116">
        <v>1</v>
      </c>
      <c r="C116" t="str">
        <f>VLOOKUP(B116,EpisodeFormats!$A$3:$B$999,2,0)</f>
        <v>Series</v>
      </c>
      <c r="D116">
        <v>1</v>
      </c>
      <c r="E116" t="str">
        <f>VLOOKUP(D116,Doctors!$A$3:$B$999,2,0)</f>
        <v>William Hartnell</v>
      </c>
      <c r="F116">
        <v>3</v>
      </c>
      <c r="G116">
        <v>1</v>
      </c>
      <c r="H116" t="str">
        <f>VLOOKUP(G116,SeasonFormats!$A$3:$B$999,2,0)</f>
        <v>Season</v>
      </c>
      <c r="I116">
        <v>24</v>
      </c>
      <c r="J116">
        <v>7</v>
      </c>
      <c r="K116" t="s">
        <v>320</v>
      </c>
      <c r="L116">
        <v>4</v>
      </c>
      <c r="M116" t="s">
        <v>358</v>
      </c>
      <c r="N116" s="6" t="d">
        <v>1966-04-23</v>
      </c>
      <c r="O116">
        <v>7.8</v>
      </c>
      <c r="P116"/>
      <c r="Q116"/>
      <c r="R116">
        <f t="shared" si="3"/>
        <v>9.7200000000000006</v>
      </c>
      <c r="S116" t="str">
        <f t="shared" si="4"/>
        <v/>
      </c>
      <c r="T116" t="str">
        <f t="shared" si="5"/>
        <v/>
      </c>
      <c r="U116">
        <f>VLOOKUP(YEAR(N116),Populations!$A$3:$B$999,2,0)</f>
        <v>54642700</v>
      </c>
      <c r="V116">
        <f>(Calculations!B1/U116)</f>
        <v>1.24594487461271</v>
      </c>
      <c r="W116"/>
    </row>
    <row r="117" spans="1:23" s="8" customFormat="1" x14ac:dyDescent="0.55000000000000004">
      <c r="A117" s="3">
        <v>115</v>
      </c>
      <c r="B117" s="3">
        <v>1</v>
      </c>
      <c r="C117" s="3" t="str">
        <f>VLOOKUP(B117,EpisodeFormats!$A$3:$B$999,2,0)</f>
        <v>Series</v>
      </c>
      <c r="D117" s="3">
        <v>1</v>
      </c>
      <c r="E117" s="3" t="str">
        <f>VLOOKUP(D117,Doctors!$A$3:$B$999,2,0)</f>
        <v>William Hartnell</v>
      </c>
      <c r="F117" s="3">
        <v>3</v>
      </c>
      <c r="G117" s="3">
        <v>1</v>
      </c>
      <c r="H117" s="3" t="str">
        <f>VLOOKUP(G117,SeasonFormats!$A$3:$B$999,2,0)</f>
        <v>Season</v>
      </c>
      <c r="I117" s="3">
        <v>25</v>
      </c>
      <c r="J117" s="3">
        <v>8</v>
      </c>
      <c r="K117" s="3" t="s">
        <v>321</v>
      </c>
      <c r="L117" s="3">
        <v>1</v>
      </c>
      <c r="M117" s="3" t="s">
        <v>359</v>
      </c>
      <c r="N117" s="7" t="d">
        <v>1966-04-30</v>
      </c>
      <c r="O117" s="3">
        <v>6.5</v>
      </c>
      <c r="P117" s="3"/>
      <c r="Q117" s="3"/>
      <c r="R117" s="3">
        <f t="shared" si="3"/>
        <v>8.1</v>
      </c>
      <c r="S117" s="3" t="str">
        <f t="shared" si="4"/>
        <v/>
      </c>
      <c r="T117" s="3" t="str">
        <f t="shared" si="5"/>
        <v/>
      </c>
      <c r="U117" s="3">
        <f>VLOOKUP(YEAR(N117),Populations!$A$3:$B$999,2,0)</f>
        <v>54642700</v>
      </c>
      <c r="V117" s="3">
        <f>(Calculations!B1/U117)</f>
        <v>1.24594487461271</v>
      </c>
      <c r="W117" s="3"/>
    </row>
    <row r="118" spans="1:23" s="8" customFormat="1" x14ac:dyDescent="0.55000000000000004">
      <c r="A118" s="3">
        <v>116</v>
      </c>
      <c r="B118" s="3">
        <v>1</v>
      </c>
      <c r="C118" s="3" t="str">
        <f>VLOOKUP(B118,EpisodeFormats!$A$3:$B$999,2,0)</f>
        <v>Series</v>
      </c>
      <c r="D118" s="3">
        <v>1</v>
      </c>
      <c r="E118" s="3" t="str">
        <f>VLOOKUP(D118,Doctors!$A$3:$B$999,2,0)</f>
        <v>William Hartnell</v>
      </c>
      <c r="F118" s="3">
        <v>3</v>
      </c>
      <c r="G118" s="3">
        <v>1</v>
      </c>
      <c r="H118" s="3" t="str">
        <f>VLOOKUP(G118,SeasonFormats!$A$3:$B$999,2,0)</f>
        <v>Season</v>
      </c>
      <c r="I118" s="3">
        <v>25</v>
      </c>
      <c r="J118" s="3">
        <v>8</v>
      </c>
      <c r="K118" s="3" t="s">
        <v>321</v>
      </c>
      <c r="L118" s="3">
        <v>2</v>
      </c>
      <c r="M118" s="3" t="s">
        <v>360</v>
      </c>
      <c r="N118" s="7" t="d">
        <v>1966-05-07</v>
      </c>
      <c r="O118" s="3">
        <v>6.6</v>
      </c>
      <c r="P118" s="3"/>
      <c r="Q118" s="3"/>
      <c r="R118" s="3">
        <f t="shared" si="3"/>
        <v>8.2200000000000006</v>
      </c>
      <c r="S118" s="3" t="str">
        <f t="shared" si="4"/>
        <v/>
      </c>
      <c r="T118" s="3" t="str">
        <f t="shared" si="5"/>
        <v/>
      </c>
      <c r="U118" s="3">
        <f>VLOOKUP(YEAR(N118),Populations!$A$3:$B$999,2,0)</f>
        <v>54642700</v>
      </c>
      <c r="V118" s="3">
        <f>(Calculations!B1/U118)</f>
        <v>1.24594487461271</v>
      </c>
      <c r="W118" s="3"/>
    </row>
    <row r="119" spans="1:23" s="8" customFormat="1" x14ac:dyDescent="0.55000000000000004">
      <c r="A119" s="3">
        <v>117</v>
      </c>
      <c r="B119" s="3">
        <v>1</v>
      </c>
      <c r="C119" s="3" t="str">
        <f>VLOOKUP(B119,EpisodeFormats!$A$3:$B$999,2,0)</f>
        <v>Series</v>
      </c>
      <c r="D119" s="3">
        <v>1</v>
      </c>
      <c r="E119" s="3" t="str">
        <f>VLOOKUP(D119,Doctors!$A$3:$B$999,2,0)</f>
        <v>William Hartnell</v>
      </c>
      <c r="F119" s="3">
        <v>3</v>
      </c>
      <c r="G119" s="3">
        <v>1</v>
      </c>
      <c r="H119" s="3" t="str">
        <f>VLOOKUP(G119,SeasonFormats!$A$3:$B$999,2,0)</f>
        <v>Season</v>
      </c>
      <c r="I119" s="3">
        <v>25</v>
      </c>
      <c r="J119" s="3">
        <v>8</v>
      </c>
      <c r="K119" s="3" t="s">
        <v>321</v>
      </c>
      <c r="L119" s="3">
        <v>3</v>
      </c>
      <c r="M119" s="3" t="s">
        <v>361</v>
      </c>
      <c r="N119" s="7" t="d">
        <v>1966-05-14</v>
      </c>
      <c r="O119" s="3">
        <v>6.2</v>
      </c>
      <c r="P119" s="3"/>
      <c r="Q119" s="3"/>
      <c r="R119" s="3">
        <f t="shared" si="3"/>
        <v>7.72</v>
      </c>
      <c r="S119" s="3" t="str">
        <f t="shared" si="4"/>
        <v/>
      </c>
      <c r="T119" s="3" t="str">
        <f t="shared" si="5"/>
        <v/>
      </c>
      <c r="U119" s="3">
        <f>VLOOKUP(YEAR(N119),Populations!$A$3:$B$999,2,0)</f>
        <v>54642700</v>
      </c>
      <c r="V119" s="3">
        <f>(Calculations!B1/U119)</f>
        <v>1.24594487461271</v>
      </c>
      <c r="W119" s="3"/>
    </row>
    <row r="120" spans="1:23" s="8" customFormat="1" x14ac:dyDescent="0.55000000000000004">
      <c r="A120" s="3">
        <v>118</v>
      </c>
      <c r="B120" s="3">
        <v>1</v>
      </c>
      <c r="C120" s="3" t="str">
        <f>VLOOKUP(B120,EpisodeFormats!$A$3:$B$999,2,0)</f>
        <v>Series</v>
      </c>
      <c r="D120" s="3">
        <v>1</v>
      </c>
      <c r="E120" s="3" t="str">
        <f>VLOOKUP(D120,Doctors!$A$3:$B$999,2,0)</f>
        <v>William Hartnell</v>
      </c>
      <c r="F120" s="3">
        <v>3</v>
      </c>
      <c r="G120" s="3">
        <v>1</v>
      </c>
      <c r="H120" s="3" t="str">
        <f>VLOOKUP(G120,SeasonFormats!$A$3:$B$999,2,0)</f>
        <v>Season</v>
      </c>
      <c r="I120" s="3">
        <v>25</v>
      </c>
      <c r="J120" s="3">
        <v>8</v>
      </c>
      <c r="K120" s="3" t="s">
        <v>321</v>
      </c>
      <c r="L120" s="3">
        <v>4</v>
      </c>
      <c r="M120" s="3" t="s">
        <v>362</v>
      </c>
      <c r="N120" s="7" t="d">
        <v>1966-05-21</v>
      </c>
      <c r="O120" s="3">
        <v>5.7</v>
      </c>
      <c r="P120" s="3"/>
      <c r="Q120" s="3"/>
      <c r="R120" s="3">
        <f t="shared" si="3"/>
        <v>7.1</v>
      </c>
      <c r="S120" s="3" t="str">
        <f t="shared" si="4"/>
        <v/>
      </c>
      <c r="T120" s="3" t="str">
        <f t="shared" si="5"/>
        <v/>
      </c>
      <c r="U120" s="3">
        <f>VLOOKUP(YEAR(N120),Populations!$A$3:$B$999,2,0)</f>
        <v>54642700</v>
      </c>
      <c r="V120" s="3">
        <f>(Calculations!B1/U120)</f>
        <v>1.24594487461271</v>
      </c>
      <c r="W120" s="3"/>
    </row>
    <row r="121" spans="1:23" s="2" customFormat="1" x14ac:dyDescent="0.55000000000000004">
      <c r="A121">
        <v>119</v>
      </c>
      <c r="B121">
        <v>1</v>
      </c>
      <c r="C121" t="str">
        <f>VLOOKUP(B121,EpisodeFormats!$A$3:$B$999,2,0)</f>
        <v>Series</v>
      </c>
      <c r="D121">
        <v>1</v>
      </c>
      <c r="E121" t="str">
        <f>VLOOKUP(D121,Doctors!$A$3:$B$999,2,0)</f>
        <v>William Hartnell</v>
      </c>
      <c r="F121">
        <v>3</v>
      </c>
      <c r="G121">
        <v>1</v>
      </c>
      <c r="H121" t="str">
        <f>VLOOKUP(G121,SeasonFormats!$A$3:$B$999,2,0)</f>
        <v>Season</v>
      </c>
      <c r="I121">
        <v>26</v>
      </c>
      <c r="J121">
        <v>9</v>
      </c>
      <c r="K121" t="s">
        <v>322</v>
      </c>
      <c r="L121">
        <v>1</v>
      </c>
      <c r="M121" t="s">
        <v>363</v>
      </c>
      <c r="N121" s="6" t="d">
        <v>1966-05-28</v>
      </c>
      <c r="O121">
        <v>4.8</v>
      </c>
      <c r="P121"/>
      <c r="Q121"/>
      <c r="R121">
        <f t="shared" si="3"/>
        <v>5.98</v>
      </c>
      <c r="S121" t="str">
        <f t="shared" si="4"/>
        <v/>
      </c>
      <c r="T121" t="str">
        <f t="shared" si="5"/>
        <v/>
      </c>
      <c r="U121">
        <f>VLOOKUP(YEAR(N121),Populations!$A$3:$B$999,2,0)</f>
        <v>54642700</v>
      </c>
      <c r="V121">
        <f>(Calculations!B1/U121)</f>
        <v>1.24594487461271</v>
      </c>
      <c r="W121"/>
    </row>
    <row r="122" spans="1:23" s="2" customFormat="1" x14ac:dyDescent="0.55000000000000004">
      <c r="A122">
        <v>120</v>
      </c>
      <c r="B122">
        <v>1</v>
      </c>
      <c r="C122" t="str">
        <f>VLOOKUP(B122,EpisodeFormats!$A$3:$B$999,2,0)</f>
        <v>Series</v>
      </c>
      <c r="D122">
        <v>1</v>
      </c>
      <c r="E122" t="str">
        <f>VLOOKUP(D122,Doctors!$A$3:$B$999,2,0)</f>
        <v>William Hartnell</v>
      </c>
      <c r="F122">
        <v>3</v>
      </c>
      <c r="G122">
        <v>1</v>
      </c>
      <c r="H122" t="str">
        <f>VLOOKUP(G122,SeasonFormats!$A$3:$B$999,2,0)</f>
        <v>Season</v>
      </c>
      <c r="I122">
        <v>26</v>
      </c>
      <c r="J122">
        <v>9</v>
      </c>
      <c r="K122" t="s">
        <v>322</v>
      </c>
      <c r="L122">
        <v>2</v>
      </c>
      <c r="M122" t="s">
        <v>364</v>
      </c>
      <c r="N122" s="6" t="d">
        <v>1966-06-04</v>
      </c>
      <c r="O122">
        <v>5.6</v>
      </c>
      <c r="P122"/>
      <c r="Q122"/>
      <c r="R122">
        <f t="shared" si="3"/>
        <v>6.98</v>
      </c>
      <c r="S122" t="str">
        <f t="shared" si="4"/>
        <v/>
      </c>
      <c r="T122" t="str">
        <f t="shared" si="5"/>
        <v/>
      </c>
      <c r="U122">
        <f>VLOOKUP(YEAR(N122),Populations!$A$3:$B$999,2,0)</f>
        <v>54642700</v>
      </c>
      <c r="V122">
        <f>(Calculations!B1/U122)</f>
        <v>1.24594487461271</v>
      </c>
      <c r="W122"/>
    </row>
    <row r="123" spans="1:23" s="2" customFormat="1" x14ac:dyDescent="0.55000000000000004">
      <c r="A123">
        <v>121</v>
      </c>
      <c r="B123">
        <v>1</v>
      </c>
      <c r="C123" t="str">
        <f>VLOOKUP(B123,EpisodeFormats!$A$3:$B$999,2,0)</f>
        <v>Series</v>
      </c>
      <c r="D123">
        <v>1</v>
      </c>
      <c r="E123" t="str">
        <f>VLOOKUP(D123,Doctors!$A$3:$B$999,2,0)</f>
        <v>William Hartnell</v>
      </c>
      <c r="F123">
        <v>3</v>
      </c>
      <c r="G123">
        <v>1</v>
      </c>
      <c r="H123" t="str">
        <f>VLOOKUP(G123,SeasonFormats!$A$3:$B$999,2,0)</f>
        <v>Season</v>
      </c>
      <c r="I123">
        <v>26</v>
      </c>
      <c r="J123">
        <v>9</v>
      </c>
      <c r="K123" t="s">
        <v>322</v>
      </c>
      <c r="L123">
        <v>3</v>
      </c>
      <c r="M123" t="s">
        <v>365</v>
      </c>
      <c r="N123" s="6" t="d">
        <v>1966-06-11</v>
      </c>
      <c r="O123">
        <v>5</v>
      </c>
      <c r="P123"/>
      <c r="Q123"/>
      <c r="R123">
        <f t="shared" si="3"/>
        <v>6.23</v>
      </c>
      <c r="S123" t="str">
        <f t="shared" si="4"/>
        <v/>
      </c>
      <c r="T123" t="str">
        <f t="shared" si="5"/>
        <v/>
      </c>
      <c r="U123">
        <f>VLOOKUP(YEAR(N123),Populations!$A$3:$B$999,2,0)</f>
        <v>54642700</v>
      </c>
      <c r="V123">
        <f>(Calculations!B1/U123)</f>
        <v>1.24594487461271</v>
      </c>
      <c r="W123"/>
    </row>
    <row r="124" spans="1:23" s="2" customFormat="1" x14ac:dyDescent="0.55000000000000004">
      <c r="A124">
        <v>122</v>
      </c>
      <c r="B124">
        <v>1</v>
      </c>
      <c r="C124" t="str">
        <f>VLOOKUP(B124,EpisodeFormats!$A$3:$B$999,2,0)</f>
        <v>Series</v>
      </c>
      <c r="D124">
        <v>1</v>
      </c>
      <c r="E124" t="str">
        <f>VLOOKUP(D124,Doctors!$A$3:$B$999,2,0)</f>
        <v>William Hartnell</v>
      </c>
      <c r="F124">
        <v>3</v>
      </c>
      <c r="G124">
        <v>1</v>
      </c>
      <c r="H124" t="str">
        <f>VLOOKUP(G124,SeasonFormats!$A$3:$B$999,2,0)</f>
        <v>Season</v>
      </c>
      <c r="I124">
        <v>26</v>
      </c>
      <c r="J124">
        <v>9</v>
      </c>
      <c r="K124" t="s">
        <v>322</v>
      </c>
      <c r="L124">
        <v>4</v>
      </c>
      <c r="M124" t="s">
        <v>366</v>
      </c>
      <c r="N124" s="6" t="d">
        <v>1966-06-18</v>
      </c>
      <c r="O124">
        <v>4.5</v>
      </c>
      <c r="P124"/>
      <c r="Q124"/>
      <c r="R124">
        <f t="shared" si="3"/>
        <v>5.61</v>
      </c>
      <c r="S124" t="str">
        <f t="shared" si="4"/>
        <v/>
      </c>
      <c r="T124" t="str">
        <f t="shared" si="5"/>
        <v/>
      </c>
      <c r="U124">
        <f>VLOOKUP(YEAR(N124),Populations!$A$3:$B$999,2,0)</f>
        <v>54642700</v>
      </c>
      <c r="V124">
        <f>(Calculations!B1/U124)</f>
        <v>1.24594487461271</v>
      </c>
      <c r="W124"/>
    </row>
    <row r="125" spans="1:23" s="8" customFormat="1" x14ac:dyDescent="0.55000000000000004">
      <c r="A125" s="3">
        <v>123</v>
      </c>
      <c r="B125" s="3">
        <v>1</v>
      </c>
      <c r="C125" s="3" t="str">
        <f>VLOOKUP(B125,EpisodeFormats!$A$3:$B$999,2,0)</f>
        <v>Series</v>
      </c>
      <c r="D125" s="3">
        <v>1</v>
      </c>
      <c r="E125" s="3" t="str">
        <f>VLOOKUP(D125,Doctors!$A$3:$B$999,2,0)</f>
        <v>William Hartnell</v>
      </c>
      <c r="F125" s="3">
        <v>3</v>
      </c>
      <c r="G125" s="3">
        <v>1</v>
      </c>
      <c r="H125" s="3" t="str">
        <f>VLOOKUP(G125,SeasonFormats!$A$3:$B$999,2,0)</f>
        <v>Season</v>
      </c>
      <c r="I125" s="3">
        <v>27</v>
      </c>
      <c r="J125" s="3">
        <v>10</v>
      </c>
      <c r="K125" s="3" t="s">
        <v>323</v>
      </c>
      <c r="L125" s="3">
        <v>1</v>
      </c>
      <c r="M125" s="3" t="s">
        <v>363</v>
      </c>
      <c r="N125" s="7" t="d">
        <v>1966-06-25</v>
      </c>
      <c r="O125" s="3">
        <v>5.4</v>
      </c>
      <c r="P125" s="3"/>
      <c r="Q125" s="3"/>
      <c r="R125" s="3">
        <f t="shared" si="3"/>
        <v>6.73</v>
      </c>
      <c r="S125" s="3" t="str">
        <f t="shared" si="4"/>
        <v/>
      </c>
      <c r="T125" s="3" t="str">
        <f t="shared" si="5"/>
        <v/>
      </c>
      <c r="U125" s="3">
        <f>VLOOKUP(YEAR(N125),Populations!$A$3:$B$999,2,0)</f>
        <v>54642700</v>
      </c>
      <c r="V125" s="3">
        <f>(Calculations!B1/U125)</f>
        <v>1.24594487461271</v>
      </c>
      <c r="W125" s="3"/>
    </row>
    <row r="126" spans="1:23" s="8" customFormat="1" x14ac:dyDescent="0.55000000000000004">
      <c r="A126" s="3">
        <v>124</v>
      </c>
      <c r="B126" s="3">
        <v>1</v>
      </c>
      <c r="C126" s="3" t="str">
        <f>VLOOKUP(B126,EpisodeFormats!$A$3:$B$999,2,0)</f>
        <v>Series</v>
      </c>
      <c r="D126" s="3">
        <v>1</v>
      </c>
      <c r="E126" s="3" t="str">
        <f>VLOOKUP(D126,Doctors!$A$3:$B$999,2,0)</f>
        <v>William Hartnell</v>
      </c>
      <c r="F126" s="3">
        <v>3</v>
      </c>
      <c r="G126" s="3">
        <v>1</v>
      </c>
      <c r="H126" s="3" t="str">
        <f>VLOOKUP(G126,SeasonFormats!$A$3:$B$999,2,0)</f>
        <v>Season</v>
      </c>
      <c r="I126" s="3">
        <v>27</v>
      </c>
      <c r="J126" s="3">
        <v>10</v>
      </c>
      <c r="K126" s="3" t="s">
        <v>323</v>
      </c>
      <c r="L126" s="3">
        <v>2</v>
      </c>
      <c r="M126" s="3" t="s">
        <v>364</v>
      </c>
      <c r="N126" s="7" t="d">
        <v>1966-07-02</v>
      </c>
      <c r="O126" s="3">
        <v>4.7</v>
      </c>
      <c r="P126" s="3"/>
      <c r="Q126" s="3"/>
      <c r="R126" s="3">
        <f t="shared" si="3"/>
        <v>5.86</v>
      </c>
      <c r="S126" s="3" t="str">
        <f t="shared" si="4"/>
        <v/>
      </c>
      <c r="T126" s="3" t="str">
        <f t="shared" si="5"/>
        <v/>
      </c>
      <c r="U126" s="3">
        <f>VLOOKUP(YEAR(N126),Populations!$A$3:$B$999,2,0)</f>
        <v>54642700</v>
      </c>
      <c r="V126" s="3">
        <f>(Calculations!B1/U126)</f>
        <v>1.24594487461271</v>
      </c>
      <c r="W126" s="3"/>
    </row>
    <row r="127" spans="1:23" s="8" customFormat="1" x14ac:dyDescent="0.55000000000000004">
      <c r="A127" s="3">
        <v>125</v>
      </c>
      <c r="B127" s="3">
        <v>1</v>
      </c>
      <c r="C127" s="3" t="str">
        <f>VLOOKUP(B127,EpisodeFormats!$A$3:$B$999,2,0)</f>
        <v>Series</v>
      </c>
      <c r="D127" s="3">
        <v>1</v>
      </c>
      <c r="E127" s="3" t="str">
        <f>VLOOKUP(D127,Doctors!$A$3:$B$999,2,0)</f>
        <v>William Hartnell</v>
      </c>
      <c r="F127" s="3">
        <v>3</v>
      </c>
      <c r="G127" s="3">
        <v>1</v>
      </c>
      <c r="H127" s="3" t="str">
        <f>VLOOKUP(G127,SeasonFormats!$A$3:$B$999,2,0)</f>
        <v>Season</v>
      </c>
      <c r="I127" s="3">
        <v>27</v>
      </c>
      <c r="J127" s="3">
        <v>10</v>
      </c>
      <c r="K127" s="3" t="s">
        <v>323</v>
      </c>
      <c r="L127" s="3">
        <v>3</v>
      </c>
      <c r="M127" s="3" t="s">
        <v>365</v>
      </c>
      <c r="N127" s="7" t="d">
        <v>1966-07-09</v>
      </c>
      <c r="O127" s="3">
        <v>5.3</v>
      </c>
      <c r="P127" s="3"/>
      <c r="Q127" s="3"/>
      <c r="R127" s="3">
        <f t="shared" si="3"/>
        <v>6.6</v>
      </c>
      <c r="S127" s="3" t="str">
        <f t="shared" si="4"/>
        <v/>
      </c>
      <c r="T127" s="3" t="str">
        <f t="shared" si="5"/>
        <v/>
      </c>
      <c r="U127" s="3">
        <f>VLOOKUP(YEAR(N127),Populations!$A$3:$B$999,2,0)</f>
        <v>54642700</v>
      </c>
      <c r="V127" s="3">
        <f>(Calculations!B1/U127)</f>
        <v>1.24594487461271</v>
      </c>
      <c r="W127" s="3"/>
    </row>
    <row r="128" spans="1:23" s="8" customFormat="1" x14ac:dyDescent="0.55000000000000004">
      <c r="A128" s="3">
        <v>126</v>
      </c>
      <c r="B128" s="3">
        <v>1</v>
      </c>
      <c r="C128" s="3" t="str">
        <f>VLOOKUP(B128,EpisodeFormats!$A$3:$B$999,2,0)</f>
        <v>Series</v>
      </c>
      <c r="D128" s="3">
        <v>1</v>
      </c>
      <c r="E128" s="3" t="str">
        <f>VLOOKUP(D128,Doctors!$A$3:$B$999,2,0)</f>
        <v>William Hartnell</v>
      </c>
      <c r="F128" s="3">
        <v>3</v>
      </c>
      <c r="G128" s="3">
        <v>1</v>
      </c>
      <c r="H128" s="3" t="str">
        <f>VLOOKUP(G128,SeasonFormats!$A$3:$B$999,2,0)</f>
        <v>Season</v>
      </c>
      <c r="I128" s="3">
        <v>27</v>
      </c>
      <c r="J128" s="3">
        <v>10</v>
      </c>
      <c r="K128" s="3" t="s">
        <v>323</v>
      </c>
      <c r="L128" s="3">
        <v>4</v>
      </c>
      <c r="M128" s="3" t="s">
        <v>366</v>
      </c>
      <c r="N128" s="7" t="d">
        <v>1966-07-16</v>
      </c>
      <c r="O128" s="3">
        <v>5.5</v>
      </c>
      <c r="P128" s="3"/>
      <c r="Q128" s="3"/>
      <c r="R128" s="3">
        <f t="shared" si="3"/>
        <v>6.85</v>
      </c>
      <c r="S128" s="3" t="str">
        <f t="shared" si="4"/>
        <v/>
      </c>
      <c r="T128" s="3" t="str">
        <f t="shared" si="5"/>
        <v/>
      </c>
      <c r="U128" s="3">
        <f>VLOOKUP(YEAR(N128),Populations!$A$3:$B$999,2,0)</f>
        <v>54642700</v>
      </c>
      <c r="V128" s="3">
        <f>(Calculations!B1/U128)</f>
        <v>1.24594487461271</v>
      </c>
      <c r="W128" s="3"/>
    </row>
    <row r="129" spans="1:23" s="2" customFormat="1" x14ac:dyDescent="0.55000000000000004">
      <c r="A129">
        <v>127</v>
      </c>
      <c r="B129">
        <v>1</v>
      </c>
      <c r="C129" t="str">
        <f>VLOOKUP(B129,EpisodeFormats!$A$3:$B$999,2,0)</f>
        <v>Series</v>
      </c>
      <c r="D129">
        <v>1</v>
      </c>
      <c r="E129" t="str">
        <f>VLOOKUP(D129,Doctors!$A$3:$B$999,2,0)</f>
        <v>William Hartnell</v>
      </c>
      <c r="F129">
        <v>4</v>
      </c>
      <c r="G129">
        <v>1</v>
      </c>
      <c r="H129" t="str">
        <f>VLOOKUP(G129,SeasonFormats!$A$3:$B$999,2,0)</f>
        <v>Season</v>
      </c>
      <c r="I129">
        <v>28</v>
      </c>
      <c r="J129">
        <v>1</v>
      </c>
      <c r="K129" t="s">
        <v>367</v>
      </c>
      <c r="L129">
        <v>1</v>
      </c>
      <c r="M129" t="s">
        <v>363</v>
      </c>
      <c r="N129" s="6" t="d">
        <v>1966-09-10</v>
      </c>
      <c r="O129">
        <v>4.3</v>
      </c>
      <c r="P129"/>
      <c r="Q129"/>
      <c r="R129">
        <f t="shared" si="3"/>
        <v>5.36</v>
      </c>
      <c r="S129" t="str">
        <f t="shared" si="4"/>
        <v/>
      </c>
      <c r="T129" t="str">
        <f t="shared" si="5"/>
        <v/>
      </c>
      <c r="U129">
        <f>VLOOKUP(YEAR(N129),Populations!$A$3:$B$999,2,0)</f>
        <v>54642700</v>
      </c>
      <c r="V129">
        <f>(Calculations!B1/U129)</f>
        <v>1.24594487461271</v>
      </c>
      <c r="W129"/>
    </row>
    <row r="130" spans="1:23" s="2" customFormat="1" x14ac:dyDescent="0.55000000000000004">
      <c r="A130">
        <v>128</v>
      </c>
      <c r="B130">
        <v>1</v>
      </c>
      <c r="C130" t="str">
        <f>VLOOKUP(B130,EpisodeFormats!$A$3:$B$999,2,0)</f>
        <v>Series</v>
      </c>
      <c r="D130">
        <v>1</v>
      </c>
      <c r="E130" t="str">
        <f>VLOOKUP(D130,Doctors!$A$3:$B$999,2,0)</f>
        <v>William Hartnell</v>
      </c>
      <c r="F130">
        <v>4</v>
      </c>
      <c r="G130">
        <v>1</v>
      </c>
      <c r="H130" t="str">
        <f>VLOOKUP(G130,SeasonFormats!$A$3:$B$999,2,0)</f>
        <v>Season</v>
      </c>
      <c r="I130">
        <v>28</v>
      </c>
      <c r="J130">
        <v>1</v>
      </c>
      <c r="K130" t="s">
        <v>367</v>
      </c>
      <c r="L130">
        <v>2</v>
      </c>
      <c r="M130" t="s">
        <v>364</v>
      </c>
      <c r="N130" s="6" t="d">
        <v>1966-09-17</v>
      </c>
      <c r="O130">
        <v>4.9000000000000004</v>
      </c>
      <c r="P130"/>
      <c r="Q130"/>
      <c r="R130">
        <f t="shared" si="3"/>
        <v>6.11</v>
      </c>
      <c r="S130" t="str">
        <f t="shared" si="4"/>
        <v/>
      </c>
      <c r="T130" t="str">
        <f t="shared" si="5"/>
        <v/>
      </c>
      <c r="U130">
        <f>VLOOKUP(YEAR(N130),Populations!$A$3:$B$999,2,0)</f>
        <v>54642700</v>
      </c>
      <c r="V130">
        <f>(Calculations!B1/U130)</f>
        <v>1.24594487461271</v>
      </c>
      <c r="W130"/>
    </row>
    <row r="131" spans="1:23" s="2" customFormat="1" x14ac:dyDescent="0.55000000000000004">
      <c r="A131">
        <v>129</v>
      </c>
      <c r="B131">
        <v>1</v>
      </c>
      <c r="C131" t="str">
        <f>VLOOKUP(B131,EpisodeFormats!$A$3:$B$999,2,0)</f>
        <v>Series</v>
      </c>
      <c r="D131">
        <v>1</v>
      </c>
      <c r="E131" t="str">
        <f>VLOOKUP(D131,Doctors!$A$3:$B$999,2,0)</f>
        <v>William Hartnell</v>
      </c>
      <c r="F131">
        <v>4</v>
      </c>
      <c r="G131">
        <v>1</v>
      </c>
      <c r="H131" t="str">
        <f>VLOOKUP(G131,SeasonFormats!$A$3:$B$999,2,0)</f>
        <v>Season</v>
      </c>
      <c r="I131">
        <v>28</v>
      </c>
      <c r="J131">
        <v>1</v>
      </c>
      <c r="K131" t="s">
        <v>367</v>
      </c>
      <c r="L131">
        <v>3</v>
      </c>
      <c r="M131" t="s">
        <v>365</v>
      </c>
      <c r="N131" s="6" t="d">
        <v>1966-09-24</v>
      </c>
      <c r="O131">
        <v>4.2</v>
      </c>
      <c r="P131"/>
      <c r="Q131"/>
      <c r="R131">
        <f t="shared" si="3"/>
        <v>5.23</v>
      </c>
      <c r="S131" t="str">
        <f t="shared" si="4"/>
        <v/>
      </c>
      <c r="T131" t="str">
        <f t="shared" si="5"/>
        <v/>
      </c>
      <c r="U131">
        <f>VLOOKUP(YEAR(N131),Populations!$A$3:$B$999,2,0)</f>
        <v>54642700</v>
      </c>
      <c r="V131">
        <f>(Calculations!B1/U131)</f>
        <v>1.24594487461271</v>
      </c>
      <c r="W131"/>
    </row>
    <row r="132" spans="1:23" s="2" customFormat="1" x14ac:dyDescent="0.55000000000000004">
      <c r="A132">
        <v>130</v>
      </c>
      <c r="B132">
        <v>1</v>
      </c>
      <c r="C132" t="str">
        <f>VLOOKUP(B132,EpisodeFormats!$A$3:$B$999,2,0)</f>
        <v>Series</v>
      </c>
      <c r="D132">
        <v>1</v>
      </c>
      <c r="E132" t="str">
        <f>VLOOKUP(D132,Doctors!$A$3:$B$999,2,0)</f>
        <v>William Hartnell</v>
      </c>
      <c r="F132">
        <v>4</v>
      </c>
      <c r="G132">
        <v>1</v>
      </c>
      <c r="H132" t="str">
        <f>VLOOKUP(G132,SeasonFormats!$A$3:$B$999,2,0)</f>
        <v>Season</v>
      </c>
      <c r="I132">
        <v>28</v>
      </c>
      <c r="J132">
        <v>1</v>
      </c>
      <c r="K132" t="s">
        <v>367</v>
      </c>
      <c r="L132">
        <v>4</v>
      </c>
      <c r="M132" t="s">
        <v>366</v>
      </c>
      <c r="N132" s="6" t="d">
        <v>1966-10-01</v>
      </c>
      <c r="O132">
        <v>4.5</v>
      </c>
      <c r="P132"/>
      <c r="Q132"/>
      <c r="R132">
        <f t="shared" ref="R132:R195" si="6">IF(ISBLANK(O132),"",ROUND(O132*V132,2))</f>
        <v>5.61</v>
      </c>
      <c r="S132" t="str">
        <f t="shared" ref="S132:S195" si="7">IF(ISBLANK(P132),"",ROUND(P132*V132,2))</f>
        <v/>
      </c>
      <c r="T132" t="str">
        <f t="shared" ref="T132:T195" si="8">IF(ISBLANK(Q132),"",ROUND(Q132*V132,2))</f>
        <v/>
      </c>
      <c r="U132">
        <f>VLOOKUP(YEAR(N132),Populations!$A$3:$B$999,2,0)</f>
        <v>54642700</v>
      </c>
      <c r="V132">
        <f>(Calculations!B1/U132)</f>
        <v>1.24594487461271</v>
      </c>
      <c r="W132"/>
    </row>
    <row r="133" spans="1:23" s="8" customFormat="1" x14ac:dyDescent="0.55000000000000004">
      <c r="A133" s="3">
        <v>131</v>
      </c>
      <c r="B133" s="3">
        <v>1</v>
      </c>
      <c r="C133" s="3" t="str">
        <f>VLOOKUP(B133,EpisodeFormats!$A$3:$B$999,2,0)</f>
        <v>Series</v>
      </c>
      <c r="D133" s="3">
        <v>1</v>
      </c>
      <c r="E133" s="3" t="str">
        <f>VLOOKUP(D133,Doctors!$A$3:$B$999,2,0)</f>
        <v>William Hartnell</v>
      </c>
      <c r="F133" s="3">
        <v>4</v>
      </c>
      <c r="G133" s="3">
        <v>1</v>
      </c>
      <c r="H133" s="3" t="str">
        <f>VLOOKUP(G133,SeasonFormats!$A$3:$B$999,2,0)</f>
        <v>Season</v>
      </c>
      <c r="I133" s="3">
        <v>29</v>
      </c>
      <c r="J133" s="3">
        <v>2</v>
      </c>
      <c r="K133" s="3" t="s">
        <v>368</v>
      </c>
      <c r="L133" s="3">
        <v>1</v>
      </c>
      <c r="M133" s="3" t="s">
        <v>363</v>
      </c>
      <c r="N133" s="7" t="d">
        <v>1966-10-08</v>
      </c>
      <c r="O133" s="3">
        <v>5.5</v>
      </c>
      <c r="P133" s="3"/>
      <c r="Q133" s="3"/>
      <c r="R133" s="3">
        <f t="shared" si="6"/>
        <v>6.85</v>
      </c>
      <c r="S133" s="3" t="str">
        <f t="shared" si="7"/>
        <v/>
      </c>
      <c r="T133" s="3" t="str">
        <f t="shared" si="8"/>
        <v/>
      </c>
      <c r="U133" s="3">
        <f>VLOOKUP(YEAR(N133),Populations!$A$3:$B$999,2,0)</f>
        <v>54642700</v>
      </c>
      <c r="V133" s="3">
        <f>(Calculations!B1/U133)</f>
        <v>1.24594487461271</v>
      </c>
      <c r="W133" s="3"/>
    </row>
    <row r="134" spans="1:23" s="8" customFormat="1" x14ac:dyDescent="0.55000000000000004">
      <c r="A134" s="3">
        <v>132</v>
      </c>
      <c r="B134" s="3">
        <v>1</v>
      </c>
      <c r="C134" s="3" t="str">
        <f>VLOOKUP(B134,EpisodeFormats!$A$3:$B$999,2,0)</f>
        <v>Series</v>
      </c>
      <c r="D134" s="3">
        <v>1</v>
      </c>
      <c r="E134" s="3" t="str">
        <f>VLOOKUP(D134,Doctors!$A$3:$B$999,2,0)</f>
        <v>William Hartnell</v>
      </c>
      <c r="F134" s="3">
        <v>4</v>
      </c>
      <c r="G134" s="3">
        <v>1</v>
      </c>
      <c r="H134" s="3" t="str">
        <f>VLOOKUP(G134,SeasonFormats!$A$3:$B$999,2,0)</f>
        <v>Season</v>
      </c>
      <c r="I134" s="3">
        <v>29</v>
      </c>
      <c r="J134" s="3">
        <v>2</v>
      </c>
      <c r="K134" s="3" t="s">
        <v>368</v>
      </c>
      <c r="L134" s="3">
        <v>2</v>
      </c>
      <c r="M134" s="3" t="s">
        <v>364</v>
      </c>
      <c r="N134" s="7" t="d">
        <v>1966-10-15</v>
      </c>
      <c r="O134" s="3">
        <v>6.4</v>
      </c>
      <c r="P134" s="3"/>
      <c r="Q134" s="3"/>
      <c r="R134" s="3">
        <f t="shared" si="6"/>
        <v>7.97</v>
      </c>
      <c r="S134" s="3" t="str">
        <f t="shared" si="7"/>
        <v/>
      </c>
      <c r="T134" s="3" t="str">
        <f t="shared" si="8"/>
        <v/>
      </c>
      <c r="U134" s="3">
        <f>VLOOKUP(YEAR(N134),Populations!$A$3:$B$999,2,0)</f>
        <v>54642700</v>
      </c>
      <c r="V134" s="3">
        <f>(Calculations!B1/U134)</f>
        <v>1.24594487461271</v>
      </c>
      <c r="W134" s="3"/>
    </row>
    <row r="135" spans="1:23" s="8" customFormat="1" x14ac:dyDescent="0.55000000000000004">
      <c r="A135" s="3">
        <v>133</v>
      </c>
      <c r="B135" s="3">
        <v>1</v>
      </c>
      <c r="C135" s="3" t="str">
        <f>VLOOKUP(B135,EpisodeFormats!$A$3:$B$999,2,0)</f>
        <v>Series</v>
      </c>
      <c r="D135" s="3">
        <v>1</v>
      </c>
      <c r="E135" s="3" t="str">
        <f>VLOOKUP(D135,Doctors!$A$3:$B$999,2,0)</f>
        <v>William Hartnell</v>
      </c>
      <c r="F135" s="3">
        <v>4</v>
      </c>
      <c r="G135" s="3">
        <v>1</v>
      </c>
      <c r="H135" s="3" t="str">
        <f>VLOOKUP(G135,SeasonFormats!$A$3:$B$999,2,0)</f>
        <v>Season</v>
      </c>
      <c r="I135" s="3">
        <v>29</v>
      </c>
      <c r="J135" s="3">
        <v>2</v>
      </c>
      <c r="K135" s="3" t="s">
        <v>368</v>
      </c>
      <c r="L135" s="3">
        <v>3</v>
      </c>
      <c r="M135" s="3" t="s">
        <v>365</v>
      </c>
      <c r="N135" s="7" t="d">
        <v>1966-10-22</v>
      </c>
      <c r="O135" s="3">
        <v>7.6</v>
      </c>
      <c r="P135" s="3"/>
      <c r="Q135" s="3"/>
      <c r="R135" s="3">
        <f t="shared" si="6"/>
        <v>9.4700000000000006</v>
      </c>
      <c r="S135" s="3" t="str">
        <f t="shared" si="7"/>
        <v/>
      </c>
      <c r="T135" s="3" t="str">
        <f t="shared" si="8"/>
        <v/>
      </c>
      <c r="U135" s="3">
        <f>VLOOKUP(YEAR(N135),Populations!$A$3:$B$999,2,0)</f>
        <v>54642700</v>
      </c>
      <c r="V135" s="3">
        <f>(Calculations!B1/U135)</f>
        <v>1.24594487461271</v>
      </c>
      <c r="W135" s="3"/>
    </row>
    <row r="136" spans="1:23" s="8" customFormat="1" x14ac:dyDescent="0.55000000000000004">
      <c r="A136" s="3">
        <v>134</v>
      </c>
      <c r="B136" s="3">
        <v>1</v>
      </c>
      <c r="C136" s="3" t="str">
        <f>VLOOKUP(B136,EpisodeFormats!$A$3:$B$999,2,0)</f>
        <v>Series</v>
      </c>
      <c r="D136" s="3">
        <v>1</v>
      </c>
      <c r="E136" s="3" t="str">
        <f>VLOOKUP(D136,Doctors!$A$3:$B$999,2,0)</f>
        <v>William Hartnell</v>
      </c>
      <c r="F136" s="3">
        <v>4</v>
      </c>
      <c r="G136" s="3">
        <v>1</v>
      </c>
      <c r="H136" s="3" t="str">
        <f>VLOOKUP(G136,SeasonFormats!$A$3:$B$999,2,0)</f>
        <v>Season</v>
      </c>
      <c r="I136" s="3">
        <v>29</v>
      </c>
      <c r="J136" s="3">
        <v>2</v>
      </c>
      <c r="K136" s="3" t="s">
        <v>368</v>
      </c>
      <c r="L136" s="3">
        <v>4</v>
      </c>
      <c r="M136" s="3" t="s">
        <v>366</v>
      </c>
      <c r="N136" s="7" t="d">
        <v>1966-10-29</v>
      </c>
      <c r="O136" s="3">
        <v>7.5</v>
      </c>
      <c r="P136" s="3"/>
      <c r="Q136" s="3"/>
      <c r="R136" s="3">
        <f t="shared" si="6"/>
        <v>9.34</v>
      </c>
      <c r="S136" s="3" t="str">
        <f t="shared" si="7"/>
        <v/>
      </c>
      <c r="T136" s="3" t="str">
        <f t="shared" si="8"/>
        <v/>
      </c>
      <c r="U136" s="3">
        <f>VLOOKUP(YEAR(N136),Populations!$A$3:$B$999,2,0)</f>
        <v>54642700</v>
      </c>
      <c r="V136" s="3">
        <f>(Calculations!B1/U136)</f>
        <v>1.24594487461271</v>
      </c>
      <c r="W136" s="3"/>
    </row>
    <row r="137" spans="1:23" s="2" customFormat="1" x14ac:dyDescent="0.55000000000000004">
      <c r="A137">
        <v>135</v>
      </c>
      <c r="B137">
        <v>1</v>
      </c>
      <c r="C137" t="str">
        <f>VLOOKUP(B137,EpisodeFormats!$A$3:$B$999,2,0)</f>
        <v>Series</v>
      </c>
      <c r="D137">
        <v>2</v>
      </c>
      <c r="E137" t="str">
        <f>VLOOKUP(D137,Doctors!$A$3:$B$999,2,0)</f>
        <v>Patrick Troughton</v>
      </c>
      <c r="F137">
        <v>4</v>
      </c>
      <c r="G137">
        <v>1</v>
      </c>
      <c r="H137" t="str">
        <f>VLOOKUP(G137,SeasonFormats!$A$3:$B$999,2,0)</f>
        <v>Season</v>
      </c>
      <c r="I137">
        <v>30</v>
      </c>
      <c r="J137">
        <v>3</v>
      </c>
      <c r="K137" t="s">
        <v>369</v>
      </c>
      <c r="L137">
        <v>1</v>
      </c>
      <c r="M137" t="s">
        <v>376</v>
      </c>
      <c r="N137" s="6" t="d">
        <v>1966-11-05</v>
      </c>
      <c r="O137">
        <v>7.9</v>
      </c>
      <c r="P137"/>
      <c r="Q137"/>
      <c r="R137">
        <f t="shared" si="6"/>
        <v>9.84</v>
      </c>
      <c r="S137" t="str">
        <f t="shared" si="7"/>
        <v/>
      </c>
      <c r="T137" t="str">
        <f t="shared" si="8"/>
        <v/>
      </c>
      <c r="U137">
        <f>VLOOKUP(YEAR(N137),Populations!$A$3:$B$999,2,0)</f>
        <v>54642700</v>
      </c>
      <c r="V137">
        <f>(Calculations!B1/U137)</f>
        <v>1.24594487461271</v>
      </c>
      <c r="W137"/>
    </row>
    <row r="138" spans="1:23" s="2" customFormat="1" x14ac:dyDescent="0.55000000000000004">
      <c r="A138">
        <v>136</v>
      </c>
      <c r="B138">
        <v>1</v>
      </c>
      <c r="C138" t="str">
        <f>VLOOKUP(B138,EpisodeFormats!$A$3:$B$999,2,0)</f>
        <v>Series</v>
      </c>
      <c r="D138">
        <v>2</v>
      </c>
      <c r="E138" t="str">
        <f>VLOOKUP(D138,Doctors!$A$3:$B$999,2,0)</f>
        <v>Patrick Troughton</v>
      </c>
      <c r="F138">
        <v>4</v>
      </c>
      <c r="G138">
        <v>1</v>
      </c>
      <c r="H138" t="str">
        <f>VLOOKUP(G138,SeasonFormats!$A$3:$B$999,2,0)</f>
        <v>Season</v>
      </c>
      <c r="I138">
        <v>30</v>
      </c>
      <c r="J138">
        <v>3</v>
      </c>
      <c r="K138" t="s">
        <v>369</v>
      </c>
      <c r="L138">
        <v>2</v>
      </c>
      <c r="M138" t="s">
        <v>377</v>
      </c>
      <c r="N138" s="6" t="d">
        <v>1966-11-12</v>
      </c>
      <c r="O138">
        <v>7.8</v>
      </c>
      <c r="P138"/>
      <c r="Q138"/>
      <c r="R138">
        <f t="shared" si="6"/>
        <v>9.7200000000000006</v>
      </c>
      <c r="S138" t="str">
        <f t="shared" si="7"/>
        <v/>
      </c>
      <c r="T138" t="str">
        <f t="shared" si="8"/>
        <v/>
      </c>
      <c r="U138">
        <f>VLOOKUP(YEAR(N138),Populations!$A$3:$B$999,2,0)</f>
        <v>54642700</v>
      </c>
      <c r="V138">
        <f>(Calculations!B1/U138)</f>
        <v>1.24594487461271</v>
      </c>
      <c r="W138"/>
    </row>
    <row r="139" spans="1:23" s="2" customFormat="1" x14ac:dyDescent="0.55000000000000004">
      <c r="A139">
        <v>137</v>
      </c>
      <c r="B139">
        <v>1</v>
      </c>
      <c r="C139" t="str">
        <f>VLOOKUP(B139,EpisodeFormats!$A$3:$B$999,2,0)</f>
        <v>Series</v>
      </c>
      <c r="D139">
        <v>2</v>
      </c>
      <c r="E139" t="str">
        <f>VLOOKUP(D139,Doctors!$A$3:$B$999,2,0)</f>
        <v>Patrick Troughton</v>
      </c>
      <c r="F139">
        <v>4</v>
      </c>
      <c r="G139">
        <v>1</v>
      </c>
      <c r="H139" t="str">
        <f>VLOOKUP(G139,SeasonFormats!$A$3:$B$999,2,0)</f>
        <v>Season</v>
      </c>
      <c r="I139">
        <v>30</v>
      </c>
      <c r="J139">
        <v>3</v>
      </c>
      <c r="K139" t="s">
        <v>369</v>
      </c>
      <c r="L139">
        <v>3</v>
      </c>
      <c r="M139" t="s">
        <v>378</v>
      </c>
      <c r="N139" s="6" t="d">
        <v>1966-11-19</v>
      </c>
      <c r="O139">
        <v>7.5</v>
      </c>
      <c r="P139"/>
      <c r="Q139"/>
      <c r="R139">
        <f t="shared" si="6"/>
        <v>9.34</v>
      </c>
      <c r="S139" t="str">
        <f t="shared" si="7"/>
        <v/>
      </c>
      <c r="T139" t="str">
        <f t="shared" si="8"/>
        <v/>
      </c>
      <c r="U139">
        <f>VLOOKUP(YEAR(N139),Populations!$A$3:$B$999,2,0)</f>
        <v>54642700</v>
      </c>
      <c r="V139">
        <f>(Calculations!B1/U139)</f>
        <v>1.24594487461271</v>
      </c>
      <c r="W139"/>
    </row>
    <row r="140" spans="1:23" s="2" customFormat="1" x14ac:dyDescent="0.55000000000000004">
      <c r="A140">
        <v>138</v>
      </c>
      <c r="B140">
        <v>1</v>
      </c>
      <c r="C140" t="str">
        <f>VLOOKUP(B140,EpisodeFormats!$A$3:$B$999,2,0)</f>
        <v>Series</v>
      </c>
      <c r="D140">
        <v>2</v>
      </c>
      <c r="E140" t="str">
        <f>VLOOKUP(D140,Doctors!$A$3:$B$999,2,0)</f>
        <v>Patrick Troughton</v>
      </c>
      <c r="F140">
        <v>4</v>
      </c>
      <c r="G140">
        <v>1</v>
      </c>
      <c r="H140" t="str">
        <f>VLOOKUP(G140,SeasonFormats!$A$3:$B$999,2,0)</f>
        <v>Season</v>
      </c>
      <c r="I140">
        <v>30</v>
      </c>
      <c r="J140">
        <v>3</v>
      </c>
      <c r="K140" t="s">
        <v>369</v>
      </c>
      <c r="L140">
        <v>4</v>
      </c>
      <c r="M140" t="s">
        <v>379</v>
      </c>
      <c r="N140" s="6" t="d">
        <v>1966-11-26</v>
      </c>
      <c r="O140">
        <v>7.8</v>
      </c>
      <c r="P140"/>
      <c r="Q140"/>
      <c r="R140">
        <f t="shared" si="6"/>
        <v>9.7200000000000006</v>
      </c>
      <c r="S140" t="str">
        <f t="shared" si="7"/>
        <v/>
      </c>
      <c r="T140" t="str">
        <f t="shared" si="8"/>
        <v/>
      </c>
      <c r="U140">
        <f>VLOOKUP(YEAR(N140),Populations!$A$3:$B$999,2,0)</f>
        <v>54642700</v>
      </c>
      <c r="V140">
        <f>(Calculations!B1/U140)</f>
        <v>1.24594487461271</v>
      </c>
      <c r="W140"/>
    </row>
    <row r="141" spans="1:23" s="2" customFormat="1" x14ac:dyDescent="0.55000000000000004">
      <c r="A141">
        <v>139</v>
      </c>
      <c r="B141">
        <v>1</v>
      </c>
      <c r="C141" t="str">
        <f>VLOOKUP(B141,EpisodeFormats!$A$3:$B$999,2,0)</f>
        <v>Series</v>
      </c>
      <c r="D141">
        <v>2</v>
      </c>
      <c r="E141" t="str">
        <f>VLOOKUP(D141,Doctors!$A$3:$B$999,2,0)</f>
        <v>Patrick Troughton</v>
      </c>
      <c r="F141">
        <v>4</v>
      </c>
      <c r="G141">
        <v>1</v>
      </c>
      <c r="H141" t="str">
        <f>VLOOKUP(G141,SeasonFormats!$A$3:$B$999,2,0)</f>
        <v>Season</v>
      </c>
      <c r="I141">
        <v>30</v>
      </c>
      <c r="J141">
        <v>3</v>
      </c>
      <c r="K141" t="s">
        <v>369</v>
      </c>
      <c r="L141">
        <v>5</v>
      </c>
      <c r="M141" t="s">
        <v>380</v>
      </c>
      <c r="N141" s="6" t="d">
        <v>1966-12-03</v>
      </c>
      <c r="O141">
        <v>8</v>
      </c>
      <c r="P141"/>
      <c r="Q141"/>
      <c r="R141">
        <f t="shared" si="6"/>
        <v>9.9700000000000006</v>
      </c>
      <c r="S141" t="str">
        <f t="shared" si="7"/>
        <v/>
      </c>
      <c r="T141" t="str">
        <f t="shared" si="8"/>
        <v/>
      </c>
      <c r="U141">
        <f>VLOOKUP(YEAR(N141),Populations!$A$3:$B$999,2,0)</f>
        <v>54642700</v>
      </c>
      <c r="V141">
        <f>(Calculations!B1/U141)</f>
        <v>1.24594487461271</v>
      </c>
      <c r="W141"/>
    </row>
    <row r="142" spans="1:23" s="2" customFormat="1" x14ac:dyDescent="0.55000000000000004">
      <c r="A142">
        <v>140</v>
      </c>
      <c r="B142">
        <v>1</v>
      </c>
      <c r="C142" t="str">
        <f>VLOOKUP(B142,EpisodeFormats!$A$3:$B$999,2,0)</f>
        <v>Series</v>
      </c>
      <c r="D142">
        <v>2</v>
      </c>
      <c r="E142" t="str">
        <f>VLOOKUP(D142,Doctors!$A$3:$B$999,2,0)</f>
        <v>Patrick Troughton</v>
      </c>
      <c r="F142">
        <v>4</v>
      </c>
      <c r="G142">
        <v>1</v>
      </c>
      <c r="H142" t="str">
        <f>VLOOKUP(G142,SeasonFormats!$A$3:$B$999,2,0)</f>
        <v>Season</v>
      </c>
      <c r="I142">
        <v>30</v>
      </c>
      <c r="J142">
        <v>3</v>
      </c>
      <c r="K142" t="s">
        <v>369</v>
      </c>
      <c r="L142">
        <v>6</v>
      </c>
      <c r="M142" t="s">
        <v>381</v>
      </c>
      <c r="N142" s="6" t="d">
        <v>1966-12-10</v>
      </c>
      <c r="O142">
        <v>7.8</v>
      </c>
      <c r="P142"/>
      <c r="Q142"/>
      <c r="R142">
        <f t="shared" si="6"/>
        <v>9.7200000000000006</v>
      </c>
      <c r="S142" t="str">
        <f t="shared" si="7"/>
        <v/>
      </c>
      <c r="T142" t="str">
        <f t="shared" si="8"/>
        <v/>
      </c>
      <c r="U142">
        <f>VLOOKUP(YEAR(N142),Populations!$A$3:$B$999,2,0)</f>
        <v>54642700</v>
      </c>
      <c r="V142">
        <f>(Calculations!B1/U142)</f>
        <v>1.24594487461271</v>
      </c>
      <c r="W142"/>
    </row>
    <row r="143" spans="1:23" s="8" customFormat="1" x14ac:dyDescent="0.55000000000000004">
      <c r="A143" s="3">
        <v>141</v>
      </c>
      <c r="B143" s="3">
        <v>1</v>
      </c>
      <c r="C143" s="3" t="str">
        <f>VLOOKUP(B143,EpisodeFormats!$A$3:$B$999,2,0)</f>
        <v>Series</v>
      </c>
      <c r="D143" s="3">
        <v>2</v>
      </c>
      <c r="E143" s="3" t="str">
        <f>VLOOKUP(D143,Doctors!$A$3:$B$999,2,0)</f>
        <v>Patrick Troughton</v>
      </c>
      <c r="F143" s="3">
        <v>4</v>
      </c>
      <c r="G143" s="3">
        <v>1</v>
      </c>
      <c r="H143" s="3" t="str">
        <f>VLOOKUP(G143,SeasonFormats!$A$3:$B$999,2,0)</f>
        <v>Season</v>
      </c>
      <c r="I143" s="3">
        <v>31</v>
      </c>
      <c r="J143" s="3">
        <v>4</v>
      </c>
      <c r="K143" s="3" t="s">
        <v>370</v>
      </c>
      <c r="L143" s="3">
        <v>1</v>
      </c>
      <c r="M143" s="3" t="s">
        <v>363</v>
      </c>
      <c r="N143" s="7" t="d">
        <v>1966-12-17</v>
      </c>
      <c r="O143" s="3">
        <v>6.7</v>
      </c>
      <c r="P143" s="3"/>
      <c r="Q143" s="3"/>
      <c r="R143" s="3">
        <f t="shared" si="6"/>
        <v>8.35</v>
      </c>
      <c r="S143" s="3" t="str">
        <f t="shared" si="7"/>
        <v/>
      </c>
      <c r="T143" s="3" t="str">
        <f t="shared" si="8"/>
        <v/>
      </c>
      <c r="U143" s="3">
        <f>VLOOKUP(YEAR(N143),Populations!$A$3:$B$999,2,0)</f>
        <v>54642700</v>
      </c>
      <c r="V143" s="3">
        <f>(Calculations!B1/U143)</f>
        <v>1.24594487461271</v>
      </c>
      <c r="W143" s="3"/>
    </row>
    <row r="144" spans="1:23" s="8" customFormat="1" x14ac:dyDescent="0.55000000000000004">
      <c r="A144" s="3">
        <v>142</v>
      </c>
      <c r="B144" s="3">
        <v>1</v>
      </c>
      <c r="C144" s="3" t="str">
        <f>VLOOKUP(B144,EpisodeFormats!$A$3:$B$999,2,0)</f>
        <v>Series</v>
      </c>
      <c r="D144" s="3">
        <v>2</v>
      </c>
      <c r="E144" s="3" t="str">
        <f>VLOOKUP(D144,Doctors!$A$3:$B$999,2,0)</f>
        <v>Patrick Troughton</v>
      </c>
      <c r="F144" s="3">
        <v>4</v>
      </c>
      <c r="G144" s="3">
        <v>1</v>
      </c>
      <c r="H144" s="3" t="str">
        <f>VLOOKUP(G144,SeasonFormats!$A$3:$B$999,2,0)</f>
        <v>Season</v>
      </c>
      <c r="I144" s="3">
        <v>31</v>
      </c>
      <c r="J144" s="3">
        <v>4</v>
      </c>
      <c r="K144" s="3" t="s">
        <v>370</v>
      </c>
      <c r="L144" s="3">
        <v>2</v>
      </c>
      <c r="M144" s="3" t="s">
        <v>364</v>
      </c>
      <c r="N144" s="7" t="d">
        <v>1966-12-24</v>
      </c>
      <c r="O144" s="3">
        <v>6.8</v>
      </c>
      <c r="P144" s="3"/>
      <c r="Q144" s="3"/>
      <c r="R144" s="3">
        <f t="shared" si="6"/>
        <v>8.4700000000000006</v>
      </c>
      <c r="S144" s="3" t="str">
        <f t="shared" si="7"/>
        <v/>
      </c>
      <c r="T144" s="3" t="str">
        <f t="shared" si="8"/>
        <v/>
      </c>
      <c r="U144" s="3">
        <f>VLOOKUP(YEAR(N144),Populations!$A$3:$B$999,2,0)</f>
        <v>54642700</v>
      </c>
      <c r="V144" s="3">
        <f>(Calculations!B1/U144)</f>
        <v>1.24594487461271</v>
      </c>
      <c r="W144" s="3"/>
    </row>
    <row r="145" spans="1:23" s="8" customFormat="1" x14ac:dyDescent="0.55000000000000004">
      <c r="A145" s="3">
        <v>143</v>
      </c>
      <c r="B145" s="3">
        <v>1</v>
      </c>
      <c r="C145" s="3" t="str">
        <f>VLOOKUP(B145,EpisodeFormats!$A$3:$B$999,2,0)</f>
        <v>Series</v>
      </c>
      <c r="D145" s="3">
        <v>2</v>
      </c>
      <c r="E145" s="3" t="str">
        <f>VLOOKUP(D145,Doctors!$A$3:$B$999,2,0)</f>
        <v>Patrick Troughton</v>
      </c>
      <c r="F145" s="3">
        <v>4</v>
      </c>
      <c r="G145" s="3">
        <v>1</v>
      </c>
      <c r="H145" s="3" t="str">
        <f>VLOOKUP(G145,SeasonFormats!$A$3:$B$999,2,0)</f>
        <v>Season</v>
      </c>
      <c r="I145" s="3">
        <v>31</v>
      </c>
      <c r="J145" s="3">
        <v>4</v>
      </c>
      <c r="K145" s="3" t="s">
        <v>370</v>
      </c>
      <c r="L145" s="3">
        <v>3</v>
      </c>
      <c r="M145" s="3" t="s">
        <v>365</v>
      </c>
      <c r="N145" s="7" t="d">
        <v>1966-12-31</v>
      </c>
      <c r="O145" s="3">
        <v>7.4</v>
      </c>
      <c r="P145" s="3"/>
      <c r="Q145" s="3"/>
      <c r="R145" s="3">
        <f t="shared" si="6"/>
        <v>9.2200000000000006</v>
      </c>
      <c r="S145" s="3" t="str">
        <f t="shared" si="7"/>
        <v/>
      </c>
      <c r="T145" s="3" t="str">
        <f t="shared" si="8"/>
        <v/>
      </c>
      <c r="U145" s="3">
        <f>VLOOKUP(YEAR(N145),Populations!$A$3:$B$999,2,0)</f>
        <v>54642700</v>
      </c>
      <c r="V145" s="3">
        <f>(Calculations!B1/U145)</f>
        <v>1.24594487461271</v>
      </c>
      <c r="W145" s="3"/>
    </row>
    <row r="146" spans="1:23" s="8" customFormat="1" x14ac:dyDescent="0.55000000000000004">
      <c r="A146" s="3">
        <v>144</v>
      </c>
      <c r="B146" s="3">
        <v>1</v>
      </c>
      <c r="C146" s="3" t="str">
        <f>VLOOKUP(B146,EpisodeFormats!$A$3:$B$999,2,0)</f>
        <v>Series</v>
      </c>
      <c r="D146" s="3">
        <v>2</v>
      </c>
      <c r="E146" s="3" t="str">
        <f>VLOOKUP(D146,Doctors!$A$3:$B$999,2,0)</f>
        <v>Patrick Troughton</v>
      </c>
      <c r="F146" s="3">
        <v>4</v>
      </c>
      <c r="G146" s="3">
        <v>1</v>
      </c>
      <c r="H146" s="3" t="str">
        <f>VLOOKUP(G146,SeasonFormats!$A$3:$B$999,2,0)</f>
        <v>Season</v>
      </c>
      <c r="I146" s="3">
        <v>31</v>
      </c>
      <c r="J146" s="3">
        <v>4</v>
      </c>
      <c r="K146" s="3" t="s">
        <v>370</v>
      </c>
      <c r="L146" s="3">
        <v>4</v>
      </c>
      <c r="M146" s="3" t="s">
        <v>366</v>
      </c>
      <c r="N146" s="7" t="d">
        <v>1967-01-07</v>
      </c>
      <c r="O146" s="3">
        <v>7.3</v>
      </c>
      <c r="P146" s="3"/>
      <c r="Q146" s="3"/>
      <c r="R146" s="3">
        <f t="shared" si="6"/>
        <v>9.0399999999999991</v>
      </c>
      <c r="S146" s="3" t="str">
        <f t="shared" si="7"/>
        <v/>
      </c>
      <c r="T146" s="3" t="str">
        <f t="shared" si="8"/>
        <v/>
      </c>
      <c r="U146" s="3">
        <f>VLOOKUP(YEAR(N146),Populations!$A$3:$B$999,2,0)</f>
        <v>54959000</v>
      </c>
      <c r="V146" s="3">
        <f>(Calculations!B1/U146)</f>
        <v>1.23877421350461</v>
      </c>
      <c r="W146" s="3"/>
    </row>
    <row r="147" spans="1:23" s="2" customFormat="1" x14ac:dyDescent="0.55000000000000004">
      <c r="A147">
        <v>145</v>
      </c>
      <c r="B147">
        <v>1</v>
      </c>
      <c r="C147" t="str">
        <f>VLOOKUP(B147,EpisodeFormats!$A$3:$B$999,2,0)</f>
        <v>Series</v>
      </c>
      <c r="D147">
        <v>2</v>
      </c>
      <c r="E147" t="str">
        <f>VLOOKUP(D147,Doctors!$A$3:$B$999,2,0)</f>
        <v>Patrick Troughton</v>
      </c>
      <c r="F147">
        <v>4</v>
      </c>
      <c r="G147">
        <v>1</v>
      </c>
      <c r="H147" t="str">
        <f>VLOOKUP(G147,SeasonFormats!$A$3:$B$999,2,0)</f>
        <v>Season</v>
      </c>
      <c r="I147">
        <v>32</v>
      </c>
      <c r="J147">
        <v>5</v>
      </c>
      <c r="K147" t="s">
        <v>371</v>
      </c>
      <c r="L147">
        <v>1</v>
      </c>
      <c r="M147" t="s">
        <v>363</v>
      </c>
      <c r="N147" s="6" t="d">
        <v>1967-01-14</v>
      </c>
      <c r="O147">
        <v>8.3000000000000007</v>
      </c>
      <c r="P147"/>
      <c r="Q147"/>
      <c r="R147">
        <f t="shared" si="6"/>
        <v>10.28</v>
      </c>
      <c r="S147" t="str">
        <f t="shared" si="7"/>
        <v/>
      </c>
      <c r="T147" t="str">
        <f t="shared" si="8"/>
        <v/>
      </c>
      <c r="U147">
        <f>VLOOKUP(YEAR(N147),Populations!$A$3:$B$999,2,0)</f>
        <v>54959000</v>
      </c>
      <c r="V147">
        <f>(Calculations!B1/U147)</f>
        <v>1.23877421350461</v>
      </c>
      <c r="W147"/>
    </row>
    <row r="148" spans="1:23" s="2" customFormat="1" x14ac:dyDescent="0.55000000000000004">
      <c r="A148">
        <v>146</v>
      </c>
      <c r="B148">
        <v>1</v>
      </c>
      <c r="C148" t="str">
        <f>VLOOKUP(B148,EpisodeFormats!$A$3:$B$999,2,0)</f>
        <v>Series</v>
      </c>
      <c r="D148">
        <v>2</v>
      </c>
      <c r="E148" t="str">
        <f>VLOOKUP(D148,Doctors!$A$3:$B$999,2,0)</f>
        <v>Patrick Troughton</v>
      </c>
      <c r="F148">
        <v>4</v>
      </c>
      <c r="G148">
        <v>1</v>
      </c>
      <c r="H148" t="str">
        <f>VLOOKUP(G148,SeasonFormats!$A$3:$B$999,2,0)</f>
        <v>Season</v>
      </c>
      <c r="I148">
        <v>32</v>
      </c>
      <c r="J148">
        <v>5</v>
      </c>
      <c r="K148" t="s">
        <v>371</v>
      </c>
      <c r="L148">
        <v>2</v>
      </c>
      <c r="M148" t="s">
        <v>364</v>
      </c>
      <c r="N148" s="6" t="d">
        <v>1967-01-21</v>
      </c>
      <c r="O148">
        <v>7.5</v>
      </c>
      <c r="P148"/>
      <c r="Q148"/>
      <c r="R148">
        <f t="shared" si="6"/>
        <v>9.2899999999999991</v>
      </c>
      <c r="S148" t="str">
        <f t="shared" si="7"/>
        <v/>
      </c>
      <c r="T148" t="str">
        <f t="shared" si="8"/>
        <v/>
      </c>
      <c r="U148">
        <f>VLOOKUP(YEAR(N148),Populations!$A$3:$B$999,2,0)</f>
        <v>54959000</v>
      </c>
      <c r="V148">
        <f>(Calculations!B1/U148)</f>
        <v>1.23877421350461</v>
      </c>
      <c r="W148"/>
    </row>
    <row r="149" spans="1:23" s="2" customFormat="1" x14ac:dyDescent="0.55000000000000004">
      <c r="A149">
        <v>147</v>
      </c>
      <c r="B149">
        <v>1</v>
      </c>
      <c r="C149" t="str">
        <f>VLOOKUP(B149,EpisodeFormats!$A$3:$B$999,2,0)</f>
        <v>Series</v>
      </c>
      <c r="D149">
        <v>2</v>
      </c>
      <c r="E149" t="str">
        <f>VLOOKUP(D149,Doctors!$A$3:$B$999,2,0)</f>
        <v>Patrick Troughton</v>
      </c>
      <c r="F149">
        <v>4</v>
      </c>
      <c r="G149">
        <v>1</v>
      </c>
      <c r="H149" t="str">
        <f>VLOOKUP(G149,SeasonFormats!$A$3:$B$999,2,0)</f>
        <v>Season</v>
      </c>
      <c r="I149">
        <v>32</v>
      </c>
      <c r="J149">
        <v>5</v>
      </c>
      <c r="K149" t="s">
        <v>371</v>
      </c>
      <c r="L149">
        <v>3</v>
      </c>
      <c r="M149" t="s">
        <v>365</v>
      </c>
      <c r="N149" s="6" t="d">
        <v>1967-01-28</v>
      </c>
      <c r="O149">
        <v>7.1</v>
      </c>
      <c r="P149"/>
      <c r="Q149"/>
      <c r="R149">
        <f t="shared" si="6"/>
        <v>8.8000000000000007</v>
      </c>
      <c r="S149" t="str">
        <f t="shared" si="7"/>
        <v/>
      </c>
      <c r="T149" t="str">
        <f t="shared" si="8"/>
        <v/>
      </c>
      <c r="U149">
        <f>VLOOKUP(YEAR(N149),Populations!$A$3:$B$999,2,0)</f>
        <v>54959000</v>
      </c>
      <c r="V149">
        <f>(Calculations!B1/U149)</f>
        <v>1.23877421350461</v>
      </c>
      <c r="W149"/>
    </row>
    <row r="150" spans="1:23" s="2" customFormat="1" x14ac:dyDescent="0.55000000000000004">
      <c r="A150">
        <v>148</v>
      </c>
      <c r="B150">
        <v>1</v>
      </c>
      <c r="C150" t="str">
        <f>VLOOKUP(B150,EpisodeFormats!$A$3:$B$999,2,0)</f>
        <v>Series</v>
      </c>
      <c r="D150">
        <v>2</v>
      </c>
      <c r="E150" t="str">
        <f>VLOOKUP(D150,Doctors!$A$3:$B$999,2,0)</f>
        <v>Patrick Troughton</v>
      </c>
      <c r="F150">
        <v>4</v>
      </c>
      <c r="G150">
        <v>1</v>
      </c>
      <c r="H150" t="str">
        <f>VLOOKUP(G150,SeasonFormats!$A$3:$B$999,2,0)</f>
        <v>Season</v>
      </c>
      <c r="I150">
        <v>32</v>
      </c>
      <c r="J150">
        <v>5</v>
      </c>
      <c r="K150" t="s">
        <v>371</v>
      </c>
      <c r="L150">
        <v>4</v>
      </c>
      <c r="M150" t="s">
        <v>366</v>
      </c>
      <c r="N150" s="6" t="d">
        <v>1967-02-04</v>
      </c>
      <c r="O150">
        <v>7</v>
      </c>
      <c r="P150"/>
      <c r="Q150"/>
      <c r="R150">
        <f t="shared" si="6"/>
        <v>8.67</v>
      </c>
      <c r="S150" t="str">
        <f t="shared" si="7"/>
        <v/>
      </c>
      <c r="T150" t="str">
        <f t="shared" si="8"/>
        <v/>
      </c>
      <c r="U150">
        <f>VLOOKUP(YEAR(N150),Populations!$A$3:$B$999,2,0)</f>
        <v>54959000</v>
      </c>
      <c r="V150">
        <f>(Calculations!B1/U150)</f>
        <v>1.23877421350461</v>
      </c>
      <c r="W150"/>
    </row>
    <row r="151" spans="1:23" s="8" customFormat="1" x14ac:dyDescent="0.55000000000000004">
      <c r="A151" s="3">
        <v>149</v>
      </c>
      <c r="B151" s="3">
        <v>1</v>
      </c>
      <c r="C151" s="3" t="str">
        <f>VLOOKUP(B151,EpisodeFormats!$A$3:$B$999,2,0)</f>
        <v>Series</v>
      </c>
      <c r="D151" s="3">
        <v>2</v>
      </c>
      <c r="E151" s="3" t="str">
        <f>VLOOKUP(D151,Doctors!$A$3:$B$999,2,0)</f>
        <v>Patrick Troughton</v>
      </c>
      <c r="F151" s="3">
        <v>4</v>
      </c>
      <c r="G151" s="3">
        <v>1</v>
      </c>
      <c r="H151" s="3" t="str">
        <f>VLOOKUP(G151,SeasonFormats!$A$3:$B$999,2,0)</f>
        <v>Season</v>
      </c>
      <c r="I151" s="3">
        <v>33</v>
      </c>
      <c r="J151" s="3">
        <v>6</v>
      </c>
      <c r="K151" s="3" t="s">
        <v>372</v>
      </c>
      <c r="L151" s="3">
        <v>1</v>
      </c>
      <c r="M151" s="3" t="s">
        <v>363</v>
      </c>
      <c r="N151" s="7" t="d">
        <v>1967-02-11</v>
      </c>
      <c r="O151" s="3">
        <v>8.1</v>
      </c>
      <c r="P151" s="3"/>
      <c r="Q151" s="3"/>
      <c r="R151" s="3">
        <f t="shared" si="6"/>
        <v>10.029999999999999</v>
      </c>
      <c r="S151" s="3" t="str">
        <f t="shared" si="7"/>
        <v/>
      </c>
      <c r="T151" s="3" t="str">
        <f t="shared" si="8"/>
        <v/>
      </c>
      <c r="U151" s="3">
        <f>VLOOKUP(YEAR(N151),Populations!$A$3:$B$999,2,0)</f>
        <v>54959000</v>
      </c>
      <c r="V151" s="3">
        <f>(Calculations!B1/U151)</f>
        <v>1.23877421350461</v>
      </c>
      <c r="W151" s="3"/>
    </row>
    <row r="152" spans="1:23" s="8" customFormat="1" x14ac:dyDescent="0.55000000000000004">
      <c r="A152" s="3">
        <v>150</v>
      </c>
      <c r="B152" s="3">
        <v>1</v>
      </c>
      <c r="C152" s="3" t="str">
        <f>VLOOKUP(B152,EpisodeFormats!$A$3:$B$999,2,0)</f>
        <v>Series</v>
      </c>
      <c r="D152" s="3">
        <v>2</v>
      </c>
      <c r="E152" s="3" t="str">
        <f>VLOOKUP(D152,Doctors!$A$3:$B$999,2,0)</f>
        <v>Patrick Troughton</v>
      </c>
      <c r="F152" s="3">
        <v>4</v>
      </c>
      <c r="G152" s="3">
        <v>1</v>
      </c>
      <c r="H152" s="3" t="str">
        <f>VLOOKUP(G152,SeasonFormats!$A$3:$B$999,2,0)</f>
        <v>Season</v>
      </c>
      <c r="I152" s="3">
        <v>33</v>
      </c>
      <c r="J152" s="3">
        <v>6</v>
      </c>
      <c r="K152" s="3" t="s">
        <v>372</v>
      </c>
      <c r="L152" s="3">
        <v>2</v>
      </c>
      <c r="M152" s="3" t="s">
        <v>364</v>
      </c>
      <c r="N152" s="7" t="d">
        <v>1967-02-18</v>
      </c>
      <c r="O152" s="3">
        <v>8.9</v>
      </c>
      <c r="P152" s="3"/>
      <c r="Q152" s="3"/>
      <c r="R152" s="3">
        <f t="shared" si="6"/>
        <v>11.03</v>
      </c>
      <c r="S152" s="3" t="str">
        <f t="shared" si="7"/>
        <v/>
      </c>
      <c r="T152" s="3" t="str">
        <f t="shared" si="8"/>
        <v/>
      </c>
      <c r="U152" s="3">
        <f>VLOOKUP(YEAR(N152),Populations!$A$3:$B$999,2,0)</f>
        <v>54959000</v>
      </c>
      <c r="V152" s="3">
        <f>(Calculations!B1/U152)</f>
        <v>1.23877421350461</v>
      </c>
      <c r="W152" s="3"/>
    </row>
    <row r="153" spans="1:23" s="8" customFormat="1" x14ac:dyDescent="0.55000000000000004">
      <c r="A153" s="3">
        <v>151</v>
      </c>
      <c r="B153" s="3">
        <v>1</v>
      </c>
      <c r="C153" s="3" t="str">
        <f>VLOOKUP(B153,EpisodeFormats!$A$3:$B$999,2,0)</f>
        <v>Series</v>
      </c>
      <c r="D153" s="3">
        <v>2</v>
      </c>
      <c r="E153" s="3" t="str">
        <f>VLOOKUP(D153,Doctors!$A$3:$B$999,2,0)</f>
        <v>Patrick Troughton</v>
      </c>
      <c r="F153" s="3">
        <v>4</v>
      </c>
      <c r="G153" s="3">
        <v>1</v>
      </c>
      <c r="H153" s="3" t="str">
        <f>VLOOKUP(G153,SeasonFormats!$A$3:$B$999,2,0)</f>
        <v>Season</v>
      </c>
      <c r="I153" s="3">
        <v>33</v>
      </c>
      <c r="J153" s="3">
        <v>6</v>
      </c>
      <c r="K153" s="3" t="s">
        <v>372</v>
      </c>
      <c r="L153" s="3">
        <v>3</v>
      </c>
      <c r="M153" s="3" t="s">
        <v>365</v>
      </c>
      <c r="N153" s="7" t="d">
        <v>1967-02-25</v>
      </c>
      <c r="O153" s="3">
        <v>8.1999999999999993</v>
      </c>
      <c r="P153" s="3"/>
      <c r="Q153" s="3"/>
      <c r="R153" s="3">
        <f t="shared" si="6"/>
        <v>10.16</v>
      </c>
      <c r="S153" s="3" t="str">
        <f t="shared" si="7"/>
        <v/>
      </c>
      <c r="T153" s="3" t="str">
        <f t="shared" si="8"/>
        <v/>
      </c>
      <c r="U153" s="3">
        <f>VLOOKUP(YEAR(N153),Populations!$A$3:$B$999,2,0)</f>
        <v>54959000</v>
      </c>
      <c r="V153" s="3">
        <f>(Calculations!B1/U153)</f>
        <v>1.23877421350461</v>
      </c>
      <c r="W153" s="3"/>
    </row>
    <row r="154" spans="1:23" s="8" customFormat="1" x14ac:dyDescent="0.55000000000000004">
      <c r="A154" s="3">
        <v>152</v>
      </c>
      <c r="B154" s="3">
        <v>1</v>
      </c>
      <c r="C154" s="3" t="str">
        <f>VLOOKUP(B154,EpisodeFormats!$A$3:$B$999,2,0)</f>
        <v>Series</v>
      </c>
      <c r="D154" s="3">
        <v>2</v>
      </c>
      <c r="E154" s="3" t="str">
        <f>VLOOKUP(D154,Doctors!$A$3:$B$999,2,0)</f>
        <v>Patrick Troughton</v>
      </c>
      <c r="F154" s="3">
        <v>4</v>
      </c>
      <c r="G154" s="3">
        <v>1</v>
      </c>
      <c r="H154" s="3" t="str">
        <f>VLOOKUP(G154,SeasonFormats!$A$3:$B$999,2,0)</f>
        <v>Season</v>
      </c>
      <c r="I154" s="3">
        <v>33</v>
      </c>
      <c r="J154" s="3">
        <v>6</v>
      </c>
      <c r="K154" s="3" t="s">
        <v>372</v>
      </c>
      <c r="L154" s="3">
        <v>4</v>
      </c>
      <c r="M154" s="3" t="s">
        <v>366</v>
      </c>
      <c r="N154" s="7" t="d">
        <v>1967-03-04</v>
      </c>
      <c r="O154" s="3">
        <v>8.1</v>
      </c>
      <c r="P154" s="3"/>
      <c r="Q154" s="3"/>
      <c r="R154" s="3">
        <f t="shared" si="6"/>
        <v>10.029999999999999</v>
      </c>
      <c r="S154" s="3" t="str">
        <f t="shared" si="7"/>
        <v/>
      </c>
      <c r="T154" s="3" t="str">
        <f t="shared" si="8"/>
        <v/>
      </c>
      <c r="U154" s="3">
        <f>VLOOKUP(YEAR(N154),Populations!$A$3:$B$999,2,0)</f>
        <v>54959000</v>
      </c>
      <c r="V154" s="3">
        <f>(Calculations!B1/U154)</f>
        <v>1.23877421350461</v>
      </c>
      <c r="W154" s="3"/>
    </row>
    <row r="155" spans="1:23" s="2" customFormat="1" x14ac:dyDescent="0.55000000000000004">
      <c r="A155">
        <v>153</v>
      </c>
      <c r="B155">
        <v>1</v>
      </c>
      <c r="C155" t="str">
        <f>VLOOKUP(B155,EpisodeFormats!$A$3:$B$999,2,0)</f>
        <v>Series</v>
      </c>
      <c r="D155">
        <v>2</v>
      </c>
      <c r="E155" t="str">
        <f>VLOOKUP(D155,Doctors!$A$3:$B$999,2,0)</f>
        <v>Patrick Troughton</v>
      </c>
      <c r="F155">
        <v>4</v>
      </c>
      <c r="G155">
        <v>1</v>
      </c>
      <c r="H155" t="str">
        <f>VLOOKUP(G155,SeasonFormats!$A$3:$B$999,2,0)</f>
        <v>Season</v>
      </c>
      <c r="I155">
        <v>34</v>
      </c>
      <c r="J155">
        <v>7</v>
      </c>
      <c r="K155" t="s">
        <v>373</v>
      </c>
      <c r="L155">
        <v>1</v>
      </c>
      <c r="M155" t="s">
        <v>363</v>
      </c>
      <c r="N155" s="6" t="d">
        <v>1967-03-11</v>
      </c>
      <c r="O155">
        <v>8</v>
      </c>
      <c r="P155"/>
      <c r="Q155"/>
      <c r="R155">
        <f t="shared" si="6"/>
        <v>9.91</v>
      </c>
      <c r="S155" t="str">
        <f t="shared" si="7"/>
        <v/>
      </c>
      <c r="T155" t="str">
        <f t="shared" si="8"/>
        <v/>
      </c>
      <c r="U155">
        <f>VLOOKUP(YEAR(N155),Populations!$A$3:$B$999,2,0)</f>
        <v>54959000</v>
      </c>
      <c r="V155">
        <f>(Calculations!B1/U155)</f>
        <v>1.23877421350461</v>
      </c>
      <c r="W155"/>
    </row>
    <row r="156" spans="1:23" s="2" customFormat="1" x14ac:dyDescent="0.55000000000000004">
      <c r="A156">
        <v>154</v>
      </c>
      <c r="B156">
        <v>1</v>
      </c>
      <c r="C156" t="str">
        <f>VLOOKUP(B156,EpisodeFormats!$A$3:$B$999,2,0)</f>
        <v>Series</v>
      </c>
      <c r="D156">
        <v>2</v>
      </c>
      <c r="E156" t="str">
        <f>VLOOKUP(D156,Doctors!$A$3:$B$999,2,0)</f>
        <v>Patrick Troughton</v>
      </c>
      <c r="F156">
        <v>4</v>
      </c>
      <c r="G156">
        <v>1</v>
      </c>
      <c r="H156" t="str">
        <f>VLOOKUP(G156,SeasonFormats!$A$3:$B$999,2,0)</f>
        <v>Season</v>
      </c>
      <c r="I156">
        <v>34</v>
      </c>
      <c r="J156">
        <v>7</v>
      </c>
      <c r="K156" t="s">
        <v>373</v>
      </c>
      <c r="L156">
        <v>2</v>
      </c>
      <c r="M156" t="s">
        <v>364</v>
      </c>
      <c r="N156" s="6" t="d">
        <v>1967-03-18</v>
      </c>
      <c r="O156">
        <v>7.9</v>
      </c>
      <c r="P156"/>
      <c r="Q156"/>
      <c r="R156">
        <f t="shared" si="6"/>
        <v>9.7899999999999991</v>
      </c>
      <c r="S156" t="str">
        <f t="shared" si="7"/>
        <v/>
      </c>
      <c r="T156" t="str">
        <f t="shared" si="8"/>
        <v/>
      </c>
      <c r="U156">
        <f>VLOOKUP(YEAR(N156),Populations!$A$3:$B$999,2,0)</f>
        <v>54959000</v>
      </c>
      <c r="V156">
        <f>(Calculations!B1/U156)</f>
        <v>1.23877421350461</v>
      </c>
      <c r="W156"/>
    </row>
    <row r="157" spans="1:23" s="2" customFormat="1" x14ac:dyDescent="0.55000000000000004">
      <c r="A157">
        <v>155</v>
      </c>
      <c r="B157">
        <v>1</v>
      </c>
      <c r="C157" t="str">
        <f>VLOOKUP(B157,EpisodeFormats!$A$3:$B$999,2,0)</f>
        <v>Series</v>
      </c>
      <c r="D157">
        <v>2</v>
      </c>
      <c r="E157" t="str">
        <f>VLOOKUP(D157,Doctors!$A$3:$B$999,2,0)</f>
        <v>Patrick Troughton</v>
      </c>
      <c r="F157">
        <v>4</v>
      </c>
      <c r="G157">
        <v>1</v>
      </c>
      <c r="H157" t="str">
        <f>VLOOKUP(G157,SeasonFormats!$A$3:$B$999,2,0)</f>
        <v>Season</v>
      </c>
      <c r="I157">
        <v>34</v>
      </c>
      <c r="J157">
        <v>7</v>
      </c>
      <c r="K157" t="s">
        <v>373</v>
      </c>
      <c r="L157">
        <v>3</v>
      </c>
      <c r="M157" t="s">
        <v>365</v>
      </c>
      <c r="N157" s="6" t="d">
        <v>1967-03-25</v>
      </c>
      <c r="O157">
        <v>8.5</v>
      </c>
      <c r="P157"/>
      <c r="Q157"/>
      <c r="R157">
        <f t="shared" si="6"/>
        <v>10.53</v>
      </c>
      <c r="S157" t="str">
        <f t="shared" si="7"/>
        <v/>
      </c>
      <c r="T157" t="str">
        <f t="shared" si="8"/>
        <v/>
      </c>
      <c r="U157">
        <f>VLOOKUP(YEAR(N157),Populations!$A$3:$B$999,2,0)</f>
        <v>54959000</v>
      </c>
      <c r="V157">
        <f>(Calculations!B1/U157)</f>
        <v>1.23877421350461</v>
      </c>
      <c r="W157"/>
    </row>
    <row r="158" spans="1:23" s="2" customFormat="1" x14ac:dyDescent="0.55000000000000004">
      <c r="A158">
        <v>156</v>
      </c>
      <c r="B158">
        <v>1</v>
      </c>
      <c r="C158" t="str">
        <f>VLOOKUP(B158,EpisodeFormats!$A$3:$B$999,2,0)</f>
        <v>Series</v>
      </c>
      <c r="D158">
        <v>2</v>
      </c>
      <c r="E158" t="str">
        <f>VLOOKUP(D158,Doctors!$A$3:$B$999,2,0)</f>
        <v>Patrick Troughton</v>
      </c>
      <c r="F158">
        <v>4</v>
      </c>
      <c r="G158">
        <v>1</v>
      </c>
      <c r="H158" t="str">
        <f>VLOOKUP(G158,SeasonFormats!$A$3:$B$999,2,0)</f>
        <v>Season</v>
      </c>
      <c r="I158">
        <v>34</v>
      </c>
      <c r="J158">
        <v>7</v>
      </c>
      <c r="K158" t="s">
        <v>373</v>
      </c>
      <c r="L158">
        <v>4</v>
      </c>
      <c r="M158" t="s">
        <v>366</v>
      </c>
      <c r="N158" s="6" t="d">
        <v>1967-04-01</v>
      </c>
      <c r="O158">
        <v>8.4</v>
      </c>
      <c r="P158"/>
      <c r="Q158"/>
      <c r="R158">
        <f t="shared" si="6"/>
        <v>10.41</v>
      </c>
      <c r="S158" t="str">
        <f t="shared" si="7"/>
        <v/>
      </c>
      <c r="T158" t="str">
        <f t="shared" si="8"/>
        <v/>
      </c>
      <c r="U158">
        <f>VLOOKUP(YEAR(N158),Populations!$A$3:$B$999,2,0)</f>
        <v>54959000</v>
      </c>
      <c r="V158">
        <f>(Calculations!B1/U158)</f>
        <v>1.23877421350461</v>
      </c>
      <c r="W158"/>
    </row>
    <row r="159" spans="1:23" s="8" customFormat="1" x14ac:dyDescent="0.55000000000000004">
      <c r="A159" s="3">
        <v>157</v>
      </c>
      <c r="B159" s="3">
        <v>1</v>
      </c>
      <c r="C159" s="3" t="str">
        <f>VLOOKUP(B159,EpisodeFormats!$A$3:$B$999,2,0)</f>
        <v>Series</v>
      </c>
      <c r="D159" s="3">
        <v>2</v>
      </c>
      <c r="E159" s="3" t="str">
        <f>VLOOKUP(D159,Doctors!$A$3:$B$999,2,0)</f>
        <v>Patrick Troughton</v>
      </c>
      <c r="F159" s="3">
        <v>4</v>
      </c>
      <c r="G159" s="3">
        <v>1</v>
      </c>
      <c r="H159" s="3" t="str">
        <f>VLOOKUP(G159,SeasonFormats!$A$3:$B$999,2,0)</f>
        <v>Season</v>
      </c>
      <c r="I159" s="3">
        <v>35</v>
      </c>
      <c r="J159" s="3">
        <v>8</v>
      </c>
      <c r="K159" s="3" t="s">
        <v>374</v>
      </c>
      <c r="L159" s="3">
        <v>1</v>
      </c>
      <c r="M159" s="3" t="s">
        <v>363</v>
      </c>
      <c r="N159" s="7" t="d">
        <v>1967-04-08</v>
      </c>
      <c r="O159" s="3">
        <v>8</v>
      </c>
      <c r="P159" s="3"/>
      <c r="Q159" s="3"/>
      <c r="R159" s="3">
        <f t="shared" si="6"/>
        <v>9.91</v>
      </c>
      <c r="S159" s="3" t="str">
        <f t="shared" si="7"/>
        <v/>
      </c>
      <c r="T159" s="3" t="str">
        <f t="shared" si="8"/>
        <v/>
      </c>
      <c r="U159" s="3">
        <f>VLOOKUP(YEAR(N159),Populations!$A$3:$B$999,2,0)</f>
        <v>54959000</v>
      </c>
      <c r="V159" s="3">
        <f>(Calculations!B1/U159)</f>
        <v>1.23877421350461</v>
      </c>
      <c r="W159" s="3"/>
    </row>
    <row r="160" spans="1:23" s="8" customFormat="1" x14ac:dyDescent="0.55000000000000004">
      <c r="A160" s="3">
        <v>158</v>
      </c>
      <c r="B160" s="3">
        <v>1</v>
      </c>
      <c r="C160" s="3" t="str">
        <f>VLOOKUP(B160,EpisodeFormats!$A$3:$B$999,2,0)</f>
        <v>Series</v>
      </c>
      <c r="D160" s="3">
        <v>2</v>
      </c>
      <c r="E160" s="3" t="str">
        <f>VLOOKUP(D160,Doctors!$A$3:$B$999,2,0)</f>
        <v>Patrick Troughton</v>
      </c>
      <c r="F160" s="3">
        <v>4</v>
      </c>
      <c r="G160" s="3">
        <v>1</v>
      </c>
      <c r="H160" s="3" t="str">
        <f>VLOOKUP(G160,SeasonFormats!$A$3:$B$999,2,0)</f>
        <v>Season</v>
      </c>
      <c r="I160" s="3">
        <v>35</v>
      </c>
      <c r="J160" s="3">
        <v>8</v>
      </c>
      <c r="K160" s="3" t="s">
        <v>374</v>
      </c>
      <c r="L160" s="3">
        <v>2</v>
      </c>
      <c r="M160" s="3" t="s">
        <v>364</v>
      </c>
      <c r="N160" s="7" t="d">
        <v>1967-04-15</v>
      </c>
      <c r="O160" s="3">
        <v>6.4</v>
      </c>
      <c r="P160" s="3"/>
      <c r="Q160" s="3"/>
      <c r="R160" s="3">
        <f t="shared" si="6"/>
        <v>7.93</v>
      </c>
      <c r="S160" s="3" t="str">
        <f t="shared" si="7"/>
        <v/>
      </c>
      <c r="T160" s="3" t="str">
        <f t="shared" si="8"/>
        <v/>
      </c>
      <c r="U160" s="3">
        <f>VLOOKUP(YEAR(N160),Populations!$A$3:$B$999,2,0)</f>
        <v>54959000</v>
      </c>
      <c r="V160" s="3">
        <f>(Calculations!B1/U160)</f>
        <v>1.23877421350461</v>
      </c>
      <c r="W160" s="3"/>
    </row>
    <row r="161" spans="1:23" s="8" customFormat="1" x14ac:dyDescent="0.55000000000000004">
      <c r="A161" s="3">
        <v>159</v>
      </c>
      <c r="B161" s="3">
        <v>1</v>
      </c>
      <c r="C161" s="3" t="str">
        <f>VLOOKUP(B161,EpisodeFormats!$A$3:$B$999,2,0)</f>
        <v>Series</v>
      </c>
      <c r="D161" s="3">
        <v>2</v>
      </c>
      <c r="E161" s="3" t="str">
        <f>VLOOKUP(D161,Doctors!$A$3:$B$999,2,0)</f>
        <v>Patrick Troughton</v>
      </c>
      <c r="F161" s="3">
        <v>4</v>
      </c>
      <c r="G161" s="3">
        <v>1</v>
      </c>
      <c r="H161" s="3" t="str">
        <f>VLOOKUP(G161,SeasonFormats!$A$3:$B$999,2,0)</f>
        <v>Season</v>
      </c>
      <c r="I161" s="3">
        <v>35</v>
      </c>
      <c r="J161" s="3">
        <v>8</v>
      </c>
      <c r="K161" s="3" t="s">
        <v>374</v>
      </c>
      <c r="L161" s="3">
        <v>3</v>
      </c>
      <c r="M161" s="3" t="s">
        <v>365</v>
      </c>
      <c r="N161" s="7" t="d">
        <v>1967-04-22</v>
      </c>
      <c r="O161" s="3">
        <v>7.9</v>
      </c>
      <c r="P161" s="3"/>
      <c r="Q161" s="3"/>
      <c r="R161" s="3">
        <f t="shared" si="6"/>
        <v>9.7899999999999991</v>
      </c>
      <c r="S161" s="3" t="str">
        <f t="shared" si="7"/>
        <v/>
      </c>
      <c r="T161" s="3" t="str">
        <f t="shared" si="8"/>
        <v/>
      </c>
      <c r="U161" s="3">
        <f>VLOOKUP(YEAR(N161),Populations!$A$3:$B$999,2,0)</f>
        <v>54959000</v>
      </c>
      <c r="V161" s="3">
        <f>(Calculations!B1/U161)</f>
        <v>1.23877421350461</v>
      </c>
      <c r="W161" s="3"/>
    </row>
    <row r="162" spans="1:23" s="8" customFormat="1" x14ac:dyDescent="0.55000000000000004">
      <c r="A162" s="3">
        <v>160</v>
      </c>
      <c r="B162" s="3">
        <v>1</v>
      </c>
      <c r="C162" s="3" t="str">
        <f>VLOOKUP(B162,EpisodeFormats!$A$3:$B$999,2,0)</f>
        <v>Series</v>
      </c>
      <c r="D162" s="3">
        <v>2</v>
      </c>
      <c r="E162" s="3" t="str">
        <f>VLOOKUP(D162,Doctors!$A$3:$B$999,2,0)</f>
        <v>Patrick Troughton</v>
      </c>
      <c r="F162" s="3">
        <v>4</v>
      </c>
      <c r="G162" s="3">
        <v>1</v>
      </c>
      <c r="H162" s="3" t="str">
        <f>VLOOKUP(G162,SeasonFormats!$A$3:$B$999,2,0)</f>
        <v>Season</v>
      </c>
      <c r="I162" s="3">
        <v>35</v>
      </c>
      <c r="J162" s="3">
        <v>8</v>
      </c>
      <c r="K162" s="3" t="s">
        <v>374</v>
      </c>
      <c r="L162" s="3">
        <v>4</v>
      </c>
      <c r="M162" s="3" t="s">
        <v>366</v>
      </c>
      <c r="N162" s="7" t="d">
        <v>1967-04-29</v>
      </c>
      <c r="O162" s="3">
        <v>6.9</v>
      </c>
      <c r="P162" s="3"/>
      <c r="Q162" s="3"/>
      <c r="R162" s="3">
        <f t="shared" si="6"/>
        <v>8.5500000000000007</v>
      </c>
      <c r="S162" s="3" t="str">
        <f t="shared" si="7"/>
        <v/>
      </c>
      <c r="T162" s="3" t="str">
        <f t="shared" si="8"/>
        <v/>
      </c>
      <c r="U162" s="3">
        <f>VLOOKUP(YEAR(N162),Populations!$A$3:$B$999,2,0)</f>
        <v>54959000</v>
      </c>
      <c r="V162" s="3">
        <f>(Calculations!B1/U162)</f>
        <v>1.23877421350461</v>
      </c>
      <c r="W162" s="3"/>
    </row>
    <row r="163" spans="1:23" s="8" customFormat="1" x14ac:dyDescent="0.55000000000000004">
      <c r="A163" s="3">
        <v>161</v>
      </c>
      <c r="B163" s="3">
        <v>1</v>
      </c>
      <c r="C163" s="3" t="str">
        <f>VLOOKUP(B163,EpisodeFormats!$A$3:$B$999,2,0)</f>
        <v>Series</v>
      </c>
      <c r="D163" s="3">
        <v>2</v>
      </c>
      <c r="E163" s="3" t="str">
        <f>VLOOKUP(D163,Doctors!$A$3:$B$999,2,0)</f>
        <v>Patrick Troughton</v>
      </c>
      <c r="F163" s="3">
        <v>4</v>
      </c>
      <c r="G163" s="3">
        <v>1</v>
      </c>
      <c r="H163" s="3" t="str">
        <f>VLOOKUP(G163,SeasonFormats!$A$3:$B$999,2,0)</f>
        <v>Season</v>
      </c>
      <c r="I163" s="3">
        <v>35</v>
      </c>
      <c r="J163" s="3">
        <v>8</v>
      </c>
      <c r="K163" s="3" t="s">
        <v>374</v>
      </c>
      <c r="L163" s="3">
        <v>5</v>
      </c>
      <c r="M163" s="3" t="s">
        <v>382</v>
      </c>
      <c r="N163" s="7" t="d">
        <v>1967-05-06</v>
      </c>
      <c r="O163" s="3">
        <v>7.1</v>
      </c>
      <c r="P163" s="3"/>
      <c r="Q163" s="3"/>
      <c r="R163" s="3">
        <f t="shared" si="6"/>
        <v>8.8000000000000007</v>
      </c>
      <c r="S163" s="3" t="str">
        <f t="shared" si="7"/>
        <v/>
      </c>
      <c r="T163" s="3" t="str">
        <f t="shared" si="8"/>
        <v/>
      </c>
      <c r="U163" s="3">
        <f>VLOOKUP(YEAR(N163),Populations!$A$3:$B$999,2,0)</f>
        <v>54959000</v>
      </c>
      <c r="V163" s="3">
        <f>(Calculations!B1/U163)</f>
        <v>1.23877421350461</v>
      </c>
      <c r="W163" s="3"/>
    </row>
    <row r="164" spans="1:23" s="8" customFormat="1" x14ac:dyDescent="0.55000000000000004">
      <c r="A164" s="3">
        <v>162</v>
      </c>
      <c r="B164" s="3">
        <v>1</v>
      </c>
      <c r="C164" s="3" t="str">
        <f>VLOOKUP(B164,EpisodeFormats!$A$3:$B$999,2,0)</f>
        <v>Series</v>
      </c>
      <c r="D164" s="3">
        <v>2</v>
      </c>
      <c r="E164" s="3" t="str">
        <f>VLOOKUP(D164,Doctors!$A$3:$B$999,2,0)</f>
        <v>Patrick Troughton</v>
      </c>
      <c r="F164" s="3">
        <v>4</v>
      </c>
      <c r="G164" s="3">
        <v>1</v>
      </c>
      <c r="H164" s="3" t="str">
        <f>VLOOKUP(G164,SeasonFormats!$A$3:$B$999,2,0)</f>
        <v>Season</v>
      </c>
      <c r="I164" s="3">
        <v>35</v>
      </c>
      <c r="J164" s="3">
        <v>8</v>
      </c>
      <c r="K164" s="3" t="s">
        <v>374</v>
      </c>
      <c r="L164" s="3">
        <v>6</v>
      </c>
      <c r="M164" s="3" t="s">
        <v>383</v>
      </c>
      <c r="N164" s="7" t="d">
        <v>1967-05-13</v>
      </c>
      <c r="O164" s="3">
        <v>8</v>
      </c>
      <c r="P164" s="3"/>
      <c r="Q164" s="3"/>
      <c r="R164" s="3">
        <f t="shared" si="6"/>
        <v>9.91</v>
      </c>
      <c r="S164" s="3" t="str">
        <f t="shared" si="7"/>
        <v/>
      </c>
      <c r="T164" s="3" t="str">
        <f t="shared" si="8"/>
        <v/>
      </c>
      <c r="U164" s="3">
        <f>VLOOKUP(YEAR(N164),Populations!$A$3:$B$999,2,0)</f>
        <v>54959000</v>
      </c>
      <c r="V164" s="3">
        <f>(Calculations!B1/U164)</f>
        <v>1.23877421350461</v>
      </c>
      <c r="W164" s="3"/>
    </row>
    <row r="165" spans="1:23" s="2" customFormat="1" x14ac:dyDescent="0.55000000000000004">
      <c r="A165">
        <v>163</v>
      </c>
      <c r="B165">
        <v>1</v>
      </c>
      <c r="C165" t="str">
        <f>VLOOKUP(B165,EpisodeFormats!$A$3:$B$999,2,0)</f>
        <v>Series</v>
      </c>
      <c r="D165">
        <v>2</v>
      </c>
      <c r="E165" t="str">
        <f>VLOOKUP(D165,Doctors!$A$3:$B$999,2,0)</f>
        <v>Patrick Troughton</v>
      </c>
      <c r="F165">
        <v>4</v>
      </c>
      <c r="G165">
        <v>1</v>
      </c>
      <c r="H165" t="str">
        <f>VLOOKUP(G165,SeasonFormats!$A$3:$B$999,2,0)</f>
        <v>Season</v>
      </c>
      <c r="I165">
        <v>36</v>
      </c>
      <c r="J165">
        <v>9</v>
      </c>
      <c r="K165" t="s">
        <v>375</v>
      </c>
      <c r="L165">
        <v>1</v>
      </c>
      <c r="M165" t="s">
        <v>363</v>
      </c>
      <c r="N165" s="6" t="d">
        <v>1967-05-20</v>
      </c>
      <c r="O165">
        <v>8.1</v>
      </c>
      <c r="P165"/>
      <c r="Q165"/>
      <c r="R165">
        <f t="shared" si="6"/>
        <v>10.029999999999999</v>
      </c>
      <c r="S165" t="str">
        <f t="shared" si="7"/>
        <v/>
      </c>
      <c r="T165" t="str">
        <f t="shared" si="8"/>
        <v/>
      </c>
      <c r="U165">
        <f>VLOOKUP(YEAR(N165),Populations!$A$3:$B$999,2,0)</f>
        <v>54959000</v>
      </c>
      <c r="V165">
        <f>(Calculations!B1/U165)</f>
        <v>1.23877421350461</v>
      </c>
      <c r="W165"/>
    </row>
    <row r="166" spans="1:23" s="2" customFormat="1" x14ac:dyDescent="0.55000000000000004">
      <c r="A166">
        <v>164</v>
      </c>
      <c r="B166">
        <v>1</v>
      </c>
      <c r="C166" t="str">
        <f>VLOOKUP(B166,EpisodeFormats!$A$3:$B$999,2,0)</f>
        <v>Series</v>
      </c>
      <c r="D166">
        <v>2</v>
      </c>
      <c r="E166" t="str">
        <f>VLOOKUP(D166,Doctors!$A$3:$B$999,2,0)</f>
        <v>Patrick Troughton</v>
      </c>
      <c r="F166">
        <v>4</v>
      </c>
      <c r="G166">
        <v>1</v>
      </c>
      <c r="H166" t="str">
        <f>VLOOKUP(G166,SeasonFormats!$A$3:$B$999,2,0)</f>
        <v>Season</v>
      </c>
      <c r="I166">
        <v>36</v>
      </c>
      <c r="J166">
        <v>9</v>
      </c>
      <c r="K166" t="s">
        <v>375</v>
      </c>
      <c r="L166">
        <v>2</v>
      </c>
      <c r="M166" t="s">
        <v>364</v>
      </c>
      <c r="N166" s="6" t="d">
        <v>1967-05-27</v>
      </c>
      <c r="O166">
        <v>7.5</v>
      </c>
      <c r="P166"/>
      <c r="Q166"/>
      <c r="R166">
        <f t="shared" si="6"/>
        <v>9.2899999999999991</v>
      </c>
      <c r="S166" t="str">
        <f t="shared" si="7"/>
        <v/>
      </c>
      <c r="T166" t="str">
        <f t="shared" si="8"/>
        <v/>
      </c>
      <c r="U166">
        <f>VLOOKUP(YEAR(N166),Populations!$A$3:$B$999,2,0)</f>
        <v>54959000</v>
      </c>
      <c r="V166">
        <f>(Calculations!B1/U166)</f>
        <v>1.23877421350461</v>
      </c>
      <c r="W166"/>
    </row>
    <row r="167" spans="1:23" s="2" customFormat="1" x14ac:dyDescent="0.55000000000000004">
      <c r="A167">
        <v>165</v>
      </c>
      <c r="B167">
        <v>1</v>
      </c>
      <c r="C167" t="str">
        <f>VLOOKUP(B167,EpisodeFormats!$A$3:$B$999,2,0)</f>
        <v>Series</v>
      </c>
      <c r="D167">
        <v>2</v>
      </c>
      <c r="E167" t="str">
        <f>VLOOKUP(D167,Doctors!$A$3:$B$999,2,0)</f>
        <v>Patrick Troughton</v>
      </c>
      <c r="F167">
        <v>4</v>
      </c>
      <c r="G167">
        <v>1</v>
      </c>
      <c r="H167" t="str">
        <f>VLOOKUP(G167,SeasonFormats!$A$3:$B$999,2,0)</f>
        <v>Season</v>
      </c>
      <c r="I167">
        <v>36</v>
      </c>
      <c r="J167">
        <v>9</v>
      </c>
      <c r="K167" t="s">
        <v>375</v>
      </c>
      <c r="L167">
        <v>3</v>
      </c>
      <c r="M167" t="s">
        <v>365</v>
      </c>
      <c r="N167" s="6" t="d">
        <v>1967-06-03</v>
      </c>
      <c r="O167">
        <v>6.1</v>
      </c>
      <c r="P167"/>
      <c r="Q167"/>
      <c r="R167">
        <f t="shared" si="6"/>
        <v>7.56</v>
      </c>
      <c r="S167" t="str">
        <f t="shared" si="7"/>
        <v/>
      </c>
      <c r="T167" t="str">
        <f t="shared" si="8"/>
        <v/>
      </c>
      <c r="U167">
        <f>VLOOKUP(YEAR(N167),Populations!$A$3:$B$999,2,0)</f>
        <v>54959000</v>
      </c>
      <c r="V167">
        <f>(Calculations!B1/U167)</f>
        <v>1.23877421350461</v>
      </c>
      <c r="W167"/>
    </row>
    <row r="168" spans="1:23" s="2" customFormat="1" x14ac:dyDescent="0.55000000000000004">
      <c r="A168">
        <v>166</v>
      </c>
      <c r="B168">
        <v>1</v>
      </c>
      <c r="C168" t="str">
        <f>VLOOKUP(B168,EpisodeFormats!$A$3:$B$999,2,0)</f>
        <v>Series</v>
      </c>
      <c r="D168">
        <v>2</v>
      </c>
      <c r="E168" t="str">
        <f>VLOOKUP(D168,Doctors!$A$3:$B$999,2,0)</f>
        <v>Patrick Troughton</v>
      </c>
      <c r="F168">
        <v>4</v>
      </c>
      <c r="G168">
        <v>1</v>
      </c>
      <c r="H168" t="str">
        <f>VLOOKUP(G168,SeasonFormats!$A$3:$B$999,2,0)</f>
        <v>Season</v>
      </c>
      <c r="I168">
        <v>36</v>
      </c>
      <c r="J168">
        <v>9</v>
      </c>
      <c r="K168" t="s">
        <v>375</v>
      </c>
      <c r="L168">
        <v>4</v>
      </c>
      <c r="M168" t="s">
        <v>366</v>
      </c>
      <c r="N168" s="6" t="d">
        <v>1967-06-10</v>
      </c>
      <c r="O168">
        <v>5.3</v>
      </c>
      <c r="P168"/>
      <c r="Q168"/>
      <c r="R168">
        <f t="shared" si="6"/>
        <v>6.57</v>
      </c>
      <c r="S168" t="str">
        <f t="shared" si="7"/>
        <v/>
      </c>
      <c r="T168" t="str">
        <f t="shared" si="8"/>
        <v/>
      </c>
      <c r="U168">
        <f>VLOOKUP(YEAR(N168),Populations!$A$3:$B$999,2,0)</f>
        <v>54959000</v>
      </c>
      <c r="V168">
        <f>(Calculations!B1/U168)</f>
        <v>1.23877421350461</v>
      </c>
      <c r="W168"/>
    </row>
    <row r="169" spans="1:23" s="2" customFormat="1" x14ac:dyDescent="0.55000000000000004">
      <c r="A169">
        <v>167</v>
      </c>
      <c r="B169">
        <v>1</v>
      </c>
      <c r="C169" t="str">
        <f>VLOOKUP(B169,EpisodeFormats!$A$3:$B$999,2,0)</f>
        <v>Series</v>
      </c>
      <c r="D169">
        <v>2</v>
      </c>
      <c r="E169" t="str">
        <f>VLOOKUP(D169,Doctors!$A$3:$B$999,2,0)</f>
        <v>Patrick Troughton</v>
      </c>
      <c r="F169">
        <v>4</v>
      </c>
      <c r="G169">
        <v>1</v>
      </c>
      <c r="H169" t="str">
        <f>VLOOKUP(G169,SeasonFormats!$A$3:$B$999,2,0)</f>
        <v>Season</v>
      </c>
      <c r="I169">
        <v>36</v>
      </c>
      <c r="J169">
        <v>9</v>
      </c>
      <c r="K169" t="s">
        <v>375</v>
      </c>
      <c r="L169">
        <v>5</v>
      </c>
      <c r="M169" t="s">
        <v>382</v>
      </c>
      <c r="N169" s="6" t="d">
        <v>1967-06-17</v>
      </c>
      <c r="O169">
        <v>5.0999999999999996</v>
      </c>
      <c r="P169"/>
      <c r="Q169"/>
      <c r="R169">
        <f t="shared" si="6"/>
        <v>6.32</v>
      </c>
      <c r="S169" t="str">
        <f t="shared" si="7"/>
        <v/>
      </c>
      <c r="T169" t="str">
        <f t="shared" si="8"/>
        <v/>
      </c>
      <c r="U169">
        <f>VLOOKUP(YEAR(N169),Populations!$A$3:$B$999,2,0)</f>
        <v>54959000</v>
      </c>
      <c r="V169">
        <f>(Calculations!B1/U169)</f>
        <v>1.23877421350461</v>
      </c>
      <c r="W169"/>
    </row>
    <row r="170" spans="1:23" s="2" customFormat="1" x14ac:dyDescent="0.55000000000000004">
      <c r="A170">
        <v>168</v>
      </c>
      <c r="B170">
        <v>1</v>
      </c>
      <c r="C170" t="str">
        <f>VLOOKUP(B170,EpisodeFormats!$A$3:$B$999,2,0)</f>
        <v>Series</v>
      </c>
      <c r="D170">
        <v>2</v>
      </c>
      <c r="E170" t="str">
        <f>VLOOKUP(D170,Doctors!$A$3:$B$999,2,0)</f>
        <v>Patrick Troughton</v>
      </c>
      <c r="F170">
        <v>4</v>
      </c>
      <c r="G170">
        <v>1</v>
      </c>
      <c r="H170" t="str">
        <f>VLOOKUP(G170,SeasonFormats!$A$3:$B$999,2,0)</f>
        <v>Season</v>
      </c>
      <c r="I170">
        <v>36</v>
      </c>
      <c r="J170">
        <v>9</v>
      </c>
      <c r="K170" t="s">
        <v>375</v>
      </c>
      <c r="L170">
        <v>6</v>
      </c>
      <c r="M170" t="s">
        <v>383</v>
      </c>
      <c r="N170" s="6" t="d">
        <v>1967-06-24</v>
      </c>
      <c r="O170">
        <v>6.8</v>
      </c>
      <c r="P170"/>
      <c r="Q170"/>
      <c r="R170">
        <f t="shared" si="6"/>
        <v>8.42</v>
      </c>
      <c r="S170" t="str">
        <f t="shared" si="7"/>
        <v/>
      </c>
      <c r="T170" t="str">
        <f t="shared" si="8"/>
        <v/>
      </c>
      <c r="U170">
        <f>VLOOKUP(YEAR(N170),Populations!$A$3:$B$999,2,0)</f>
        <v>54959000</v>
      </c>
      <c r="V170">
        <f>(Calculations!B1/U170)</f>
        <v>1.23877421350461</v>
      </c>
      <c r="W170"/>
    </row>
    <row r="171" spans="1:23" s="2" customFormat="1" x14ac:dyDescent="0.55000000000000004">
      <c r="A171">
        <v>169</v>
      </c>
      <c r="B171">
        <v>1</v>
      </c>
      <c r="C171" t="str">
        <f>VLOOKUP(B171,EpisodeFormats!$A$3:$B$999,2,0)</f>
        <v>Series</v>
      </c>
      <c r="D171">
        <v>2</v>
      </c>
      <c r="E171" t="str">
        <f>VLOOKUP(D171,Doctors!$A$3:$B$999,2,0)</f>
        <v>Patrick Troughton</v>
      </c>
      <c r="F171">
        <v>4</v>
      </c>
      <c r="G171">
        <v>1</v>
      </c>
      <c r="H171" t="str">
        <f>VLOOKUP(G171,SeasonFormats!$A$3:$B$999,2,0)</f>
        <v>Season</v>
      </c>
      <c r="I171">
        <v>36</v>
      </c>
      <c r="J171">
        <v>9</v>
      </c>
      <c r="K171" t="s">
        <v>375</v>
      </c>
      <c r="L171">
        <v>7</v>
      </c>
      <c r="M171" t="s">
        <v>384</v>
      </c>
      <c r="N171" s="6" t="d">
        <v>1967-07-01</v>
      </c>
      <c r="O171">
        <v>6.1</v>
      </c>
      <c r="P171"/>
      <c r="Q171"/>
      <c r="R171">
        <f t="shared" si="6"/>
        <v>7.56</v>
      </c>
      <c r="S171" t="str">
        <f t="shared" si="7"/>
        <v/>
      </c>
      <c r="T171" t="str">
        <f t="shared" si="8"/>
        <v/>
      </c>
      <c r="U171">
        <f>VLOOKUP(YEAR(N171),Populations!$A$3:$B$999,2,0)</f>
        <v>54959000</v>
      </c>
      <c r="V171">
        <f>(Calculations!B1/U171)</f>
        <v>1.23877421350461</v>
      </c>
      <c r="W171"/>
    </row>
    <row r="172" spans="1:23" s="8" customFormat="1" x14ac:dyDescent="0.55000000000000004">
      <c r="A172" s="3">
        <v>170</v>
      </c>
      <c r="B172" s="3">
        <v>1</v>
      </c>
      <c r="C172" s="3" t="str">
        <f>VLOOKUP(B172,EpisodeFormats!$A$3:$B$999,2,0)</f>
        <v>Series</v>
      </c>
      <c r="D172" s="3">
        <v>2</v>
      </c>
      <c r="E172" s="3" t="str">
        <f>VLOOKUP(D172,Doctors!$A$3:$B$999,2,0)</f>
        <v>Patrick Troughton</v>
      </c>
      <c r="F172" s="3">
        <v>5</v>
      </c>
      <c r="G172" s="3">
        <v>1</v>
      </c>
      <c r="H172" s="3" t="str">
        <f>VLOOKUP(G172,SeasonFormats!$A$3:$B$999,2,0)</f>
        <v>Season</v>
      </c>
      <c r="I172" s="3">
        <v>37</v>
      </c>
      <c r="J172" s="3">
        <v>1</v>
      </c>
      <c r="K172" s="3" t="s">
        <v>385</v>
      </c>
      <c r="L172" s="3">
        <v>1</v>
      </c>
      <c r="M172" s="3" t="s">
        <v>363</v>
      </c>
      <c r="N172" s="7" t="d">
        <v>1967-09-02</v>
      </c>
      <c r="O172" s="3">
        <v>6</v>
      </c>
      <c r="P172" s="3"/>
      <c r="Q172" s="3"/>
      <c r="R172" s="3">
        <f t="shared" si="6"/>
        <v>7.43</v>
      </c>
      <c r="S172" s="3" t="str">
        <f t="shared" si="7"/>
        <v/>
      </c>
      <c r="T172" s="3" t="str">
        <f t="shared" si="8"/>
        <v/>
      </c>
      <c r="U172" s="3">
        <f>VLOOKUP(YEAR(N172),Populations!$A$3:$B$999,2,0)</f>
        <v>54959000</v>
      </c>
      <c r="V172" s="3">
        <f>(Calculations!B1/U172)</f>
        <v>1.23877421350461</v>
      </c>
      <c r="W172" s="3"/>
    </row>
    <row r="173" spans="1:23" s="8" customFormat="1" x14ac:dyDescent="0.55000000000000004">
      <c r="A173" s="3">
        <v>171</v>
      </c>
      <c r="B173" s="3">
        <v>1</v>
      </c>
      <c r="C173" s="3" t="str">
        <f>VLOOKUP(B173,EpisodeFormats!$A$3:$B$999,2,0)</f>
        <v>Series</v>
      </c>
      <c r="D173" s="3">
        <v>2</v>
      </c>
      <c r="E173" s="3" t="str">
        <f>VLOOKUP(D173,Doctors!$A$3:$B$999,2,0)</f>
        <v>Patrick Troughton</v>
      </c>
      <c r="F173" s="3">
        <v>5</v>
      </c>
      <c r="G173" s="3">
        <v>1</v>
      </c>
      <c r="H173" s="3" t="str">
        <f>VLOOKUP(G173,SeasonFormats!$A$3:$B$999,2,0)</f>
        <v>Season</v>
      </c>
      <c r="I173" s="3">
        <v>37</v>
      </c>
      <c r="J173" s="3">
        <v>1</v>
      </c>
      <c r="K173" s="3" t="s">
        <v>385</v>
      </c>
      <c r="L173" s="3">
        <v>2</v>
      </c>
      <c r="M173" s="3" t="s">
        <v>364</v>
      </c>
      <c r="N173" s="7" t="d">
        <v>1967-09-09</v>
      </c>
      <c r="O173" s="3">
        <v>6.4</v>
      </c>
      <c r="P173" s="3"/>
      <c r="Q173" s="3"/>
      <c r="R173" s="3">
        <f t="shared" si="6"/>
        <v>7.93</v>
      </c>
      <c r="S173" s="3" t="str">
        <f t="shared" si="7"/>
        <v/>
      </c>
      <c r="T173" s="3" t="str">
        <f t="shared" si="8"/>
        <v/>
      </c>
      <c r="U173" s="3">
        <f>VLOOKUP(YEAR(N173),Populations!$A$3:$B$999,2,0)</f>
        <v>54959000</v>
      </c>
      <c r="V173" s="3">
        <f>(Calculations!B1/U173)</f>
        <v>1.23877421350461</v>
      </c>
      <c r="W173" s="3"/>
    </row>
    <row r="174" spans="1:23" s="8" customFormat="1" x14ac:dyDescent="0.55000000000000004">
      <c r="A174" s="3">
        <v>172</v>
      </c>
      <c r="B174" s="3">
        <v>1</v>
      </c>
      <c r="C174" s="3" t="str">
        <f>VLOOKUP(B174,EpisodeFormats!$A$3:$B$999,2,0)</f>
        <v>Series</v>
      </c>
      <c r="D174" s="3">
        <v>2</v>
      </c>
      <c r="E174" s="3" t="str">
        <f>VLOOKUP(D174,Doctors!$A$3:$B$999,2,0)</f>
        <v>Patrick Troughton</v>
      </c>
      <c r="F174" s="3">
        <v>5</v>
      </c>
      <c r="G174" s="3">
        <v>1</v>
      </c>
      <c r="H174" s="3" t="str">
        <f>VLOOKUP(G174,SeasonFormats!$A$3:$B$999,2,0)</f>
        <v>Season</v>
      </c>
      <c r="I174" s="3">
        <v>37</v>
      </c>
      <c r="J174" s="3">
        <v>1</v>
      </c>
      <c r="K174" s="3" t="s">
        <v>385</v>
      </c>
      <c r="L174" s="3">
        <v>3</v>
      </c>
      <c r="M174" s="3" t="s">
        <v>365</v>
      </c>
      <c r="N174" s="7" t="d">
        <v>1967-09-16</v>
      </c>
      <c r="O174" s="3">
        <v>7.2</v>
      </c>
      <c r="P174" s="3"/>
      <c r="Q174" s="3"/>
      <c r="R174" s="3">
        <f t="shared" si="6"/>
        <v>8.92</v>
      </c>
      <c r="S174" s="3" t="str">
        <f t="shared" si="7"/>
        <v/>
      </c>
      <c r="T174" s="3" t="str">
        <f t="shared" si="8"/>
        <v/>
      </c>
      <c r="U174" s="3">
        <f>VLOOKUP(YEAR(N174),Populations!$A$3:$B$999,2,0)</f>
        <v>54959000</v>
      </c>
      <c r="V174" s="3">
        <f>(Calculations!B1/U174)</f>
        <v>1.23877421350461</v>
      </c>
      <c r="W174" s="3"/>
    </row>
    <row r="175" spans="1:23" s="8" customFormat="1" x14ac:dyDescent="0.55000000000000004">
      <c r="A175" s="3">
        <v>173</v>
      </c>
      <c r="B175" s="3">
        <v>1</v>
      </c>
      <c r="C175" s="3" t="str">
        <f>VLOOKUP(B175,EpisodeFormats!$A$3:$B$999,2,0)</f>
        <v>Series</v>
      </c>
      <c r="D175" s="3">
        <v>2</v>
      </c>
      <c r="E175" s="3" t="str">
        <f>VLOOKUP(D175,Doctors!$A$3:$B$999,2,0)</f>
        <v>Patrick Troughton</v>
      </c>
      <c r="F175" s="3">
        <v>5</v>
      </c>
      <c r="G175" s="3">
        <v>1</v>
      </c>
      <c r="H175" s="3" t="str">
        <f>VLOOKUP(G175,SeasonFormats!$A$3:$B$999,2,0)</f>
        <v>Season</v>
      </c>
      <c r="I175" s="3">
        <v>37</v>
      </c>
      <c r="J175" s="3">
        <v>1</v>
      </c>
      <c r="K175" s="3" t="s">
        <v>385</v>
      </c>
      <c r="L175" s="3">
        <v>4</v>
      </c>
      <c r="M175" s="3" t="s">
        <v>366</v>
      </c>
      <c r="N175" s="7" t="d">
        <v>1967-09-23</v>
      </c>
      <c r="O175" s="3">
        <v>7.4</v>
      </c>
      <c r="P175" s="3"/>
      <c r="Q175" s="3"/>
      <c r="R175" s="3">
        <f t="shared" si="6"/>
        <v>9.17</v>
      </c>
      <c r="S175" s="3" t="str">
        <f t="shared" si="7"/>
        <v/>
      </c>
      <c r="T175" s="3" t="str">
        <f t="shared" si="8"/>
        <v/>
      </c>
      <c r="U175" s="3">
        <f>VLOOKUP(YEAR(N175),Populations!$A$3:$B$999,2,0)</f>
        <v>54959000</v>
      </c>
      <c r="V175" s="3">
        <f>(Calculations!B1/U175)</f>
        <v>1.23877421350461</v>
      </c>
      <c r="W175" s="3"/>
    </row>
    <row r="176" spans="1:23" s="2" customFormat="1" x14ac:dyDescent="0.55000000000000004">
      <c r="A176">
        <v>174</v>
      </c>
      <c r="B176">
        <v>1</v>
      </c>
      <c r="C176" t="str">
        <f>VLOOKUP(B176,EpisodeFormats!$A$3:$B$999,2,0)</f>
        <v>Series</v>
      </c>
      <c r="D176">
        <v>2</v>
      </c>
      <c r="E176" t="str">
        <f>VLOOKUP(D176,Doctors!$A$3:$B$999,2,0)</f>
        <v>Patrick Troughton</v>
      </c>
      <c r="F176">
        <v>5</v>
      </c>
      <c r="G176">
        <v>1</v>
      </c>
      <c r="H176" t="str">
        <f>VLOOKUP(G176,SeasonFormats!$A$3:$B$999,2,0)</f>
        <v>Season</v>
      </c>
      <c r="I176">
        <v>38</v>
      </c>
      <c r="J176">
        <v>2</v>
      </c>
      <c r="K176" t="s">
        <v>386</v>
      </c>
      <c r="L176">
        <v>1</v>
      </c>
      <c r="M176" t="s">
        <v>376</v>
      </c>
      <c r="N176" s="6" t="d">
        <v>1967-09-30</v>
      </c>
      <c r="O176">
        <v>6.3</v>
      </c>
      <c r="P176"/>
      <c r="Q176"/>
      <c r="R176">
        <f t="shared" si="6"/>
        <v>7.8</v>
      </c>
      <c r="S176" t="str">
        <f t="shared" si="7"/>
        <v/>
      </c>
      <c r="T176" t="str">
        <f t="shared" si="8"/>
        <v/>
      </c>
      <c r="U176">
        <f>VLOOKUP(YEAR(N176),Populations!$A$3:$B$999,2,0)</f>
        <v>54959000</v>
      </c>
      <c r="V176">
        <f>(Calculations!B1/U176)</f>
        <v>1.23877421350461</v>
      </c>
      <c r="W176"/>
    </row>
    <row r="177" spans="1:23" s="2" customFormat="1" x14ac:dyDescent="0.55000000000000004">
      <c r="A177">
        <v>175</v>
      </c>
      <c r="B177">
        <v>1</v>
      </c>
      <c r="C177" t="str">
        <f>VLOOKUP(B177,EpisodeFormats!$A$3:$B$999,2,0)</f>
        <v>Series</v>
      </c>
      <c r="D177">
        <v>2</v>
      </c>
      <c r="E177" t="str">
        <f>VLOOKUP(D177,Doctors!$A$3:$B$999,2,0)</f>
        <v>Patrick Troughton</v>
      </c>
      <c r="F177">
        <v>5</v>
      </c>
      <c r="G177">
        <v>1</v>
      </c>
      <c r="H177" t="str">
        <f>VLOOKUP(G177,SeasonFormats!$A$3:$B$999,2,0)</f>
        <v>Season</v>
      </c>
      <c r="I177">
        <v>38</v>
      </c>
      <c r="J177">
        <v>2</v>
      </c>
      <c r="K177" t="s">
        <v>386</v>
      </c>
      <c r="L177">
        <v>2</v>
      </c>
      <c r="M177" t="s">
        <v>377</v>
      </c>
      <c r="N177" s="6" t="d">
        <v>1967-10-07</v>
      </c>
      <c r="O177">
        <v>6</v>
      </c>
      <c r="P177"/>
      <c r="Q177"/>
      <c r="R177">
        <f t="shared" si="6"/>
        <v>7.43</v>
      </c>
      <c r="S177" t="str">
        <f t="shared" si="7"/>
        <v/>
      </c>
      <c r="T177" t="str">
        <f t="shared" si="8"/>
        <v/>
      </c>
      <c r="U177">
        <f>VLOOKUP(YEAR(N177),Populations!$A$3:$B$999,2,0)</f>
        <v>54959000</v>
      </c>
      <c r="V177">
        <f>(Calculations!B1/U177)</f>
        <v>1.23877421350461</v>
      </c>
      <c r="W177"/>
    </row>
    <row r="178" spans="1:23" s="2" customFormat="1" x14ac:dyDescent="0.55000000000000004">
      <c r="A178">
        <v>176</v>
      </c>
      <c r="B178">
        <v>1</v>
      </c>
      <c r="C178" t="str">
        <f>VLOOKUP(B178,EpisodeFormats!$A$3:$B$999,2,0)</f>
        <v>Series</v>
      </c>
      <c r="D178">
        <v>2</v>
      </c>
      <c r="E178" t="str">
        <f>VLOOKUP(D178,Doctors!$A$3:$B$999,2,0)</f>
        <v>Patrick Troughton</v>
      </c>
      <c r="F178">
        <v>5</v>
      </c>
      <c r="G178">
        <v>1</v>
      </c>
      <c r="H178" t="str">
        <f>VLOOKUP(G178,SeasonFormats!$A$3:$B$999,2,0)</f>
        <v>Season</v>
      </c>
      <c r="I178">
        <v>38</v>
      </c>
      <c r="J178">
        <v>2</v>
      </c>
      <c r="K178" t="s">
        <v>386</v>
      </c>
      <c r="L178">
        <v>3</v>
      </c>
      <c r="M178" t="s">
        <v>378</v>
      </c>
      <c r="N178" s="6" t="d">
        <v>1967-10-14</v>
      </c>
      <c r="O178">
        <v>7.1</v>
      </c>
      <c r="P178"/>
      <c r="Q178"/>
      <c r="R178">
        <f t="shared" si="6"/>
        <v>8.8000000000000007</v>
      </c>
      <c r="S178" t="str">
        <f t="shared" si="7"/>
        <v/>
      </c>
      <c r="T178" t="str">
        <f t="shared" si="8"/>
        <v/>
      </c>
      <c r="U178">
        <f>VLOOKUP(YEAR(N178),Populations!$A$3:$B$999,2,0)</f>
        <v>54959000</v>
      </c>
      <c r="V178">
        <f>(Calculations!B1/U178)</f>
        <v>1.23877421350461</v>
      </c>
      <c r="W178"/>
    </row>
    <row r="179" spans="1:23" s="2" customFormat="1" x14ac:dyDescent="0.55000000000000004">
      <c r="A179">
        <v>177</v>
      </c>
      <c r="B179">
        <v>1</v>
      </c>
      <c r="C179" t="str">
        <f>VLOOKUP(B179,EpisodeFormats!$A$3:$B$999,2,0)</f>
        <v>Series</v>
      </c>
      <c r="D179">
        <v>2</v>
      </c>
      <c r="E179" t="str">
        <f>VLOOKUP(D179,Doctors!$A$3:$B$999,2,0)</f>
        <v>Patrick Troughton</v>
      </c>
      <c r="F179">
        <v>5</v>
      </c>
      <c r="G179">
        <v>1</v>
      </c>
      <c r="H179" t="str">
        <f>VLOOKUP(G179,SeasonFormats!$A$3:$B$999,2,0)</f>
        <v>Season</v>
      </c>
      <c r="I179">
        <v>38</v>
      </c>
      <c r="J179">
        <v>2</v>
      </c>
      <c r="K179" t="s">
        <v>386</v>
      </c>
      <c r="L179">
        <v>4</v>
      </c>
      <c r="M179" t="s">
        <v>379</v>
      </c>
      <c r="N179" s="6" t="d">
        <v>1967-10-21</v>
      </c>
      <c r="O179">
        <v>7.1</v>
      </c>
      <c r="P179"/>
      <c r="Q179"/>
      <c r="R179">
        <f t="shared" si="6"/>
        <v>8.8000000000000007</v>
      </c>
      <c r="S179" t="str">
        <f t="shared" si="7"/>
        <v/>
      </c>
      <c r="T179" t="str">
        <f t="shared" si="8"/>
        <v/>
      </c>
      <c r="U179">
        <f>VLOOKUP(YEAR(N179),Populations!$A$3:$B$999,2,0)</f>
        <v>54959000</v>
      </c>
      <c r="V179">
        <f>(Calculations!B1/U179)</f>
        <v>1.23877421350461</v>
      </c>
      <c r="W179"/>
    </row>
    <row r="180" spans="1:23" s="2" customFormat="1" x14ac:dyDescent="0.55000000000000004">
      <c r="A180">
        <v>178</v>
      </c>
      <c r="B180">
        <v>1</v>
      </c>
      <c r="C180" t="str">
        <f>VLOOKUP(B180,EpisodeFormats!$A$3:$B$999,2,0)</f>
        <v>Series</v>
      </c>
      <c r="D180">
        <v>2</v>
      </c>
      <c r="E180" t="str">
        <f>VLOOKUP(D180,Doctors!$A$3:$B$999,2,0)</f>
        <v>Patrick Troughton</v>
      </c>
      <c r="F180">
        <v>5</v>
      </c>
      <c r="G180">
        <v>1</v>
      </c>
      <c r="H180" t="str">
        <f>VLOOKUP(G180,SeasonFormats!$A$3:$B$999,2,0)</f>
        <v>Season</v>
      </c>
      <c r="I180">
        <v>38</v>
      </c>
      <c r="J180">
        <v>2</v>
      </c>
      <c r="K180" t="s">
        <v>386</v>
      </c>
      <c r="L180">
        <v>5</v>
      </c>
      <c r="M180" t="s">
        <v>380</v>
      </c>
      <c r="N180" s="6" t="d">
        <v>1967-10-28</v>
      </c>
      <c r="O180">
        <v>7.2</v>
      </c>
      <c r="P180"/>
      <c r="Q180"/>
      <c r="R180">
        <f t="shared" si="6"/>
        <v>8.92</v>
      </c>
      <c r="S180" t="str">
        <f t="shared" si="7"/>
        <v/>
      </c>
      <c r="T180" t="str">
        <f t="shared" si="8"/>
        <v/>
      </c>
      <c r="U180">
        <f>VLOOKUP(YEAR(N180),Populations!$A$3:$B$999,2,0)</f>
        <v>54959000</v>
      </c>
      <c r="V180">
        <f>(Calculations!B1/U180)</f>
        <v>1.23877421350461</v>
      </c>
      <c r="W180"/>
    </row>
    <row r="181" spans="1:23" s="2" customFormat="1" x14ac:dyDescent="0.55000000000000004">
      <c r="A181">
        <v>179</v>
      </c>
      <c r="B181">
        <v>1</v>
      </c>
      <c r="C181" t="str">
        <f>VLOOKUP(B181,EpisodeFormats!$A$3:$B$999,2,0)</f>
        <v>Series</v>
      </c>
      <c r="D181">
        <v>2</v>
      </c>
      <c r="E181" t="str">
        <f>VLOOKUP(D181,Doctors!$A$3:$B$999,2,0)</f>
        <v>Patrick Troughton</v>
      </c>
      <c r="F181">
        <v>5</v>
      </c>
      <c r="G181">
        <v>1</v>
      </c>
      <c r="H181" t="str">
        <f>VLOOKUP(G181,SeasonFormats!$A$3:$B$999,2,0)</f>
        <v>Season</v>
      </c>
      <c r="I181">
        <v>38</v>
      </c>
      <c r="J181">
        <v>2</v>
      </c>
      <c r="K181" t="s">
        <v>386</v>
      </c>
      <c r="L181">
        <v>6</v>
      </c>
      <c r="M181" t="s">
        <v>381</v>
      </c>
      <c r="N181" s="6" t="d">
        <v>1967-11-04</v>
      </c>
      <c r="O181">
        <v>7.4</v>
      </c>
      <c r="P181"/>
      <c r="Q181"/>
      <c r="R181">
        <f t="shared" si="6"/>
        <v>9.17</v>
      </c>
      <c r="S181" t="str">
        <f t="shared" si="7"/>
        <v/>
      </c>
      <c r="T181" t="str">
        <f t="shared" si="8"/>
        <v/>
      </c>
      <c r="U181">
        <f>VLOOKUP(YEAR(N181),Populations!$A$3:$B$999,2,0)</f>
        <v>54959000</v>
      </c>
      <c r="V181">
        <f>(Calculations!B1/U181)</f>
        <v>1.23877421350461</v>
      </c>
      <c r="W181"/>
    </row>
    <row r="182" spans="1:23" s="8" customFormat="1" x14ac:dyDescent="0.55000000000000004">
      <c r="A182" s="3">
        <v>180</v>
      </c>
      <c r="B182" s="3">
        <v>1</v>
      </c>
      <c r="C182" s="3" t="str">
        <f>VLOOKUP(B182,EpisodeFormats!$A$3:$B$999,2,0)</f>
        <v>Series</v>
      </c>
      <c r="D182" s="3">
        <v>2</v>
      </c>
      <c r="E182" s="3" t="str">
        <f>VLOOKUP(D182,Doctors!$A$3:$B$999,2,0)</f>
        <v>Patrick Troughton</v>
      </c>
      <c r="F182" s="3">
        <v>5</v>
      </c>
      <c r="G182" s="3">
        <v>1</v>
      </c>
      <c r="H182" s="3" t="str">
        <f>VLOOKUP(G182,SeasonFormats!$A$3:$B$999,2,0)</f>
        <v>Season</v>
      </c>
      <c r="I182" s="3">
        <v>39</v>
      </c>
      <c r="J182" s="3">
        <v>3</v>
      </c>
      <c r="K182" s="3" t="s">
        <v>387</v>
      </c>
      <c r="L182" s="3">
        <v>1</v>
      </c>
      <c r="M182" s="3" t="s">
        <v>392</v>
      </c>
      <c r="N182" s="7" t="d">
        <v>1967-11-11</v>
      </c>
      <c r="O182" s="3">
        <v>6.7</v>
      </c>
      <c r="P182" s="3"/>
      <c r="Q182" s="3"/>
      <c r="R182" s="3">
        <f t="shared" si="6"/>
        <v>8.3000000000000007</v>
      </c>
      <c r="S182" s="3" t="str">
        <f t="shared" si="7"/>
        <v/>
      </c>
      <c r="T182" s="3" t="str">
        <f t="shared" si="8"/>
        <v/>
      </c>
      <c r="U182" s="3">
        <f>VLOOKUP(YEAR(N182),Populations!$A$3:$B$999,2,0)</f>
        <v>54959000</v>
      </c>
      <c r="V182" s="3">
        <f>(Calculations!B1/U182)</f>
        <v>1.23877421350461</v>
      </c>
      <c r="W182" s="3"/>
    </row>
    <row r="183" spans="1:23" s="8" customFormat="1" x14ac:dyDescent="0.55000000000000004">
      <c r="A183" s="3">
        <v>181</v>
      </c>
      <c r="B183" s="3">
        <v>1</v>
      </c>
      <c r="C183" s="3" t="str">
        <f>VLOOKUP(B183,EpisodeFormats!$A$3:$B$999,2,0)</f>
        <v>Series</v>
      </c>
      <c r="D183" s="3">
        <v>2</v>
      </c>
      <c r="E183" s="3" t="str">
        <f>VLOOKUP(D183,Doctors!$A$3:$B$999,2,0)</f>
        <v>Patrick Troughton</v>
      </c>
      <c r="F183" s="3">
        <v>5</v>
      </c>
      <c r="G183" s="3">
        <v>1</v>
      </c>
      <c r="H183" s="3" t="str">
        <f>VLOOKUP(G183,SeasonFormats!$A$3:$B$999,2,0)</f>
        <v>Season</v>
      </c>
      <c r="I183" s="3">
        <v>39</v>
      </c>
      <c r="J183" s="3">
        <v>3</v>
      </c>
      <c r="K183" s="3" t="s">
        <v>387</v>
      </c>
      <c r="L183" s="3">
        <v>2</v>
      </c>
      <c r="M183" s="3" t="s">
        <v>393</v>
      </c>
      <c r="N183" s="7" t="d">
        <v>1967-11-18</v>
      </c>
      <c r="O183" s="3">
        <v>7.1</v>
      </c>
      <c r="P183" s="3"/>
      <c r="Q183" s="3"/>
      <c r="R183" s="3">
        <f t="shared" si="6"/>
        <v>8.8000000000000007</v>
      </c>
      <c r="S183" s="3" t="str">
        <f t="shared" si="7"/>
        <v/>
      </c>
      <c r="T183" s="3" t="str">
        <f t="shared" si="8"/>
        <v/>
      </c>
      <c r="U183" s="3">
        <f>VLOOKUP(YEAR(N183),Populations!$A$3:$B$999,2,0)</f>
        <v>54959000</v>
      </c>
      <c r="V183" s="3">
        <f>(Calculations!B1/U183)</f>
        <v>1.23877421350461</v>
      </c>
      <c r="W183" s="3"/>
    </row>
    <row r="184" spans="1:23" s="8" customFormat="1" x14ac:dyDescent="0.55000000000000004">
      <c r="A184" s="3">
        <v>182</v>
      </c>
      <c r="B184" s="3">
        <v>1</v>
      </c>
      <c r="C184" s="3" t="str">
        <f>VLOOKUP(B184,EpisodeFormats!$A$3:$B$999,2,0)</f>
        <v>Series</v>
      </c>
      <c r="D184" s="3">
        <v>2</v>
      </c>
      <c r="E184" s="3" t="str">
        <f>VLOOKUP(D184,Doctors!$A$3:$B$999,2,0)</f>
        <v>Patrick Troughton</v>
      </c>
      <c r="F184" s="3">
        <v>5</v>
      </c>
      <c r="G184" s="3">
        <v>1</v>
      </c>
      <c r="H184" s="3" t="str">
        <f>VLOOKUP(G184,SeasonFormats!$A$3:$B$999,2,0)</f>
        <v>Season</v>
      </c>
      <c r="I184" s="3">
        <v>39</v>
      </c>
      <c r="J184" s="3">
        <v>3</v>
      </c>
      <c r="K184" s="3" t="s">
        <v>387</v>
      </c>
      <c r="L184" s="3">
        <v>3</v>
      </c>
      <c r="M184" s="3" t="s">
        <v>394</v>
      </c>
      <c r="N184" s="7" t="d">
        <v>1967-11-25</v>
      </c>
      <c r="O184" s="3">
        <v>7.4</v>
      </c>
      <c r="P184" s="3"/>
      <c r="Q184" s="3"/>
      <c r="R184" s="3">
        <f t="shared" si="6"/>
        <v>9.17</v>
      </c>
      <c r="S184" s="3" t="str">
        <f t="shared" si="7"/>
        <v/>
      </c>
      <c r="T184" s="3" t="str">
        <f t="shared" si="8"/>
        <v/>
      </c>
      <c r="U184" s="3">
        <f>VLOOKUP(YEAR(N184),Populations!$A$3:$B$999,2,0)</f>
        <v>54959000</v>
      </c>
      <c r="V184" s="3">
        <f>(Calculations!B1/U184)</f>
        <v>1.23877421350461</v>
      </c>
      <c r="W184" s="3"/>
    </row>
    <row r="185" spans="1:23" s="8" customFormat="1" x14ac:dyDescent="0.55000000000000004">
      <c r="A185" s="3">
        <v>183</v>
      </c>
      <c r="B185" s="3">
        <v>1</v>
      </c>
      <c r="C185" s="3" t="str">
        <f>VLOOKUP(B185,EpisodeFormats!$A$3:$B$999,2,0)</f>
        <v>Series</v>
      </c>
      <c r="D185" s="3">
        <v>2</v>
      </c>
      <c r="E185" s="3" t="str">
        <f>VLOOKUP(D185,Doctors!$A$3:$B$999,2,0)</f>
        <v>Patrick Troughton</v>
      </c>
      <c r="F185" s="3">
        <v>5</v>
      </c>
      <c r="G185" s="3">
        <v>1</v>
      </c>
      <c r="H185" s="3" t="str">
        <f>VLOOKUP(G185,SeasonFormats!$A$3:$B$999,2,0)</f>
        <v>Season</v>
      </c>
      <c r="I185" s="3">
        <v>39</v>
      </c>
      <c r="J185" s="3">
        <v>3</v>
      </c>
      <c r="K185" s="3" t="s">
        <v>387</v>
      </c>
      <c r="L185" s="3">
        <v>4</v>
      </c>
      <c r="M185" s="3" t="s">
        <v>395</v>
      </c>
      <c r="N185" s="7" t="d">
        <v>1967-12-02</v>
      </c>
      <c r="O185" s="3">
        <v>7.3</v>
      </c>
      <c r="P185" s="3"/>
      <c r="Q185" s="3"/>
      <c r="R185" s="3">
        <f t="shared" si="6"/>
        <v>9.0399999999999991</v>
      </c>
      <c r="S185" s="3" t="str">
        <f t="shared" si="7"/>
        <v/>
      </c>
      <c r="T185" s="3" t="str">
        <f t="shared" si="8"/>
        <v/>
      </c>
      <c r="U185" s="3">
        <f>VLOOKUP(YEAR(N185),Populations!$A$3:$B$999,2,0)</f>
        <v>54959000</v>
      </c>
      <c r="V185" s="3">
        <f>(Calculations!B1/U185)</f>
        <v>1.23877421350461</v>
      </c>
      <c r="W185" s="3"/>
    </row>
    <row r="186" spans="1:23" s="8" customFormat="1" x14ac:dyDescent="0.55000000000000004">
      <c r="A186" s="3">
        <v>184</v>
      </c>
      <c r="B186" s="3">
        <v>1</v>
      </c>
      <c r="C186" s="3" t="str">
        <f>VLOOKUP(B186,EpisodeFormats!$A$3:$B$999,2,0)</f>
        <v>Series</v>
      </c>
      <c r="D186" s="3">
        <v>2</v>
      </c>
      <c r="E186" s="3" t="str">
        <f>VLOOKUP(D186,Doctors!$A$3:$B$999,2,0)</f>
        <v>Patrick Troughton</v>
      </c>
      <c r="F186" s="3">
        <v>5</v>
      </c>
      <c r="G186" s="3">
        <v>1</v>
      </c>
      <c r="H186" s="3" t="str">
        <f>VLOOKUP(G186,SeasonFormats!$A$3:$B$999,2,0)</f>
        <v>Season</v>
      </c>
      <c r="I186" s="3">
        <v>39</v>
      </c>
      <c r="J186" s="3">
        <v>3</v>
      </c>
      <c r="K186" s="3" t="s">
        <v>387</v>
      </c>
      <c r="L186" s="3">
        <v>5</v>
      </c>
      <c r="M186" s="3" t="s">
        <v>396</v>
      </c>
      <c r="N186" s="7" t="d">
        <v>1967-12-09</v>
      </c>
      <c r="O186" s="3">
        <v>8</v>
      </c>
      <c r="P186" s="3"/>
      <c r="Q186" s="3"/>
      <c r="R186" s="3">
        <f t="shared" si="6"/>
        <v>9.91</v>
      </c>
      <c r="S186" s="3" t="str">
        <f t="shared" si="7"/>
        <v/>
      </c>
      <c r="T186" s="3" t="str">
        <f t="shared" si="8"/>
        <v/>
      </c>
      <c r="U186" s="3">
        <f>VLOOKUP(YEAR(N186),Populations!$A$3:$B$999,2,0)</f>
        <v>54959000</v>
      </c>
      <c r="V186" s="3">
        <f>(Calculations!B1/U186)</f>
        <v>1.23877421350461</v>
      </c>
      <c r="W186" s="3"/>
    </row>
    <row r="187" spans="1:23" s="8" customFormat="1" x14ac:dyDescent="0.55000000000000004">
      <c r="A187" s="3">
        <v>185</v>
      </c>
      <c r="B187" s="3">
        <v>1</v>
      </c>
      <c r="C187" s="3" t="str">
        <f>VLOOKUP(B187,EpisodeFormats!$A$3:$B$999,2,0)</f>
        <v>Series</v>
      </c>
      <c r="D187" s="3">
        <v>2</v>
      </c>
      <c r="E187" s="3" t="str">
        <f>VLOOKUP(D187,Doctors!$A$3:$B$999,2,0)</f>
        <v>Patrick Troughton</v>
      </c>
      <c r="F187" s="3">
        <v>5</v>
      </c>
      <c r="G187" s="3">
        <v>1</v>
      </c>
      <c r="H187" s="3" t="str">
        <f>VLOOKUP(G187,SeasonFormats!$A$3:$B$999,2,0)</f>
        <v>Season</v>
      </c>
      <c r="I187" s="3">
        <v>39</v>
      </c>
      <c r="J187" s="3">
        <v>3</v>
      </c>
      <c r="K187" s="3" t="s">
        <v>387</v>
      </c>
      <c r="L187" s="3">
        <v>6</v>
      </c>
      <c r="M187" s="3" t="s">
        <v>397</v>
      </c>
      <c r="N187" s="7" t="d">
        <v>1967-12-16</v>
      </c>
      <c r="O187" s="3">
        <v>7.5</v>
      </c>
      <c r="P187" s="3"/>
      <c r="Q187" s="3"/>
      <c r="R187" s="3">
        <f t="shared" si="6"/>
        <v>9.2899999999999991</v>
      </c>
      <c r="S187" s="3" t="str">
        <f t="shared" si="7"/>
        <v/>
      </c>
      <c r="T187" s="3" t="str">
        <f t="shared" si="8"/>
        <v/>
      </c>
      <c r="U187" s="3">
        <f>VLOOKUP(YEAR(N187),Populations!$A$3:$B$999,2,0)</f>
        <v>54959000</v>
      </c>
      <c r="V187" s="3">
        <f>(Calculations!B1/U187)</f>
        <v>1.23877421350461</v>
      </c>
      <c r="W187" s="3"/>
    </row>
    <row r="188" spans="1:23" s="2" customFormat="1" x14ac:dyDescent="0.55000000000000004">
      <c r="A188">
        <v>186</v>
      </c>
      <c r="B188">
        <v>1</v>
      </c>
      <c r="C188" t="str">
        <f>VLOOKUP(B188,EpisodeFormats!$A$3:$B$999,2,0)</f>
        <v>Series</v>
      </c>
      <c r="D188">
        <v>2</v>
      </c>
      <c r="E188" t="str">
        <f>VLOOKUP(D188,Doctors!$A$3:$B$999,2,0)</f>
        <v>Patrick Troughton</v>
      </c>
      <c r="F188">
        <v>5</v>
      </c>
      <c r="G188">
        <v>1</v>
      </c>
      <c r="H188" t="str">
        <f>VLOOKUP(G188,SeasonFormats!$A$3:$B$999,2,0)</f>
        <v>Season</v>
      </c>
      <c r="I188">
        <v>40</v>
      </c>
      <c r="J188">
        <v>4</v>
      </c>
      <c r="K188" t="s">
        <v>388</v>
      </c>
      <c r="L188">
        <v>1</v>
      </c>
      <c r="M188" t="s">
        <v>363</v>
      </c>
      <c r="N188" s="6" t="d">
        <v>1967-12-23</v>
      </c>
      <c r="O188">
        <v>6.8</v>
      </c>
      <c r="P188"/>
      <c r="Q188"/>
      <c r="R188">
        <f t="shared" si="6"/>
        <v>8.42</v>
      </c>
      <c r="S188" t="str">
        <f t="shared" si="7"/>
        <v/>
      </c>
      <c r="T188" t="str">
        <f t="shared" si="8"/>
        <v/>
      </c>
      <c r="U188">
        <f>VLOOKUP(YEAR(N188),Populations!$A$3:$B$999,2,0)</f>
        <v>54959000</v>
      </c>
      <c r="V188">
        <f>(Calculations!B1/U188)</f>
        <v>1.23877421350461</v>
      </c>
      <c r="W188"/>
    </row>
    <row r="189" spans="1:23" s="2" customFormat="1" x14ac:dyDescent="0.55000000000000004">
      <c r="A189">
        <v>187</v>
      </c>
      <c r="B189">
        <v>1</v>
      </c>
      <c r="C189" t="str">
        <f>VLOOKUP(B189,EpisodeFormats!$A$3:$B$999,2,0)</f>
        <v>Series</v>
      </c>
      <c r="D189">
        <v>2</v>
      </c>
      <c r="E189" t="str">
        <f>VLOOKUP(D189,Doctors!$A$3:$B$999,2,0)</f>
        <v>Patrick Troughton</v>
      </c>
      <c r="F189">
        <v>5</v>
      </c>
      <c r="G189">
        <v>1</v>
      </c>
      <c r="H189" t="str">
        <f>VLOOKUP(G189,SeasonFormats!$A$3:$B$999,2,0)</f>
        <v>Season</v>
      </c>
      <c r="I189">
        <v>40</v>
      </c>
      <c r="J189">
        <v>4</v>
      </c>
      <c r="K189" t="s">
        <v>388</v>
      </c>
      <c r="L189">
        <v>2</v>
      </c>
      <c r="M189" t="s">
        <v>364</v>
      </c>
      <c r="N189" s="6" t="d">
        <v>1967-12-30</v>
      </c>
      <c r="O189">
        <v>7.6</v>
      </c>
      <c r="P189"/>
      <c r="Q189"/>
      <c r="R189">
        <f t="shared" si="6"/>
        <v>9.41</v>
      </c>
      <c r="S189" t="str">
        <f t="shared" si="7"/>
        <v/>
      </c>
      <c r="T189" t="str">
        <f t="shared" si="8"/>
        <v/>
      </c>
      <c r="U189">
        <f>VLOOKUP(YEAR(N189),Populations!$A$3:$B$999,2,0)</f>
        <v>54959000</v>
      </c>
      <c r="V189">
        <f>(Calculations!B1/U189)</f>
        <v>1.23877421350461</v>
      </c>
      <c r="W189"/>
    </row>
    <row r="190" spans="1:23" s="2" customFormat="1" x14ac:dyDescent="0.55000000000000004">
      <c r="A190">
        <v>188</v>
      </c>
      <c r="B190">
        <v>1</v>
      </c>
      <c r="C190" t="str">
        <f>VLOOKUP(B190,EpisodeFormats!$A$3:$B$999,2,0)</f>
        <v>Series</v>
      </c>
      <c r="D190">
        <v>2</v>
      </c>
      <c r="E190" t="str">
        <f>VLOOKUP(D190,Doctors!$A$3:$B$999,2,0)</f>
        <v>Patrick Troughton</v>
      </c>
      <c r="F190">
        <v>5</v>
      </c>
      <c r="G190">
        <v>1</v>
      </c>
      <c r="H190" t="str">
        <f>VLOOKUP(G190,SeasonFormats!$A$3:$B$999,2,0)</f>
        <v>Season</v>
      </c>
      <c r="I190">
        <v>40</v>
      </c>
      <c r="J190">
        <v>4</v>
      </c>
      <c r="K190" t="s">
        <v>388</v>
      </c>
      <c r="L190">
        <v>3</v>
      </c>
      <c r="M190" t="s">
        <v>365</v>
      </c>
      <c r="N190" s="6" t="d">
        <v>1968-01-06</v>
      </c>
      <c r="O190">
        <v>7.1</v>
      </c>
      <c r="P190"/>
      <c r="Q190"/>
      <c r="R190">
        <f t="shared" si="6"/>
        <v>8.75</v>
      </c>
      <c r="S190" t="str">
        <f t="shared" si="7"/>
        <v/>
      </c>
      <c r="T190" t="str">
        <f t="shared" si="8"/>
        <v/>
      </c>
      <c r="U190">
        <f>VLOOKUP(YEAR(N190),Populations!$A$3:$B$999,2,0)</f>
        <v>55213500</v>
      </c>
      <c r="V190">
        <f>(Calculations!B1/U190)</f>
        <v>1.2330642324793799</v>
      </c>
      <c r="W190"/>
    </row>
    <row r="191" spans="1:23" s="2" customFormat="1" x14ac:dyDescent="0.55000000000000004">
      <c r="A191">
        <v>189</v>
      </c>
      <c r="B191">
        <v>1</v>
      </c>
      <c r="C191" t="str">
        <f>VLOOKUP(B191,EpisodeFormats!$A$3:$B$999,2,0)</f>
        <v>Series</v>
      </c>
      <c r="D191">
        <v>2</v>
      </c>
      <c r="E191" t="str">
        <f>VLOOKUP(D191,Doctors!$A$3:$B$999,2,0)</f>
        <v>Patrick Troughton</v>
      </c>
      <c r="F191">
        <v>5</v>
      </c>
      <c r="G191">
        <v>1</v>
      </c>
      <c r="H191" t="str">
        <f>VLOOKUP(G191,SeasonFormats!$A$3:$B$999,2,0)</f>
        <v>Season</v>
      </c>
      <c r="I191">
        <v>40</v>
      </c>
      <c r="J191">
        <v>4</v>
      </c>
      <c r="K191" t="s">
        <v>388</v>
      </c>
      <c r="L191">
        <v>4</v>
      </c>
      <c r="M191" t="s">
        <v>366</v>
      </c>
      <c r="N191" s="6" t="d">
        <v>1968-01-13</v>
      </c>
      <c r="O191">
        <v>7.8</v>
      </c>
      <c r="P191"/>
      <c r="Q191"/>
      <c r="R191">
        <f t="shared" si="6"/>
        <v>9.6199999999999992</v>
      </c>
      <c r="S191" t="str">
        <f t="shared" si="7"/>
        <v/>
      </c>
      <c r="T191" t="str">
        <f t="shared" si="8"/>
        <v/>
      </c>
      <c r="U191">
        <f>VLOOKUP(YEAR(N191),Populations!$A$3:$B$999,2,0)</f>
        <v>55213500</v>
      </c>
      <c r="V191">
        <f>(Calculations!B1/U191)</f>
        <v>1.2330642324793799</v>
      </c>
      <c r="W191"/>
    </row>
    <row r="192" spans="1:23" s="2" customFormat="1" x14ac:dyDescent="0.55000000000000004">
      <c r="A192">
        <v>190</v>
      </c>
      <c r="B192">
        <v>1</v>
      </c>
      <c r="C192" t="str">
        <f>VLOOKUP(B192,EpisodeFormats!$A$3:$B$999,2,0)</f>
        <v>Series</v>
      </c>
      <c r="D192">
        <v>2</v>
      </c>
      <c r="E192" t="str">
        <f>VLOOKUP(D192,Doctors!$A$3:$B$999,2,0)</f>
        <v>Patrick Troughton</v>
      </c>
      <c r="F192">
        <v>5</v>
      </c>
      <c r="G192">
        <v>1</v>
      </c>
      <c r="H192" t="str">
        <f>VLOOKUP(G192,SeasonFormats!$A$3:$B$999,2,0)</f>
        <v>Season</v>
      </c>
      <c r="I192">
        <v>40</v>
      </c>
      <c r="J192">
        <v>4</v>
      </c>
      <c r="K192" t="s">
        <v>388</v>
      </c>
      <c r="L192">
        <v>5</v>
      </c>
      <c r="M192" t="s">
        <v>382</v>
      </c>
      <c r="N192" s="6" t="d">
        <v>1968-01-20</v>
      </c>
      <c r="O192">
        <v>6.9</v>
      </c>
      <c r="P192"/>
      <c r="Q192"/>
      <c r="R192">
        <f t="shared" si="6"/>
        <v>8.51</v>
      </c>
      <c r="S192" t="str">
        <f t="shared" si="7"/>
        <v/>
      </c>
      <c r="T192" t="str">
        <f t="shared" si="8"/>
        <v/>
      </c>
      <c r="U192">
        <f>VLOOKUP(YEAR(N192),Populations!$A$3:$B$999,2,0)</f>
        <v>55213500</v>
      </c>
      <c r="V192">
        <f>(Calculations!B1/U192)</f>
        <v>1.2330642324793799</v>
      </c>
      <c r="W192"/>
    </row>
    <row r="193" spans="1:23" s="2" customFormat="1" x14ac:dyDescent="0.55000000000000004">
      <c r="A193">
        <v>191</v>
      </c>
      <c r="B193">
        <v>1</v>
      </c>
      <c r="C193" t="str">
        <f>VLOOKUP(B193,EpisodeFormats!$A$3:$B$999,2,0)</f>
        <v>Series</v>
      </c>
      <c r="D193">
        <v>2</v>
      </c>
      <c r="E193" t="str">
        <f>VLOOKUP(D193,Doctors!$A$3:$B$999,2,0)</f>
        <v>Patrick Troughton</v>
      </c>
      <c r="F193">
        <v>5</v>
      </c>
      <c r="G193">
        <v>1</v>
      </c>
      <c r="H193" t="str">
        <f>VLOOKUP(G193,SeasonFormats!$A$3:$B$999,2,0)</f>
        <v>Season</v>
      </c>
      <c r="I193">
        <v>40</v>
      </c>
      <c r="J193">
        <v>4</v>
      </c>
      <c r="K193" t="s">
        <v>388</v>
      </c>
      <c r="L193">
        <v>6</v>
      </c>
      <c r="M193" t="s">
        <v>383</v>
      </c>
      <c r="N193" s="6" t="d">
        <v>1968-01-27</v>
      </c>
      <c r="O193">
        <v>8.3000000000000007</v>
      </c>
      <c r="P193"/>
      <c r="Q193"/>
      <c r="R193">
        <f t="shared" si="6"/>
        <v>10.23</v>
      </c>
      <c r="S193" t="str">
        <f t="shared" si="7"/>
        <v/>
      </c>
      <c r="T193" t="str">
        <f t="shared" si="8"/>
        <v/>
      </c>
      <c r="U193">
        <f>VLOOKUP(YEAR(N193),Populations!$A$3:$B$999,2,0)</f>
        <v>55213500</v>
      </c>
      <c r="V193">
        <f>(Calculations!B1/U193)</f>
        <v>1.2330642324793799</v>
      </c>
      <c r="W193"/>
    </row>
    <row r="194" spans="1:23" s="8" customFormat="1" x14ac:dyDescent="0.55000000000000004">
      <c r="A194" s="3">
        <v>192</v>
      </c>
      <c r="B194" s="3">
        <v>1</v>
      </c>
      <c r="C194" s="3" t="str">
        <f>VLOOKUP(B194,EpisodeFormats!$A$3:$B$999,2,0)</f>
        <v>Series</v>
      </c>
      <c r="D194" s="3">
        <v>2</v>
      </c>
      <c r="E194" s="3" t="str">
        <f>VLOOKUP(D194,Doctors!$A$3:$B$999,2,0)</f>
        <v>Patrick Troughton</v>
      </c>
      <c r="F194" s="3">
        <v>5</v>
      </c>
      <c r="G194" s="3">
        <v>1</v>
      </c>
      <c r="H194" s="3" t="str">
        <f>VLOOKUP(G194,SeasonFormats!$A$3:$B$999,2,0)</f>
        <v>Season</v>
      </c>
      <c r="I194" s="3">
        <v>41</v>
      </c>
      <c r="J194" s="3">
        <v>5</v>
      </c>
      <c r="K194" s="3" t="s">
        <v>389</v>
      </c>
      <c r="L194" s="3">
        <v>1</v>
      </c>
      <c r="M194" s="3" t="s">
        <v>363</v>
      </c>
      <c r="N194" s="7" t="d">
        <v>1968-02-03</v>
      </c>
      <c r="O194" s="3">
        <v>7.2</v>
      </c>
      <c r="P194" s="3"/>
      <c r="Q194" s="3"/>
      <c r="R194" s="3">
        <f t="shared" si="6"/>
        <v>8.8800000000000008</v>
      </c>
      <c r="S194" s="3" t="str">
        <f t="shared" si="7"/>
        <v/>
      </c>
      <c r="T194" s="3" t="str">
        <f t="shared" si="8"/>
        <v/>
      </c>
      <c r="U194" s="3">
        <f>VLOOKUP(YEAR(N194),Populations!$A$3:$B$999,2,0)</f>
        <v>55213500</v>
      </c>
      <c r="V194" s="3">
        <f>(Calculations!B1/U194)</f>
        <v>1.2330642324793799</v>
      </c>
      <c r="W194" s="3"/>
    </row>
    <row r="195" spans="1:23" s="8" customFormat="1" x14ac:dyDescent="0.55000000000000004">
      <c r="A195" s="3">
        <v>193</v>
      </c>
      <c r="B195" s="3">
        <v>1</v>
      </c>
      <c r="C195" s="3" t="str">
        <f>VLOOKUP(B195,EpisodeFormats!$A$3:$B$999,2,0)</f>
        <v>Series</v>
      </c>
      <c r="D195" s="3">
        <v>2</v>
      </c>
      <c r="E195" s="3" t="str">
        <f>VLOOKUP(D195,Doctors!$A$3:$B$999,2,0)</f>
        <v>Patrick Troughton</v>
      </c>
      <c r="F195" s="3">
        <v>5</v>
      </c>
      <c r="G195" s="3">
        <v>1</v>
      </c>
      <c r="H195" s="3" t="str">
        <f>VLOOKUP(G195,SeasonFormats!$A$3:$B$999,2,0)</f>
        <v>Season</v>
      </c>
      <c r="I195" s="3">
        <v>41</v>
      </c>
      <c r="J195" s="3">
        <v>5</v>
      </c>
      <c r="K195" s="3" t="s">
        <v>389</v>
      </c>
      <c r="L195" s="3">
        <v>2</v>
      </c>
      <c r="M195" s="3" t="s">
        <v>364</v>
      </c>
      <c r="N195" s="7" t="d">
        <v>1968-02-10</v>
      </c>
      <c r="O195" s="3">
        <v>6.8</v>
      </c>
      <c r="P195" s="3"/>
      <c r="Q195" s="3"/>
      <c r="R195" s="3">
        <f t="shared" si="6"/>
        <v>8.3800000000000008</v>
      </c>
      <c r="S195" s="3" t="str">
        <f t="shared" si="7"/>
        <v/>
      </c>
      <c r="T195" s="3" t="str">
        <f t="shared" si="8"/>
        <v/>
      </c>
      <c r="U195" s="3">
        <f>VLOOKUP(YEAR(N195),Populations!$A$3:$B$999,2,0)</f>
        <v>55213500</v>
      </c>
      <c r="V195" s="3">
        <f>(Calculations!B1/U195)</f>
        <v>1.2330642324793799</v>
      </c>
      <c r="W195" s="3"/>
    </row>
    <row r="196" spans="1:23" s="8" customFormat="1" x14ac:dyDescent="0.55000000000000004">
      <c r="A196" s="3">
        <v>194</v>
      </c>
      <c r="B196" s="3">
        <v>1</v>
      </c>
      <c r="C196" s="3" t="str">
        <f>VLOOKUP(B196,EpisodeFormats!$A$3:$B$999,2,0)</f>
        <v>Series</v>
      </c>
      <c r="D196" s="3">
        <v>2</v>
      </c>
      <c r="E196" s="3" t="str">
        <f>VLOOKUP(D196,Doctors!$A$3:$B$999,2,0)</f>
        <v>Patrick Troughton</v>
      </c>
      <c r="F196" s="3">
        <v>5</v>
      </c>
      <c r="G196" s="3">
        <v>1</v>
      </c>
      <c r="H196" s="3" t="str">
        <f>VLOOKUP(G196,SeasonFormats!$A$3:$B$999,2,0)</f>
        <v>Season</v>
      </c>
      <c r="I196" s="3">
        <v>41</v>
      </c>
      <c r="J196" s="3">
        <v>5</v>
      </c>
      <c r="K196" s="3" t="s">
        <v>389</v>
      </c>
      <c r="L196" s="3">
        <v>3</v>
      </c>
      <c r="M196" s="3" t="s">
        <v>365</v>
      </c>
      <c r="N196" s="7" t="d">
        <v>1968-02-17</v>
      </c>
      <c r="O196" s="3">
        <v>7</v>
      </c>
      <c r="P196" s="3"/>
      <c r="Q196" s="3"/>
      <c r="R196" s="3">
        <f t="shared" ref="R196:R259" si="9">IF(ISBLANK(O196),"",ROUND(O196*V196,2))</f>
        <v>8.6300000000000008</v>
      </c>
      <c r="S196" s="3" t="str">
        <f t="shared" ref="S196:S259" si="10">IF(ISBLANK(P196),"",ROUND(P196*V196,2))</f>
        <v/>
      </c>
      <c r="T196" s="3" t="str">
        <f t="shared" ref="T196:T259" si="11">IF(ISBLANK(Q196),"",ROUND(Q196*V196,2))</f>
        <v/>
      </c>
      <c r="U196" s="3">
        <f>VLOOKUP(YEAR(N196),Populations!$A$3:$B$999,2,0)</f>
        <v>55213500</v>
      </c>
      <c r="V196" s="3">
        <f>(Calculations!B1/U196)</f>
        <v>1.2330642324793799</v>
      </c>
      <c r="W196" s="3"/>
    </row>
    <row r="197" spans="1:23" s="8" customFormat="1" x14ac:dyDescent="0.55000000000000004">
      <c r="A197" s="3">
        <v>195</v>
      </c>
      <c r="B197" s="3">
        <v>1</v>
      </c>
      <c r="C197" s="3" t="str">
        <f>VLOOKUP(B197,EpisodeFormats!$A$3:$B$999,2,0)</f>
        <v>Series</v>
      </c>
      <c r="D197" s="3">
        <v>2</v>
      </c>
      <c r="E197" s="3" t="str">
        <f>VLOOKUP(D197,Doctors!$A$3:$B$999,2,0)</f>
        <v>Patrick Troughton</v>
      </c>
      <c r="F197" s="3">
        <v>5</v>
      </c>
      <c r="G197" s="3">
        <v>1</v>
      </c>
      <c r="H197" s="3" t="str">
        <f>VLOOKUP(G197,SeasonFormats!$A$3:$B$999,2,0)</f>
        <v>Season</v>
      </c>
      <c r="I197" s="3">
        <v>41</v>
      </c>
      <c r="J197" s="3">
        <v>5</v>
      </c>
      <c r="K197" s="3" t="s">
        <v>389</v>
      </c>
      <c r="L197" s="3">
        <v>4</v>
      </c>
      <c r="M197" s="3" t="s">
        <v>366</v>
      </c>
      <c r="N197" s="7" t="d">
        <v>1968-02-24</v>
      </c>
      <c r="O197" s="3">
        <v>8.4</v>
      </c>
      <c r="P197" s="3"/>
      <c r="Q197" s="3"/>
      <c r="R197" s="3">
        <f t="shared" si="9"/>
        <v>10.36</v>
      </c>
      <c r="S197" s="3" t="str">
        <f t="shared" si="10"/>
        <v/>
      </c>
      <c r="T197" s="3" t="str">
        <f t="shared" si="11"/>
        <v/>
      </c>
      <c r="U197" s="3">
        <f>VLOOKUP(YEAR(N197),Populations!$A$3:$B$999,2,0)</f>
        <v>55213500</v>
      </c>
      <c r="V197" s="3">
        <f>(Calculations!B1/U197)</f>
        <v>1.2330642324793799</v>
      </c>
      <c r="W197" s="3"/>
    </row>
    <row r="198" spans="1:23" s="8" customFormat="1" x14ac:dyDescent="0.55000000000000004">
      <c r="A198" s="3">
        <v>196</v>
      </c>
      <c r="B198" s="3">
        <v>1</v>
      </c>
      <c r="C198" s="3" t="str">
        <f>VLOOKUP(B198,EpisodeFormats!$A$3:$B$999,2,0)</f>
        <v>Series</v>
      </c>
      <c r="D198" s="3">
        <v>2</v>
      </c>
      <c r="E198" s="3" t="str">
        <f>VLOOKUP(D198,Doctors!$A$3:$B$999,2,0)</f>
        <v>Patrick Troughton</v>
      </c>
      <c r="F198" s="3">
        <v>5</v>
      </c>
      <c r="G198" s="3">
        <v>1</v>
      </c>
      <c r="H198" s="3" t="str">
        <f>VLOOKUP(G198,SeasonFormats!$A$3:$B$999,2,0)</f>
        <v>Season</v>
      </c>
      <c r="I198" s="3">
        <v>41</v>
      </c>
      <c r="J198" s="3">
        <v>5</v>
      </c>
      <c r="K198" s="3" t="s">
        <v>389</v>
      </c>
      <c r="L198" s="3">
        <v>5</v>
      </c>
      <c r="M198" s="3" t="s">
        <v>382</v>
      </c>
      <c r="N198" s="7" t="d">
        <v>1968-03-02</v>
      </c>
      <c r="O198" s="3">
        <v>8</v>
      </c>
      <c r="P198" s="3"/>
      <c r="Q198" s="3"/>
      <c r="R198" s="3">
        <f t="shared" si="9"/>
        <v>9.86</v>
      </c>
      <c r="S198" s="3" t="str">
        <f t="shared" si="10"/>
        <v/>
      </c>
      <c r="T198" s="3" t="str">
        <f t="shared" si="11"/>
        <v/>
      </c>
      <c r="U198" s="3">
        <f>VLOOKUP(YEAR(N198),Populations!$A$3:$B$999,2,0)</f>
        <v>55213500</v>
      </c>
      <c r="V198" s="3">
        <f>(Calculations!B1/U198)</f>
        <v>1.2330642324793799</v>
      </c>
      <c r="W198" s="3"/>
    </row>
    <row r="199" spans="1:23" s="8" customFormat="1" x14ac:dyDescent="0.55000000000000004">
      <c r="A199" s="3">
        <v>197</v>
      </c>
      <c r="B199" s="3">
        <v>1</v>
      </c>
      <c r="C199" s="3" t="str">
        <f>VLOOKUP(B199,EpisodeFormats!$A$3:$B$999,2,0)</f>
        <v>Series</v>
      </c>
      <c r="D199" s="3">
        <v>2</v>
      </c>
      <c r="E199" s="3" t="str">
        <f>VLOOKUP(D199,Doctors!$A$3:$B$999,2,0)</f>
        <v>Patrick Troughton</v>
      </c>
      <c r="F199" s="3">
        <v>5</v>
      </c>
      <c r="G199" s="3">
        <v>1</v>
      </c>
      <c r="H199" s="3" t="str">
        <f>VLOOKUP(G199,SeasonFormats!$A$3:$B$999,2,0)</f>
        <v>Season</v>
      </c>
      <c r="I199" s="3">
        <v>41</v>
      </c>
      <c r="J199" s="3">
        <v>5</v>
      </c>
      <c r="K199" s="3" t="s">
        <v>389</v>
      </c>
      <c r="L199" s="3">
        <v>6</v>
      </c>
      <c r="M199" s="3" t="s">
        <v>383</v>
      </c>
      <c r="N199" s="7" t="d">
        <v>1968-03-09</v>
      </c>
      <c r="O199" s="3">
        <v>8.3000000000000007</v>
      </c>
      <c r="P199" s="3"/>
      <c r="Q199" s="3"/>
      <c r="R199" s="3">
        <f t="shared" si="9"/>
        <v>10.23</v>
      </c>
      <c r="S199" s="3" t="str">
        <f t="shared" si="10"/>
        <v/>
      </c>
      <c r="T199" s="3" t="str">
        <f t="shared" si="11"/>
        <v/>
      </c>
      <c r="U199" s="3">
        <f>VLOOKUP(YEAR(N199),Populations!$A$3:$B$999,2,0)</f>
        <v>55213500</v>
      </c>
      <c r="V199" s="3">
        <f>(Calculations!B1/U199)</f>
        <v>1.2330642324793799</v>
      </c>
      <c r="W199" s="3"/>
    </row>
    <row r="200" spans="1:23" s="2" customFormat="1" x14ac:dyDescent="0.55000000000000004">
      <c r="A200">
        <v>198</v>
      </c>
      <c r="B200">
        <v>1</v>
      </c>
      <c r="C200" t="str">
        <f>VLOOKUP(B200,EpisodeFormats!$A$3:$B$999,2,0)</f>
        <v>Series</v>
      </c>
      <c r="D200">
        <v>2</v>
      </c>
      <c r="E200" t="str">
        <f>VLOOKUP(D200,Doctors!$A$3:$B$999,2,0)</f>
        <v>Patrick Troughton</v>
      </c>
      <c r="F200">
        <v>5</v>
      </c>
      <c r="G200">
        <v>1</v>
      </c>
      <c r="H200" t="str">
        <f>VLOOKUP(G200,SeasonFormats!$A$3:$B$999,2,0)</f>
        <v>Season</v>
      </c>
      <c r="I200">
        <v>42</v>
      </c>
      <c r="J200">
        <v>6</v>
      </c>
      <c r="K200" t="s">
        <v>390</v>
      </c>
      <c r="L200">
        <v>1</v>
      </c>
      <c r="M200" t="s">
        <v>363</v>
      </c>
      <c r="N200" s="6" t="d">
        <v>1968-03-16</v>
      </c>
      <c r="O200">
        <v>8.1999999999999993</v>
      </c>
      <c r="P200"/>
      <c r="Q200"/>
      <c r="R200">
        <f t="shared" si="9"/>
        <v>10.11</v>
      </c>
      <c r="S200" t="str">
        <f t="shared" si="10"/>
        <v/>
      </c>
      <c r="T200" t="str">
        <f t="shared" si="11"/>
        <v/>
      </c>
      <c r="U200">
        <f>VLOOKUP(YEAR(N200),Populations!$A$3:$B$999,2,0)</f>
        <v>55213500</v>
      </c>
      <c r="V200">
        <f>(Calculations!B1/U200)</f>
        <v>1.2330642324793799</v>
      </c>
      <c r="W200"/>
    </row>
    <row r="201" spans="1:23" s="2" customFormat="1" x14ac:dyDescent="0.55000000000000004">
      <c r="A201">
        <v>199</v>
      </c>
      <c r="B201">
        <v>1</v>
      </c>
      <c r="C201" t="str">
        <f>VLOOKUP(B201,EpisodeFormats!$A$3:$B$999,2,0)</f>
        <v>Series</v>
      </c>
      <c r="D201">
        <v>2</v>
      </c>
      <c r="E201" t="str">
        <f>VLOOKUP(D201,Doctors!$A$3:$B$999,2,0)</f>
        <v>Patrick Troughton</v>
      </c>
      <c r="F201">
        <v>5</v>
      </c>
      <c r="G201">
        <v>1</v>
      </c>
      <c r="H201" t="str">
        <f>VLOOKUP(G201,SeasonFormats!$A$3:$B$999,2,0)</f>
        <v>Season</v>
      </c>
      <c r="I201">
        <v>42</v>
      </c>
      <c r="J201">
        <v>6</v>
      </c>
      <c r="K201" t="s">
        <v>390</v>
      </c>
      <c r="L201">
        <v>2</v>
      </c>
      <c r="M201" t="s">
        <v>364</v>
      </c>
      <c r="N201" s="6" t="d">
        <v>1968-03-23</v>
      </c>
      <c r="O201">
        <v>7.9</v>
      </c>
      <c r="P201"/>
      <c r="Q201"/>
      <c r="R201">
        <f t="shared" si="9"/>
        <v>9.74</v>
      </c>
      <c r="S201" t="str">
        <f t="shared" si="10"/>
        <v/>
      </c>
      <c r="T201" t="str">
        <f t="shared" si="11"/>
        <v/>
      </c>
      <c r="U201">
        <f>VLOOKUP(YEAR(N201),Populations!$A$3:$B$999,2,0)</f>
        <v>55213500</v>
      </c>
      <c r="V201">
        <f>(Calculations!B1/U201)</f>
        <v>1.2330642324793799</v>
      </c>
      <c r="W201"/>
    </row>
    <row r="202" spans="1:23" s="2" customFormat="1" x14ac:dyDescent="0.55000000000000004">
      <c r="A202">
        <v>200</v>
      </c>
      <c r="B202">
        <v>1</v>
      </c>
      <c r="C202" t="str">
        <f>VLOOKUP(B202,EpisodeFormats!$A$3:$B$999,2,0)</f>
        <v>Series</v>
      </c>
      <c r="D202">
        <v>2</v>
      </c>
      <c r="E202" t="str">
        <f>VLOOKUP(D202,Doctors!$A$3:$B$999,2,0)</f>
        <v>Patrick Troughton</v>
      </c>
      <c r="F202">
        <v>5</v>
      </c>
      <c r="G202">
        <v>1</v>
      </c>
      <c r="H202" t="str">
        <f>VLOOKUP(G202,SeasonFormats!$A$3:$B$999,2,0)</f>
        <v>Season</v>
      </c>
      <c r="I202">
        <v>42</v>
      </c>
      <c r="J202">
        <v>6</v>
      </c>
      <c r="K202" t="s">
        <v>390</v>
      </c>
      <c r="L202">
        <v>3</v>
      </c>
      <c r="M202" t="s">
        <v>365</v>
      </c>
      <c r="N202" s="6" t="d">
        <v>1968-03-30</v>
      </c>
      <c r="O202">
        <v>7.7</v>
      </c>
      <c r="P202"/>
      <c r="Q202"/>
      <c r="R202">
        <f t="shared" si="9"/>
        <v>9.49</v>
      </c>
      <c r="S202" t="str">
        <f t="shared" si="10"/>
        <v/>
      </c>
      <c r="T202" t="str">
        <f t="shared" si="11"/>
        <v/>
      </c>
      <c r="U202">
        <f>VLOOKUP(YEAR(N202),Populations!$A$3:$B$999,2,0)</f>
        <v>55213500</v>
      </c>
      <c r="V202">
        <f>(Calculations!B1/U202)</f>
        <v>1.2330642324793799</v>
      </c>
      <c r="W202"/>
    </row>
    <row r="203" spans="1:23" s="2" customFormat="1" x14ac:dyDescent="0.55000000000000004">
      <c r="A203">
        <v>201</v>
      </c>
      <c r="B203">
        <v>1</v>
      </c>
      <c r="C203" t="str">
        <f>VLOOKUP(B203,EpisodeFormats!$A$3:$B$999,2,0)</f>
        <v>Series</v>
      </c>
      <c r="D203">
        <v>2</v>
      </c>
      <c r="E203" t="str">
        <f>VLOOKUP(D203,Doctors!$A$3:$B$999,2,0)</f>
        <v>Patrick Troughton</v>
      </c>
      <c r="F203">
        <v>5</v>
      </c>
      <c r="G203">
        <v>1</v>
      </c>
      <c r="H203" t="str">
        <f>VLOOKUP(G203,SeasonFormats!$A$3:$B$999,2,0)</f>
        <v>Season</v>
      </c>
      <c r="I203">
        <v>42</v>
      </c>
      <c r="J203">
        <v>6</v>
      </c>
      <c r="K203" t="s">
        <v>390</v>
      </c>
      <c r="L203">
        <v>4</v>
      </c>
      <c r="M203" t="s">
        <v>366</v>
      </c>
      <c r="N203" s="6" t="d">
        <v>1968-04-06</v>
      </c>
      <c r="O203">
        <v>6.6</v>
      </c>
      <c r="P203"/>
      <c r="Q203"/>
      <c r="R203">
        <f t="shared" si="9"/>
        <v>8.14</v>
      </c>
      <c r="S203" t="str">
        <f t="shared" si="10"/>
        <v/>
      </c>
      <c r="T203" t="str">
        <f t="shared" si="11"/>
        <v/>
      </c>
      <c r="U203">
        <f>VLOOKUP(YEAR(N203),Populations!$A$3:$B$999,2,0)</f>
        <v>55213500</v>
      </c>
      <c r="V203">
        <f>(Calculations!B1/U203)</f>
        <v>1.2330642324793799</v>
      </c>
      <c r="W203"/>
    </row>
    <row r="204" spans="1:23" s="2" customFormat="1" x14ac:dyDescent="0.55000000000000004">
      <c r="A204">
        <v>202</v>
      </c>
      <c r="B204">
        <v>1</v>
      </c>
      <c r="C204" t="str">
        <f>VLOOKUP(B204,EpisodeFormats!$A$3:$B$999,2,0)</f>
        <v>Series</v>
      </c>
      <c r="D204">
        <v>2</v>
      </c>
      <c r="E204" t="str">
        <f>VLOOKUP(D204,Doctors!$A$3:$B$999,2,0)</f>
        <v>Patrick Troughton</v>
      </c>
      <c r="F204">
        <v>5</v>
      </c>
      <c r="G204">
        <v>1</v>
      </c>
      <c r="H204" t="str">
        <f>VLOOKUP(G204,SeasonFormats!$A$3:$B$999,2,0)</f>
        <v>Season</v>
      </c>
      <c r="I204">
        <v>42</v>
      </c>
      <c r="J204">
        <v>6</v>
      </c>
      <c r="K204" t="s">
        <v>390</v>
      </c>
      <c r="L204">
        <v>5</v>
      </c>
      <c r="M204" t="s">
        <v>382</v>
      </c>
      <c r="N204" s="6" t="d">
        <v>1968-04-13</v>
      </c>
      <c r="O204">
        <v>5.9</v>
      </c>
      <c r="P204"/>
      <c r="Q204"/>
      <c r="R204">
        <f t="shared" si="9"/>
        <v>7.28</v>
      </c>
      <c r="S204" t="str">
        <f t="shared" si="10"/>
        <v/>
      </c>
      <c r="T204" t="str">
        <f t="shared" si="11"/>
        <v/>
      </c>
      <c r="U204">
        <f>VLOOKUP(YEAR(N204),Populations!$A$3:$B$999,2,0)</f>
        <v>55213500</v>
      </c>
      <c r="V204">
        <f>(Calculations!B1/U204)</f>
        <v>1.2330642324793799</v>
      </c>
      <c r="W204"/>
    </row>
    <row r="205" spans="1:23" s="2" customFormat="1" x14ac:dyDescent="0.55000000000000004">
      <c r="A205">
        <v>203</v>
      </c>
      <c r="B205">
        <v>1</v>
      </c>
      <c r="C205" t="str">
        <f>VLOOKUP(B205,EpisodeFormats!$A$3:$B$999,2,0)</f>
        <v>Series</v>
      </c>
      <c r="D205">
        <v>2</v>
      </c>
      <c r="E205" t="str">
        <f>VLOOKUP(D205,Doctors!$A$3:$B$999,2,0)</f>
        <v>Patrick Troughton</v>
      </c>
      <c r="F205">
        <v>5</v>
      </c>
      <c r="G205">
        <v>1</v>
      </c>
      <c r="H205" t="str">
        <f>VLOOKUP(G205,SeasonFormats!$A$3:$B$999,2,0)</f>
        <v>Season</v>
      </c>
      <c r="I205">
        <v>42</v>
      </c>
      <c r="J205">
        <v>6</v>
      </c>
      <c r="K205" t="s">
        <v>390</v>
      </c>
      <c r="L205">
        <v>6</v>
      </c>
      <c r="M205" t="s">
        <v>383</v>
      </c>
      <c r="N205" s="6" t="d">
        <v>1968-04-20</v>
      </c>
      <c r="O205">
        <v>6.9</v>
      </c>
      <c r="P205"/>
      <c r="Q205"/>
      <c r="R205">
        <f t="shared" si="9"/>
        <v>8.51</v>
      </c>
      <c r="S205" t="str">
        <f t="shared" si="10"/>
        <v/>
      </c>
      <c r="T205" t="str">
        <f t="shared" si="11"/>
        <v/>
      </c>
      <c r="U205">
        <f>VLOOKUP(YEAR(N205),Populations!$A$3:$B$999,2,0)</f>
        <v>55213500</v>
      </c>
      <c r="V205">
        <f>(Calculations!B1/U205)</f>
        <v>1.2330642324793799</v>
      </c>
      <c r="W205"/>
    </row>
    <row r="206" spans="1:23" s="8" customFormat="1" x14ac:dyDescent="0.55000000000000004">
      <c r="A206" s="3">
        <v>204</v>
      </c>
      <c r="B206" s="3">
        <v>1</v>
      </c>
      <c r="C206" s="3" t="str">
        <f>VLOOKUP(B206,EpisodeFormats!$A$3:$B$999,2,0)</f>
        <v>Series</v>
      </c>
      <c r="D206" s="3">
        <v>2</v>
      </c>
      <c r="E206" s="3" t="str">
        <f>VLOOKUP(D206,Doctors!$A$3:$B$999,2,0)</f>
        <v>Patrick Troughton</v>
      </c>
      <c r="F206" s="3">
        <v>5</v>
      </c>
      <c r="G206" s="3">
        <v>1</v>
      </c>
      <c r="H206" s="3" t="str">
        <f>VLOOKUP(G206,SeasonFormats!$A$3:$B$999,2,0)</f>
        <v>Season</v>
      </c>
      <c r="I206" s="3">
        <v>43</v>
      </c>
      <c r="J206" s="3">
        <v>7</v>
      </c>
      <c r="K206" s="3" t="s">
        <v>391</v>
      </c>
      <c r="L206" s="3">
        <v>1</v>
      </c>
      <c r="M206" s="3" t="s">
        <v>363</v>
      </c>
      <c r="N206" s="7" t="d">
        <v>1968-04-27</v>
      </c>
      <c r="O206" s="3">
        <v>7.2</v>
      </c>
      <c r="P206" s="3"/>
      <c r="Q206" s="3"/>
      <c r="R206" s="3">
        <f t="shared" si="9"/>
        <v>8.8800000000000008</v>
      </c>
      <c r="S206" s="3" t="str">
        <f t="shared" si="10"/>
        <v/>
      </c>
      <c r="T206" s="3" t="str">
        <f t="shared" si="11"/>
        <v/>
      </c>
      <c r="U206" s="3">
        <f>VLOOKUP(YEAR(N206),Populations!$A$3:$B$999,2,0)</f>
        <v>55213500</v>
      </c>
      <c r="V206" s="3">
        <f>(Calculations!B1/U206)</f>
        <v>1.2330642324793799</v>
      </c>
      <c r="W206" s="3"/>
    </row>
    <row r="207" spans="1:23" s="8" customFormat="1" x14ac:dyDescent="0.55000000000000004">
      <c r="A207" s="3">
        <v>205</v>
      </c>
      <c r="B207" s="3">
        <v>1</v>
      </c>
      <c r="C207" s="3" t="str">
        <f>VLOOKUP(B207,EpisodeFormats!$A$3:$B$999,2,0)</f>
        <v>Series</v>
      </c>
      <c r="D207" s="3">
        <v>2</v>
      </c>
      <c r="E207" s="3" t="str">
        <f>VLOOKUP(D207,Doctors!$A$3:$B$999,2,0)</f>
        <v>Patrick Troughton</v>
      </c>
      <c r="F207" s="3">
        <v>5</v>
      </c>
      <c r="G207" s="3">
        <v>1</v>
      </c>
      <c r="H207" s="3" t="str">
        <f>VLOOKUP(G207,SeasonFormats!$A$3:$B$999,2,0)</f>
        <v>Season</v>
      </c>
      <c r="I207" s="3">
        <v>43</v>
      </c>
      <c r="J207" s="3">
        <v>7</v>
      </c>
      <c r="K207" s="3" t="s">
        <v>391</v>
      </c>
      <c r="L207" s="3">
        <v>2</v>
      </c>
      <c r="M207" s="3" t="s">
        <v>364</v>
      </c>
      <c r="N207" s="7" t="d">
        <v>1968-05-04</v>
      </c>
      <c r="O207" s="3">
        <v>6.9</v>
      </c>
      <c r="P207" s="3"/>
      <c r="Q207" s="3"/>
      <c r="R207" s="3">
        <f t="shared" si="9"/>
        <v>8.51</v>
      </c>
      <c r="S207" s="3" t="str">
        <f t="shared" si="10"/>
        <v/>
      </c>
      <c r="T207" s="3" t="str">
        <f t="shared" si="11"/>
        <v/>
      </c>
      <c r="U207" s="3">
        <f>VLOOKUP(YEAR(N207),Populations!$A$3:$B$999,2,0)</f>
        <v>55213500</v>
      </c>
      <c r="V207" s="3">
        <f>(Calculations!B1/U207)</f>
        <v>1.2330642324793799</v>
      </c>
      <c r="W207" s="3"/>
    </row>
    <row r="208" spans="1:23" s="8" customFormat="1" x14ac:dyDescent="0.55000000000000004">
      <c r="A208" s="3">
        <v>206</v>
      </c>
      <c r="B208" s="3">
        <v>1</v>
      </c>
      <c r="C208" s="3" t="str">
        <f>VLOOKUP(B208,EpisodeFormats!$A$3:$B$999,2,0)</f>
        <v>Series</v>
      </c>
      <c r="D208" s="3">
        <v>2</v>
      </c>
      <c r="E208" s="3" t="str">
        <f>VLOOKUP(D208,Doctors!$A$3:$B$999,2,0)</f>
        <v>Patrick Troughton</v>
      </c>
      <c r="F208" s="3">
        <v>5</v>
      </c>
      <c r="G208" s="3">
        <v>1</v>
      </c>
      <c r="H208" s="3" t="str">
        <f>VLOOKUP(G208,SeasonFormats!$A$3:$B$999,2,0)</f>
        <v>Season</v>
      </c>
      <c r="I208" s="3">
        <v>43</v>
      </c>
      <c r="J208" s="3">
        <v>7</v>
      </c>
      <c r="K208" s="3" t="s">
        <v>391</v>
      </c>
      <c r="L208" s="3">
        <v>3</v>
      </c>
      <c r="M208" s="3" t="s">
        <v>365</v>
      </c>
      <c r="N208" s="7" t="d">
        <v>1968-05-11</v>
      </c>
      <c r="O208" s="3">
        <v>7.5</v>
      </c>
      <c r="P208" s="3"/>
      <c r="Q208" s="3"/>
      <c r="R208" s="3">
        <f t="shared" si="9"/>
        <v>9.25</v>
      </c>
      <c r="S208" s="3" t="str">
        <f t="shared" si="10"/>
        <v/>
      </c>
      <c r="T208" s="3" t="str">
        <f t="shared" si="11"/>
        <v/>
      </c>
      <c r="U208" s="3">
        <f>VLOOKUP(YEAR(N208),Populations!$A$3:$B$999,2,0)</f>
        <v>55213500</v>
      </c>
      <c r="V208" s="3">
        <f>(Calculations!B1/U208)</f>
        <v>1.2330642324793799</v>
      </c>
      <c r="W208" s="3"/>
    </row>
    <row r="209" spans="1:23" s="8" customFormat="1" x14ac:dyDescent="0.55000000000000004">
      <c r="A209" s="3">
        <v>207</v>
      </c>
      <c r="B209" s="3">
        <v>1</v>
      </c>
      <c r="C209" s="3" t="str">
        <f>VLOOKUP(B209,EpisodeFormats!$A$3:$B$999,2,0)</f>
        <v>Series</v>
      </c>
      <c r="D209" s="3">
        <v>2</v>
      </c>
      <c r="E209" s="3" t="str">
        <f>VLOOKUP(D209,Doctors!$A$3:$B$999,2,0)</f>
        <v>Patrick Troughton</v>
      </c>
      <c r="F209" s="3">
        <v>5</v>
      </c>
      <c r="G209" s="3">
        <v>1</v>
      </c>
      <c r="H209" s="3" t="str">
        <f>VLOOKUP(G209,SeasonFormats!$A$3:$B$999,2,0)</f>
        <v>Season</v>
      </c>
      <c r="I209" s="3">
        <v>43</v>
      </c>
      <c r="J209" s="3">
        <v>7</v>
      </c>
      <c r="K209" s="3" t="s">
        <v>391</v>
      </c>
      <c r="L209" s="3">
        <v>4</v>
      </c>
      <c r="M209" s="3" t="s">
        <v>366</v>
      </c>
      <c r="N209" s="7" t="d">
        <v>1968-05-18</v>
      </c>
      <c r="O209" s="3">
        <v>8.6</v>
      </c>
      <c r="P209" s="3"/>
      <c r="Q209" s="3"/>
      <c r="R209" s="3">
        <f t="shared" si="9"/>
        <v>10.6</v>
      </c>
      <c r="S209" s="3" t="str">
        <f t="shared" si="10"/>
        <v/>
      </c>
      <c r="T209" s="3" t="str">
        <f t="shared" si="11"/>
        <v/>
      </c>
      <c r="U209" s="3">
        <f>VLOOKUP(YEAR(N209),Populations!$A$3:$B$999,2,0)</f>
        <v>55213500</v>
      </c>
      <c r="V209" s="3">
        <f>(Calculations!B1/U209)</f>
        <v>1.2330642324793799</v>
      </c>
      <c r="W209" s="3"/>
    </row>
    <row r="210" spans="1:23" s="8" customFormat="1" x14ac:dyDescent="0.55000000000000004">
      <c r="A210" s="3">
        <v>208</v>
      </c>
      <c r="B210" s="3">
        <v>1</v>
      </c>
      <c r="C210" s="3" t="str">
        <f>VLOOKUP(B210,EpisodeFormats!$A$3:$B$999,2,0)</f>
        <v>Series</v>
      </c>
      <c r="D210" s="3">
        <v>2</v>
      </c>
      <c r="E210" s="3" t="str">
        <f>VLOOKUP(D210,Doctors!$A$3:$B$999,2,0)</f>
        <v>Patrick Troughton</v>
      </c>
      <c r="F210" s="3">
        <v>5</v>
      </c>
      <c r="G210" s="3">
        <v>1</v>
      </c>
      <c r="H210" s="3" t="str">
        <f>VLOOKUP(G210,SeasonFormats!$A$3:$B$999,2,0)</f>
        <v>Season</v>
      </c>
      <c r="I210" s="3">
        <v>43</v>
      </c>
      <c r="J210" s="3">
        <v>7</v>
      </c>
      <c r="K210" s="3" t="s">
        <v>391</v>
      </c>
      <c r="L210" s="3">
        <v>5</v>
      </c>
      <c r="M210" s="3" t="s">
        <v>382</v>
      </c>
      <c r="N210" s="7" t="d">
        <v>1968-05-25</v>
      </c>
      <c r="O210" s="3">
        <v>6.8</v>
      </c>
      <c r="P210" s="3"/>
      <c r="Q210" s="3"/>
      <c r="R210" s="3">
        <f t="shared" si="9"/>
        <v>8.3800000000000008</v>
      </c>
      <c r="S210" s="3" t="str">
        <f t="shared" si="10"/>
        <v/>
      </c>
      <c r="T210" s="3" t="str">
        <f t="shared" si="11"/>
        <v/>
      </c>
      <c r="U210" s="3">
        <f>VLOOKUP(YEAR(N210),Populations!$A$3:$B$999,2,0)</f>
        <v>55213500</v>
      </c>
      <c r="V210" s="3">
        <f>(Calculations!B1/U210)</f>
        <v>1.2330642324793799</v>
      </c>
      <c r="W210" s="3"/>
    </row>
    <row r="211" spans="1:23" s="8" customFormat="1" x14ac:dyDescent="0.55000000000000004">
      <c r="A211" s="3">
        <v>209</v>
      </c>
      <c r="B211" s="3">
        <v>1</v>
      </c>
      <c r="C211" s="3" t="str">
        <f>VLOOKUP(B211,EpisodeFormats!$A$3:$B$999,2,0)</f>
        <v>Series</v>
      </c>
      <c r="D211" s="3">
        <v>2</v>
      </c>
      <c r="E211" s="3" t="str">
        <f>VLOOKUP(D211,Doctors!$A$3:$B$999,2,0)</f>
        <v>Patrick Troughton</v>
      </c>
      <c r="F211" s="3">
        <v>5</v>
      </c>
      <c r="G211" s="3">
        <v>1</v>
      </c>
      <c r="H211" s="3" t="str">
        <f>VLOOKUP(G211,SeasonFormats!$A$3:$B$999,2,0)</f>
        <v>Season</v>
      </c>
      <c r="I211" s="3">
        <v>43</v>
      </c>
      <c r="J211" s="3">
        <v>7</v>
      </c>
      <c r="K211" s="3" t="s">
        <v>391</v>
      </c>
      <c r="L211" s="3">
        <v>6</v>
      </c>
      <c r="M211" s="3" t="s">
        <v>383</v>
      </c>
      <c r="N211" s="7" t="d">
        <v>1968-06-01</v>
      </c>
      <c r="O211" s="3">
        <v>6.5</v>
      </c>
      <c r="P211" s="3"/>
      <c r="Q211" s="3"/>
      <c r="R211" s="3">
        <f t="shared" si="9"/>
        <v>8.01</v>
      </c>
      <c r="S211" s="3" t="str">
        <f t="shared" si="10"/>
        <v/>
      </c>
      <c r="T211" s="3" t="str">
        <f t="shared" si="11"/>
        <v/>
      </c>
      <c r="U211" s="3">
        <f>VLOOKUP(YEAR(N211),Populations!$A$3:$B$999,2,0)</f>
        <v>55213500</v>
      </c>
      <c r="V211" s="3">
        <f>(Calculations!B1/U211)</f>
        <v>1.2330642324793799</v>
      </c>
      <c r="W211" s="3"/>
    </row>
    <row r="212" spans="1:23" s="2" customFormat="1" x14ac:dyDescent="0.55000000000000004">
      <c r="A212">
        <v>210</v>
      </c>
      <c r="B212">
        <v>1</v>
      </c>
      <c r="C212" t="str">
        <f>VLOOKUP(B212,EpisodeFormats!$A$3:$B$999,2,0)</f>
        <v>Series</v>
      </c>
      <c r="D212">
        <v>2</v>
      </c>
      <c r="E212" t="str">
        <f>VLOOKUP(D212,Doctors!$A$3:$B$999,2,0)</f>
        <v>Patrick Troughton</v>
      </c>
      <c r="F212">
        <v>6</v>
      </c>
      <c r="G212">
        <v>1</v>
      </c>
      <c r="H212" t="str">
        <f>VLOOKUP(G212,SeasonFormats!$A$3:$B$999,2,0)</f>
        <v>Season</v>
      </c>
      <c r="I212">
        <v>44</v>
      </c>
      <c r="J212">
        <v>1</v>
      </c>
      <c r="K212" t="s">
        <v>398</v>
      </c>
      <c r="L212">
        <v>1</v>
      </c>
      <c r="M212" t="s">
        <v>363</v>
      </c>
      <c r="N212" s="6" t="d">
        <v>1968-08-10</v>
      </c>
      <c r="O212">
        <v>6.1</v>
      </c>
      <c r="P212"/>
      <c r="Q212"/>
      <c r="R212">
        <f t="shared" si="9"/>
        <v>7.52</v>
      </c>
      <c r="S212" t="str">
        <f t="shared" si="10"/>
        <v/>
      </c>
      <c r="T212" t="str">
        <f t="shared" si="11"/>
        <v/>
      </c>
      <c r="U212">
        <f>VLOOKUP(YEAR(N212),Populations!$A$3:$B$999,2,0)</f>
        <v>55213500</v>
      </c>
      <c r="V212">
        <f>(Calculations!B1/U212)</f>
        <v>1.2330642324793799</v>
      </c>
      <c r="W212"/>
    </row>
    <row r="213" spans="1:23" s="2" customFormat="1" x14ac:dyDescent="0.55000000000000004">
      <c r="A213">
        <v>211</v>
      </c>
      <c r="B213">
        <v>1</v>
      </c>
      <c r="C213" t="str">
        <f>VLOOKUP(B213,EpisodeFormats!$A$3:$B$999,2,0)</f>
        <v>Series</v>
      </c>
      <c r="D213">
        <v>2</v>
      </c>
      <c r="E213" t="str">
        <f>VLOOKUP(D213,Doctors!$A$3:$B$999,2,0)</f>
        <v>Patrick Troughton</v>
      </c>
      <c r="F213">
        <v>6</v>
      </c>
      <c r="G213">
        <v>1</v>
      </c>
      <c r="H213" t="str">
        <f>VLOOKUP(G213,SeasonFormats!$A$3:$B$999,2,0)</f>
        <v>Season</v>
      </c>
      <c r="I213">
        <v>44</v>
      </c>
      <c r="J213">
        <v>1</v>
      </c>
      <c r="K213" t="s">
        <v>398</v>
      </c>
      <c r="L213">
        <v>2</v>
      </c>
      <c r="M213" t="s">
        <v>364</v>
      </c>
      <c r="N213" s="6" t="d">
        <v>1968-08-17</v>
      </c>
      <c r="O213">
        <v>5.9</v>
      </c>
      <c r="P213"/>
      <c r="Q213"/>
      <c r="R213">
        <f t="shared" si="9"/>
        <v>7.28</v>
      </c>
      <c r="S213" t="str">
        <f t="shared" si="10"/>
        <v/>
      </c>
      <c r="T213" t="str">
        <f t="shared" si="11"/>
        <v/>
      </c>
      <c r="U213">
        <f>VLOOKUP(YEAR(N213),Populations!$A$3:$B$999,2,0)</f>
        <v>55213500</v>
      </c>
      <c r="V213">
        <f>(Calculations!B1/U213)</f>
        <v>1.2330642324793799</v>
      </c>
      <c r="W213"/>
    </row>
    <row r="214" spans="1:23" s="2" customFormat="1" x14ac:dyDescent="0.55000000000000004">
      <c r="A214">
        <v>212</v>
      </c>
      <c r="B214">
        <v>1</v>
      </c>
      <c r="C214" t="str">
        <f>VLOOKUP(B214,EpisodeFormats!$A$3:$B$999,2,0)</f>
        <v>Series</v>
      </c>
      <c r="D214">
        <v>2</v>
      </c>
      <c r="E214" t="str">
        <f>VLOOKUP(D214,Doctors!$A$3:$B$999,2,0)</f>
        <v>Patrick Troughton</v>
      </c>
      <c r="F214">
        <v>6</v>
      </c>
      <c r="G214">
        <v>1</v>
      </c>
      <c r="H214" t="str">
        <f>VLOOKUP(G214,SeasonFormats!$A$3:$B$999,2,0)</f>
        <v>Season</v>
      </c>
      <c r="I214">
        <v>44</v>
      </c>
      <c r="J214">
        <v>1</v>
      </c>
      <c r="K214" t="s">
        <v>398</v>
      </c>
      <c r="L214">
        <v>3</v>
      </c>
      <c r="M214" t="s">
        <v>365</v>
      </c>
      <c r="N214" s="6" t="d">
        <v>1968-08-24</v>
      </c>
      <c r="O214">
        <v>5.4</v>
      </c>
      <c r="P214"/>
      <c r="Q214"/>
      <c r="R214">
        <f t="shared" si="9"/>
        <v>6.66</v>
      </c>
      <c r="S214" t="str">
        <f t="shared" si="10"/>
        <v/>
      </c>
      <c r="T214" t="str">
        <f t="shared" si="11"/>
        <v/>
      </c>
      <c r="U214">
        <f>VLOOKUP(YEAR(N214),Populations!$A$3:$B$999,2,0)</f>
        <v>55213500</v>
      </c>
      <c r="V214">
        <f>(Calculations!B1/U214)</f>
        <v>1.2330642324793799</v>
      </c>
      <c r="W214"/>
    </row>
    <row r="215" spans="1:23" s="2" customFormat="1" x14ac:dyDescent="0.55000000000000004">
      <c r="A215">
        <v>213</v>
      </c>
      <c r="B215">
        <v>1</v>
      </c>
      <c r="C215" t="str">
        <f>VLOOKUP(B215,EpisodeFormats!$A$3:$B$999,2,0)</f>
        <v>Series</v>
      </c>
      <c r="D215">
        <v>2</v>
      </c>
      <c r="E215" t="str">
        <f>VLOOKUP(D215,Doctors!$A$3:$B$999,2,0)</f>
        <v>Patrick Troughton</v>
      </c>
      <c r="F215">
        <v>6</v>
      </c>
      <c r="G215">
        <v>1</v>
      </c>
      <c r="H215" t="str">
        <f>VLOOKUP(G215,SeasonFormats!$A$3:$B$999,2,0)</f>
        <v>Season</v>
      </c>
      <c r="I215">
        <v>44</v>
      </c>
      <c r="J215">
        <v>1</v>
      </c>
      <c r="K215" t="s">
        <v>398</v>
      </c>
      <c r="L215">
        <v>4</v>
      </c>
      <c r="M215" t="s">
        <v>366</v>
      </c>
      <c r="N215" s="6" t="d">
        <v>1968-08-31</v>
      </c>
      <c r="O215">
        <v>7.5</v>
      </c>
      <c r="P215"/>
      <c r="Q215"/>
      <c r="R215">
        <f t="shared" si="9"/>
        <v>9.25</v>
      </c>
      <c r="S215" t="str">
        <f t="shared" si="10"/>
        <v/>
      </c>
      <c r="T215" t="str">
        <f t="shared" si="11"/>
        <v/>
      </c>
      <c r="U215">
        <f>VLOOKUP(YEAR(N215),Populations!$A$3:$B$999,2,0)</f>
        <v>55213500</v>
      </c>
      <c r="V215">
        <f>(Calculations!B1/U215)</f>
        <v>1.2330642324793799</v>
      </c>
      <c r="W215"/>
    </row>
    <row r="216" spans="1:23" s="2" customFormat="1" x14ac:dyDescent="0.55000000000000004">
      <c r="A216">
        <v>214</v>
      </c>
      <c r="B216">
        <v>1</v>
      </c>
      <c r="C216" t="str">
        <f>VLOOKUP(B216,EpisodeFormats!$A$3:$B$999,2,0)</f>
        <v>Series</v>
      </c>
      <c r="D216">
        <v>2</v>
      </c>
      <c r="E216" t="str">
        <f>VLOOKUP(D216,Doctors!$A$3:$B$999,2,0)</f>
        <v>Patrick Troughton</v>
      </c>
      <c r="F216">
        <v>6</v>
      </c>
      <c r="G216">
        <v>1</v>
      </c>
      <c r="H216" t="str">
        <f>VLOOKUP(G216,SeasonFormats!$A$3:$B$999,2,0)</f>
        <v>Season</v>
      </c>
      <c r="I216">
        <v>44</v>
      </c>
      <c r="J216">
        <v>1</v>
      </c>
      <c r="K216" t="s">
        <v>398</v>
      </c>
      <c r="L216">
        <v>5</v>
      </c>
      <c r="M216" t="s">
        <v>382</v>
      </c>
      <c r="N216" s="6" t="d">
        <v>1968-09-07</v>
      </c>
      <c r="O216">
        <v>5.9</v>
      </c>
      <c r="P216"/>
      <c r="Q216"/>
      <c r="R216">
        <f t="shared" si="9"/>
        <v>7.28</v>
      </c>
      <c r="S216" t="str">
        <f t="shared" si="10"/>
        <v/>
      </c>
      <c r="T216" t="str">
        <f t="shared" si="11"/>
        <v/>
      </c>
      <c r="U216">
        <f>VLOOKUP(YEAR(N216),Populations!$A$3:$B$999,2,0)</f>
        <v>55213500</v>
      </c>
      <c r="V216">
        <f>(Calculations!B1/U216)</f>
        <v>1.2330642324793799</v>
      </c>
      <c r="W216"/>
    </row>
    <row r="217" spans="1:23" s="8" customFormat="1" x14ac:dyDescent="0.55000000000000004">
      <c r="A217" s="3">
        <v>215</v>
      </c>
      <c r="B217" s="3">
        <v>1</v>
      </c>
      <c r="C217" s="3" t="str">
        <f>VLOOKUP(B217,EpisodeFormats!$A$3:$B$999,2,0)</f>
        <v>Series</v>
      </c>
      <c r="D217" s="3">
        <v>2</v>
      </c>
      <c r="E217" s="3" t="str">
        <f>VLOOKUP(D217,Doctors!$A$3:$B$999,2,0)</f>
        <v>Patrick Troughton</v>
      </c>
      <c r="F217" s="3">
        <v>6</v>
      </c>
      <c r="G217" s="3">
        <v>1</v>
      </c>
      <c r="H217" s="3" t="str">
        <f>VLOOKUP(G217,SeasonFormats!$A$3:$B$999,2,0)</f>
        <v>Season</v>
      </c>
      <c r="I217" s="3">
        <v>45</v>
      </c>
      <c r="J217" s="3">
        <v>2</v>
      </c>
      <c r="K217" s="3" t="s">
        <v>399</v>
      </c>
      <c r="L217" s="3">
        <v>1</v>
      </c>
      <c r="M217" s="3" t="s">
        <v>363</v>
      </c>
      <c r="N217" s="7" t="d">
        <v>1968-09-14</v>
      </c>
      <c r="O217" s="3">
        <v>6.6</v>
      </c>
      <c r="P217" s="3"/>
      <c r="Q217" s="3"/>
      <c r="R217" s="3">
        <f t="shared" si="9"/>
        <v>8.14</v>
      </c>
      <c r="S217" s="3" t="str">
        <f t="shared" si="10"/>
        <v/>
      </c>
      <c r="T217" s="3" t="str">
        <f t="shared" si="11"/>
        <v/>
      </c>
      <c r="U217" s="3">
        <f>VLOOKUP(YEAR(N217),Populations!$A$3:$B$999,2,0)</f>
        <v>55213500</v>
      </c>
      <c r="V217" s="3">
        <f>(Calculations!B1/U217)</f>
        <v>1.2330642324793799</v>
      </c>
      <c r="W217" s="3"/>
    </row>
    <row r="218" spans="1:23" s="8" customFormat="1" x14ac:dyDescent="0.55000000000000004">
      <c r="A218" s="3">
        <v>216</v>
      </c>
      <c r="B218" s="3">
        <v>1</v>
      </c>
      <c r="C218" s="3" t="str">
        <f>VLOOKUP(B218,EpisodeFormats!$A$3:$B$999,2,0)</f>
        <v>Series</v>
      </c>
      <c r="D218" s="3">
        <v>2</v>
      </c>
      <c r="E218" s="3" t="str">
        <f>VLOOKUP(D218,Doctors!$A$3:$B$999,2,0)</f>
        <v>Patrick Troughton</v>
      </c>
      <c r="F218" s="3">
        <v>6</v>
      </c>
      <c r="G218" s="3">
        <v>1</v>
      </c>
      <c r="H218" s="3" t="str">
        <f>VLOOKUP(G218,SeasonFormats!$A$3:$B$999,2,0)</f>
        <v>Season</v>
      </c>
      <c r="I218" s="3">
        <v>45</v>
      </c>
      <c r="J218" s="3">
        <v>2</v>
      </c>
      <c r="K218" s="3" t="s">
        <v>399</v>
      </c>
      <c r="L218" s="3">
        <v>2</v>
      </c>
      <c r="M218" s="3" t="s">
        <v>364</v>
      </c>
      <c r="N218" s="7" t="d">
        <v>1968-09-21</v>
      </c>
      <c r="O218" s="3">
        <v>6.5</v>
      </c>
      <c r="P218" s="3"/>
      <c r="Q218" s="3"/>
      <c r="R218" s="3">
        <f t="shared" si="9"/>
        <v>8.01</v>
      </c>
      <c r="S218" s="3" t="str">
        <f t="shared" si="10"/>
        <v/>
      </c>
      <c r="T218" s="3" t="str">
        <f t="shared" si="11"/>
        <v/>
      </c>
      <c r="U218" s="3">
        <f>VLOOKUP(YEAR(N218),Populations!$A$3:$B$999,2,0)</f>
        <v>55213500</v>
      </c>
      <c r="V218" s="3">
        <f>(Calculations!B1/U218)</f>
        <v>1.2330642324793799</v>
      </c>
      <c r="W218" s="3"/>
    </row>
    <row r="219" spans="1:23" s="8" customFormat="1" x14ac:dyDescent="0.55000000000000004">
      <c r="A219" s="3">
        <v>217</v>
      </c>
      <c r="B219" s="3">
        <v>1</v>
      </c>
      <c r="C219" s="3" t="str">
        <f>VLOOKUP(B219,EpisodeFormats!$A$3:$B$999,2,0)</f>
        <v>Series</v>
      </c>
      <c r="D219" s="3">
        <v>2</v>
      </c>
      <c r="E219" s="3" t="str">
        <f>VLOOKUP(D219,Doctors!$A$3:$B$999,2,0)</f>
        <v>Patrick Troughton</v>
      </c>
      <c r="F219" s="3">
        <v>6</v>
      </c>
      <c r="G219" s="3">
        <v>1</v>
      </c>
      <c r="H219" s="3" t="str">
        <f>VLOOKUP(G219,SeasonFormats!$A$3:$B$999,2,0)</f>
        <v>Season</v>
      </c>
      <c r="I219" s="3">
        <v>45</v>
      </c>
      <c r="J219" s="3">
        <v>2</v>
      </c>
      <c r="K219" s="3" t="s">
        <v>399</v>
      </c>
      <c r="L219" s="3">
        <v>3</v>
      </c>
      <c r="M219" s="3" t="s">
        <v>365</v>
      </c>
      <c r="N219" s="7" t="d">
        <v>1968-09-28</v>
      </c>
      <c r="O219" s="3">
        <v>7.2</v>
      </c>
      <c r="P219" s="3"/>
      <c r="Q219" s="3"/>
      <c r="R219" s="3">
        <f t="shared" si="9"/>
        <v>8.8800000000000008</v>
      </c>
      <c r="S219" s="3" t="str">
        <f t="shared" si="10"/>
        <v/>
      </c>
      <c r="T219" s="3" t="str">
        <f t="shared" si="11"/>
        <v/>
      </c>
      <c r="U219" s="3">
        <f>VLOOKUP(YEAR(N219),Populations!$A$3:$B$999,2,0)</f>
        <v>55213500</v>
      </c>
      <c r="V219" s="3">
        <f>(Calculations!B1/U219)</f>
        <v>1.2330642324793799</v>
      </c>
      <c r="W219" s="3"/>
    </row>
    <row r="220" spans="1:23" s="8" customFormat="1" x14ac:dyDescent="0.55000000000000004">
      <c r="A220" s="3">
        <v>218</v>
      </c>
      <c r="B220" s="3">
        <v>1</v>
      </c>
      <c r="C220" s="3" t="str">
        <f>VLOOKUP(B220,EpisodeFormats!$A$3:$B$999,2,0)</f>
        <v>Series</v>
      </c>
      <c r="D220" s="3">
        <v>2</v>
      </c>
      <c r="E220" s="3" t="str">
        <f>VLOOKUP(D220,Doctors!$A$3:$B$999,2,0)</f>
        <v>Patrick Troughton</v>
      </c>
      <c r="F220" s="3">
        <v>6</v>
      </c>
      <c r="G220" s="3">
        <v>1</v>
      </c>
      <c r="H220" s="3" t="str">
        <f>VLOOKUP(G220,SeasonFormats!$A$3:$B$999,2,0)</f>
        <v>Season</v>
      </c>
      <c r="I220" s="3">
        <v>45</v>
      </c>
      <c r="J220" s="3">
        <v>2</v>
      </c>
      <c r="K220" s="3" t="s">
        <v>399</v>
      </c>
      <c r="L220" s="3">
        <v>4</v>
      </c>
      <c r="M220" s="3" t="s">
        <v>366</v>
      </c>
      <c r="N220" s="7" t="d">
        <v>1968-10-05</v>
      </c>
      <c r="O220" s="3">
        <v>7.3</v>
      </c>
      <c r="P220" s="3"/>
      <c r="Q220" s="3"/>
      <c r="R220" s="3">
        <f t="shared" si="9"/>
        <v>9</v>
      </c>
      <c r="S220" s="3" t="str">
        <f t="shared" si="10"/>
        <v/>
      </c>
      <c r="T220" s="3" t="str">
        <f t="shared" si="11"/>
        <v/>
      </c>
      <c r="U220" s="3">
        <f>VLOOKUP(YEAR(N220),Populations!$A$3:$B$999,2,0)</f>
        <v>55213500</v>
      </c>
      <c r="V220" s="3">
        <f>(Calculations!B1/U220)</f>
        <v>1.2330642324793799</v>
      </c>
      <c r="W220" s="3"/>
    </row>
    <row r="221" spans="1:23" s="8" customFormat="1" x14ac:dyDescent="0.55000000000000004">
      <c r="A221" s="3">
        <v>219</v>
      </c>
      <c r="B221" s="3">
        <v>1</v>
      </c>
      <c r="C221" s="3" t="str">
        <f>VLOOKUP(B221,EpisodeFormats!$A$3:$B$999,2,0)</f>
        <v>Series</v>
      </c>
      <c r="D221" s="3">
        <v>2</v>
      </c>
      <c r="E221" s="3" t="str">
        <f>VLOOKUP(D221,Doctors!$A$3:$B$999,2,0)</f>
        <v>Patrick Troughton</v>
      </c>
      <c r="F221" s="3">
        <v>6</v>
      </c>
      <c r="G221" s="3">
        <v>1</v>
      </c>
      <c r="H221" s="3" t="str">
        <f>VLOOKUP(G221,SeasonFormats!$A$3:$B$999,2,0)</f>
        <v>Season</v>
      </c>
      <c r="I221" s="3">
        <v>45</v>
      </c>
      <c r="J221" s="3">
        <v>2</v>
      </c>
      <c r="K221" s="3" t="s">
        <v>399</v>
      </c>
      <c r="L221" s="3">
        <v>5</v>
      </c>
      <c r="M221" s="3" t="s">
        <v>382</v>
      </c>
      <c r="N221" s="7" t="d">
        <v>1968-10-12</v>
      </c>
      <c r="O221" s="3">
        <v>6.7</v>
      </c>
      <c r="P221" s="3"/>
      <c r="Q221" s="3"/>
      <c r="R221" s="3">
        <f t="shared" si="9"/>
        <v>8.26</v>
      </c>
      <c r="S221" s="3" t="str">
        <f t="shared" si="10"/>
        <v/>
      </c>
      <c r="T221" s="3" t="str">
        <f t="shared" si="11"/>
        <v/>
      </c>
      <c r="U221" s="3">
        <f>VLOOKUP(YEAR(N221),Populations!$A$3:$B$999,2,0)</f>
        <v>55213500</v>
      </c>
      <c r="V221" s="3">
        <f>(Calculations!B1/U221)</f>
        <v>1.2330642324793799</v>
      </c>
      <c r="W221" s="3"/>
    </row>
    <row r="222" spans="1:23" s="2" customFormat="1" x14ac:dyDescent="0.55000000000000004">
      <c r="A222">
        <v>220</v>
      </c>
      <c r="B222">
        <v>1</v>
      </c>
      <c r="C222" t="str">
        <f>VLOOKUP(B222,EpisodeFormats!$A$3:$B$999,2,0)</f>
        <v>Series</v>
      </c>
      <c r="D222">
        <v>2</v>
      </c>
      <c r="E222" t="str">
        <f>VLOOKUP(D222,Doctors!$A$3:$B$999,2,0)</f>
        <v>Patrick Troughton</v>
      </c>
      <c r="F222">
        <v>6</v>
      </c>
      <c r="G222">
        <v>1</v>
      </c>
      <c r="H222" t="str">
        <f>VLOOKUP(G222,SeasonFormats!$A$3:$B$999,2,0)</f>
        <v>Season</v>
      </c>
      <c r="I222">
        <v>46</v>
      </c>
      <c r="J222">
        <v>3</v>
      </c>
      <c r="K222" t="s">
        <v>400</v>
      </c>
      <c r="L222">
        <v>1</v>
      </c>
      <c r="M222" t="s">
        <v>376</v>
      </c>
      <c r="N222" s="6" t="d">
        <v>1968-11-02</v>
      </c>
      <c r="O222">
        <v>7.3</v>
      </c>
      <c r="P222"/>
      <c r="Q222"/>
      <c r="R222">
        <f t="shared" si="9"/>
        <v>9</v>
      </c>
      <c r="S222" t="str">
        <f t="shared" si="10"/>
        <v/>
      </c>
      <c r="T222" t="str">
        <f t="shared" si="11"/>
        <v/>
      </c>
      <c r="U222">
        <f>VLOOKUP(YEAR(N222),Populations!$A$3:$B$999,2,0)</f>
        <v>55213500</v>
      </c>
      <c r="V222">
        <f>(Calculations!B1/U222)</f>
        <v>1.2330642324793799</v>
      </c>
      <c r="W222"/>
    </row>
    <row r="223" spans="1:23" s="2" customFormat="1" x14ac:dyDescent="0.55000000000000004">
      <c r="A223">
        <v>221</v>
      </c>
      <c r="B223">
        <v>1</v>
      </c>
      <c r="C223" t="str">
        <f>VLOOKUP(B223,EpisodeFormats!$A$3:$B$999,2,0)</f>
        <v>Series</v>
      </c>
      <c r="D223">
        <v>2</v>
      </c>
      <c r="E223" t="str">
        <f>VLOOKUP(D223,Doctors!$A$3:$B$999,2,0)</f>
        <v>Patrick Troughton</v>
      </c>
      <c r="F223">
        <v>6</v>
      </c>
      <c r="G223">
        <v>1</v>
      </c>
      <c r="H223" t="str">
        <f>VLOOKUP(G223,SeasonFormats!$A$3:$B$999,2,0)</f>
        <v>Season</v>
      </c>
      <c r="I223">
        <v>46</v>
      </c>
      <c r="J223">
        <v>3</v>
      </c>
      <c r="K223" t="s">
        <v>400</v>
      </c>
      <c r="L223">
        <v>2</v>
      </c>
      <c r="M223" t="s">
        <v>377</v>
      </c>
      <c r="N223" s="6" t="d">
        <v>1968-11-09</v>
      </c>
      <c r="O223">
        <v>7.1</v>
      </c>
      <c r="P223"/>
      <c r="Q223"/>
      <c r="R223">
        <f t="shared" si="9"/>
        <v>8.75</v>
      </c>
      <c r="S223" t="str">
        <f t="shared" si="10"/>
        <v/>
      </c>
      <c r="T223" t="str">
        <f t="shared" si="11"/>
        <v/>
      </c>
      <c r="U223">
        <f>VLOOKUP(YEAR(N223),Populations!$A$3:$B$999,2,0)</f>
        <v>55213500</v>
      </c>
      <c r="V223">
        <f>(Calculations!B1/U223)</f>
        <v>1.2330642324793799</v>
      </c>
      <c r="W223"/>
    </row>
    <row r="224" spans="1:23" s="2" customFormat="1" x14ac:dyDescent="0.55000000000000004">
      <c r="A224">
        <v>222</v>
      </c>
      <c r="B224">
        <v>1</v>
      </c>
      <c r="C224" t="str">
        <f>VLOOKUP(B224,EpisodeFormats!$A$3:$B$999,2,0)</f>
        <v>Series</v>
      </c>
      <c r="D224">
        <v>2</v>
      </c>
      <c r="E224" t="str">
        <f>VLOOKUP(D224,Doctors!$A$3:$B$999,2,0)</f>
        <v>Patrick Troughton</v>
      </c>
      <c r="F224">
        <v>6</v>
      </c>
      <c r="G224">
        <v>1</v>
      </c>
      <c r="H224" t="str">
        <f>VLOOKUP(G224,SeasonFormats!$A$3:$B$999,2,0)</f>
        <v>Season</v>
      </c>
      <c r="I224">
        <v>46</v>
      </c>
      <c r="J224">
        <v>3</v>
      </c>
      <c r="K224" t="s">
        <v>400</v>
      </c>
      <c r="L224">
        <v>3</v>
      </c>
      <c r="M224" t="s">
        <v>378</v>
      </c>
      <c r="N224" s="6" t="d">
        <v>1968-11-16</v>
      </c>
      <c r="O224">
        <v>7.1</v>
      </c>
      <c r="P224"/>
      <c r="Q224"/>
      <c r="R224">
        <f t="shared" si="9"/>
        <v>8.75</v>
      </c>
      <c r="S224" t="str">
        <f t="shared" si="10"/>
        <v/>
      </c>
      <c r="T224" t="str">
        <f t="shared" si="11"/>
        <v/>
      </c>
      <c r="U224">
        <f>VLOOKUP(YEAR(N224),Populations!$A$3:$B$999,2,0)</f>
        <v>55213500</v>
      </c>
      <c r="V224">
        <f>(Calculations!B1/U224)</f>
        <v>1.2330642324793799</v>
      </c>
      <c r="W224"/>
    </row>
    <row r="225" spans="1:23" s="2" customFormat="1" x14ac:dyDescent="0.55000000000000004">
      <c r="A225">
        <v>223</v>
      </c>
      <c r="B225">
        <v>1</v>
      </c>
      <c r="C225" t="str">
        <f>VLOOKUP(B225,EpisodeFormats!$A$3:$B$999,2,0)</f>
        <v>Series</v>
      </c>
      <c r="D225">
        <v>2</v>
      </c>
      <c r="E225" t="str">
        <f>VLOOKUP(D225,Doctors!$A$3:$B$999,2,0)</f>
        <v>Patrick Troughton</v>
      </c>
      <c r="F225">
        <v>6</v>
      </c>
      <c r="G225">
        <v>1</v>
      </c>
      <c r="H225" t="str">
        <f>VLOOKUP(G225,SeasonFormats!$A$3:$B$999,2,0)</f>
        <v>Season</v>
      </c>
      <c r="I225">
        <v>46</v>
      </c>
      <c r="J225">
        <v>3</v>
      </c>
      <c r="K225" t="s">
        <v>400</v>
      </c>
      <c r="L225">
        <v>4</v>
      </c>
      <c r="M225" t="s">
        <v>379</v>
      </c>
      <c r="N225" s="6" t="d">
        <v>1968-11-23</v>
      </c>
      <c r="O225">
        <v>6.4</v>
      </c>
      <c r="P225"/>
      <c r="Q225"/>
      <c r="R225">
        <f t="shared" si="9"/>
        <v>7.89</v>
      </c>
      <c r="S225" t="str">
        <f t="shared" si="10"/>
        <v/>
      </c>
      <c r="T225" t="str">
        <f t="shared" si="11"/>
        <v/>
      </c>
      <c r="U225">
        <f>VLOOKUP(YEAR(N225),Populations!$A$3:$B$999,2,0)</f>
        <v>55213500</v>
      </c>
      <c r="V225">
        <f>(Calculations!B1/U225)</f>
        <v>1.2330642324793799</v>
      </c>
      <c r="W225"/>
    </row>
    <row r="226" spans="1:23" s="2" customFormat="1" x14ac:dyDescent="0.55000000000000004">
      <c r="A226">
        <v>224</v>
      </c>
      <c r="B226">
        <v>1</v>
      </c>
      <c r="C226" t="str">
        <f>VLOOKUP(B226,EpisodeFormats!$A$3:$B$999,2,0)</f>
        <v>Series</v>
      </c>
      <c r="D226">
        <v>2</v>
      </c>
      <c r="E226" t="str">
        <f>VLOOKUP(D226,Doctors!$A$3:$B$999,2,0)</f>
        <v>Patrick Troughton</v>
      </c>
      <c r="F226">
        <v>6</v>
      </c>
      <c r="G226">
        <v>1</v>
      </c>
      <c r="H226" t="str">
        <f>VLOOKUP(G226,SeasonFormats!$A$3:$B$999,2,0)</f>
        <v>Season</v>
      </c>
      <c r="I226">
        <v>46</v>
      </c>
      <c r="J226">
        <v>3</v>
      </c>
      <c r="K226" t="s">
        <v>400</v>
      </c>
      <c r="L226">
        <v>5</v>
      </c>
      <c r="M226" t="s">
        <v>380</v>
      </c>
      <c r="N226" s="6" t="d">
        <v>1968-11-30</v>
      </c>
      <c r="O226">
        <v>6.7</v>
      </c>
      <c r="P226"/>
      <c r="Q226"/>
      <c r="R226">
        <f t="shared" si="9"/>
        <v>8.26</v>
      </c>
      <c r="S226" t="str">
        <f t="shared" si="10"/>
        <v/>
      </c>
      <c r="T226" t="str">
        <f t="shared" si="11"/>
        <v/>
      </c>
      <c r="U226">
        <f>VLOOKUP(YEAR(N226),Populations!$A$3:$B$999,2,0)</f>
        <v>55213500</v>
      </c>
      <c r="V226">
        <f>(Calculations!B1/U226)</f>
        <v>1.2330642324793799</v>
      </c>
      <c r="W226"/>
    </row>
    <row r="227" spans="1:23" s="2" customFormat="1" x14ac:dyDescent="0.55000000000000004">
      <c r="A227">
        <v>225</v>
      </c>
      <c r="B227">
        <v>1</v>
      </c>
      <c r="C227" t="str">
        <f>VLOOKUP(B227,EpisodeFormats!$A$3:$B$999,2,0)</f>
        <v>Series</v>
      </c>
      <c r="D227">
        <v>2</v>
      </c>
      <c r="E227" t="str">
        <f>VLOOKUP(D227,Doctors!$A$3:$B$999,2,0)</f>
        <v>Patrick Troughton</v>
      </c>
      <c r="F227">
        <v>6</v>
      </c>
      <c r="G227">
        <v>1</v>
      </c>
      <c r="H227" t="str">
        <f>VLOOKUP(G227,SeasonFormats!$A$3:$B$999,2,0)</f>
        <v>Season</v>
      </c>
      <c r="I227">
        <v>46</v>
      </c>
      <c r="J227">
        <v>3</v>
      </c>
      <c r="K227" t="s">
        <v>400</v>
      </c>
      <c r="L227">
        <v>6</v>
      </c>
      <c r="M227" t="s">
        <v>381</v>
      </c>
      <c r="N227" s="6" t="d">
        <v>1968-12-07</v>
      </c>
      <c r="O227">
        <v>6.5</v>
      </c>
      <c r="P227"/>
      <c r="Q227"/>
      <c r="R227">
        <f t="shared" si="9"/>
        <v>8.01</v>
      </c>
      <c r="S227" t="str">
        <f t="shared" si="10"/>
        <v/>
      </c>
      <c r="T227" t="str">
        <f t="shared" si="11"/>
        <v/>
      </c>
      <c r="U227">
        <f>VLOOKUP(YEAR(N227),Populations!$A$3:$B$999,2,0)</f>
        <v>55213500</v>
      </c>
      <c r="V227">
        <f>(Calculations!B1/U227)</f>
        <v>1.2330642324793799</v>
      </c>
      <c r="W227"/>
    </row>
    <row r="228" spans="1:23" s="2" customFormat="1" x14ac:dyDescent="0.55000000000000004">
      <c r="A228">
        <v>226</v>
      </c>
      <c r="B228">
        <v>1</v>
      </c>
      <c r="C228" t="str">
        <f>VLOOKUP(B228,EpisodeFormats!$A$3:$B$999,2,0)</f>
        <v>Series</v>
      </c>
      <c r="D228">
        <v>2</v>
      </c>
      <c r="E228" t="str">
        <f>VLOOKUP(D228,Doctors!$A$3:$B$999,2,0)</f>
        <v>Patrick Troughton</v>
      </c>
      <c r="F228">
        <v>6</v>
      </c>
      <c r="G228">
        <v>1</v>
      </c>
      <c r="H228" t="str">
        <f>VLOOKUP(G228,SeasonFormats!$A$3:$B$999,2,0)</f>
        <v>Season</v>
      </c>
      <c r="I228">
        <v>46</v>
      </c>
      <c r="J228">
        <v>3</v>
      </c>
      <c r="K228" t="s">
        <v>400</v>
      </c>
      <c r="L228">
        <v>7</v>
      </c>
      <c r="M228" t="s">
        <v>405</v>
      </c>
      <c r="N228" s="6" t="d">
        <v>1968-12-14</v>
      </c>
      <c r="O228">
        <v>7.2</v>
      </c>
      <c r="P228"/>
      <c r="Q228"/>
      <c r="R228">
        <f t="shared" si="9"/>
        <v>8.8800000000000008</v>
      </c>
      <c r="S228" t="str">
        <f t="shared" si="10"/>
        <v/>
      </c>
      <c r="T228" t="str">
        <f t="shared" si="11"/>
        <v/>
      </c>
      <c r="U228">
        <f>VLOOKUP(YEAR(N228),Populations!$A$3:$B$999,2,0)</f>
        <v>55213500</v>
      </c>
      <c r="V228">
        <f>(Calculations!B1/U228)</f>
        <v>1.2330642324793799</v>
      </c>
      <c r="W228"/>
    </row>
    <row r="229" spans="1:23" s="2" customFormat="1" x14ac:dyDescent="0.55000000000000004">
      <c r="A229">
        <v>227</v>
      </c>
      <c r="B229">
        <v>1</v>
      </c>
      <c r="C229" t="str">
        <f>VLOOKUP(B229,EpisodeFormats!$A$3:$B$999,2,0)</f>
        <v>Series</v>
      </c>
      <c r="D229">
        <v>2</v>
      </c>
      <c r="E229" t="str">
        <f>VLOOKUP(D229,Doctors!$A$3:$B$999,2,0)</f>
        <v>Patrick Troughton</v>
      </c>
      <c r="F229">
        <v>6</v>
      </c>
      <c r="G229">
        <v>1</v>
      </c>
      <c r="H229" t="str">
        <f>VLOOKUP(G229,SeasonFormats!$A$3:$B$999,2,0)</f>
        <v>Season</v>
      </c>
      <c r="I229">
        <v>46</v>
      </c>
      <c r="J229">
        <v>3</v>
      </c>
      <c r="K229" t="s">
        <v>400</v>
      </c>
      <c r="L229">
        <v>8</v>
      </c>
      <c r="M229" t="s">
        <v>406</v>
      </c>
      <c r="N229" s="6" t="d">
        <v>1968-12-21</v>
      </c>
      <c r="O229">
        <v>7</v>
      </c>
      <c r="P229"/>
      <c r="Q229"/>
      <c r="R229">
        <f t="shared" si="9"/>
        <v>8.6300000000000008</v>
      </c>
      <c r="S229" t="str">
        <f t="shared" si="10"/>
        <v/>
      </c>
      <c r="T229" t="str">
        <f t="shared" si="11"/>
        <v/>
      </c>
      <c r="U229">
        <f>VLOOKUP(YEAR(N229),Populations!$A$3:$B$999,2,0)</f>
        <v>55213500</v>
      </c>
      <c r="V229">
        <f>(Calculations!B1/U229)</f>
        <v>1.2330642324793799</v>
      </c>
      <c r="W229"/>
    </row>
    <row r="230" spans="1:23" s="8" customFormat="1" x14ac:dyDescent="0.55000000000000004">
      <c r="A230" s="3">
        <v>228</v>
      </c>
      <c r="B230" s="3">
        <v>1</v>
      </c>
      <c r="C230" s="3" t="str">
        <f>VLOOKUP(B230,EpisodeFormats!$A$3:$B$999,2,0)</f>
        <v>Series</v>
      </c>
      <c r="D230" s="3">
        <v>2</v>
      </c>
      <c r="E230" s="3" t="str">
        <f>VLOOKUP(D230,Doctors!$A$3:$B$999,2,0)</f>
        <v>Patrick Troughton</v>
      </c>
      <c r="F230" s="3">
        <v>6</v>
      </c>
      <c r="G230" s="3">
        <v>1</v>
      </c>
      <c r="H230" s="3" t="str">
        <f>VLOOKUP(G230,SeasonFormats!$A$3:$B$999,2,0)</f>
        <v>Season</v>
      </c>
      <c r="I230" s="3">
        <v>47</v>
      </c>
      <c r="J230" s="3">
        <v>4</v>
      </c>
      <c r="K230" s="3" t="s">
        <v>401</v>
      </c>
      <c r="L230" s="3">
        <v>1</v>
      </c>
      <c r="M230" s="3" t="s">
        <v>376</v>
      </c>
      <c r="N230" s="7" t="d">
        <v>1968-12-28</v>
      </c>
      <c r="O230" s="3">
        <v>9</v>
      </c>
      <c r="P230" s="3"/>
      <c r="Q230" s="3"/>
      <c r="R230" s="3">
        <f t="shared" si="9"/>
        <v>11.1</v>
      </c>
      <c r="S230" s="3" t="str">
        <f t="shared" si="10"/>
        <v/>
      </c>
      <c r="T230" s="3" t="str">
        <f t="shared" si="11"/>
        <v/>
      </c>
      <c r="U230" s="3">
        <f>VLOOKUP(YEAR(N230),Populations!$A$3:$B$999,2,0)</f>
        <v>55213500</v>
      </c>
      <c r="V230" s="3">
        <f>(Calculations!B1/U230)</f>
        <v>1.2330642324793799</v>
      </c>
      <c r="W230" s="3"/>
    </row>
    <row r="231" spans="1:23" s="8" customFormat="1" x14ac:dyDescent="0.55000000000000004">
      <c r="A231" s="3">
        <v>229</v>
      </c>
      <c r="B231" s="3">
        <v>1</v>
      </c>
      <c r="C231" s="3" t="str">
        <f>VLOOKUP(B231,EpisodeFormats!$A$3:$B$999,2,0)</f>
        <v>Series</v>
      </c>
      <c r="D231" s="3">
        <v>2</v>
      </c>
      <c r="E231" s="3" t="str">
        <f>VLOOKUP(D231,Doctors!$A$3:$B$999,2,0)</f>
        <v>Patrick Troughton</v>
      </c>
      <c r="F231" s="3">
        <v>6</v>
      </c>
      <c r="G231" s="3">
        <v>1</v>
      </c>
      <c r="H231" s="3" t="str">
        <f>VLOOKUP(G231,SeasonFormats!$A$3:$B$999,2,0)</f>
        <v>Season</v>
      </c>
      <c r="I231" s="3">
        <v>47</v>
      </c>
      <c r="J231" s="3">
        <v>4</v>
      </c>
      <c r="K231" s="3" t="s">
        <v>401</v>
      </c>
      <c r="L231" s="3">
        <v>2</v>
      </c>
      <c r="M231" s="3" t="s">
        <v>377</v>
      </c>
      <c r="N231" s="7" t="d">
        <v>1969-01-04</v>
      </c>
      <c r="O231" s="3">
        <v>8.4</v>
      </c>
      <c r="P231" s="3"/>
      <c r="Q231" s="3"/>
      <c r="R231" s="3">
        <f t="shared" si="9"/>
        <v>10.31</v>
      </c>
      <c r="S231" s="3" t="str">
        <f t="shared" si="10"/>
        <v/>
      </c>
      <c r="T231" s="3" t="str">
        <f t="shared" si="11"/>
        <v/>
      </c>
      <c r="U231" s="3">
        <f>VLOOKUP(YEAR(N231),Populations!$A$3:$B$999,2,0)</f>
        <v>55460600</v>
      </c>
      <c r="V231" s="3">
        <f>(Calculations!B1/U231)</f>
        <v>1.2275704193607699</v>
      </c>
      <c r="W231" s="3"/>
    </row>
    <row r="232" spans="1:23" s="8" customFormat="1" x14ac:dyDescent="0.55000000000000004">
      <c r="A232" s="3">
        <v>230</v>
      </c>
      <c r="B232" s="3">
        <v>1</v>
      </c>
      <c r="C232" s="3" t="str">
        <f>VLOOKUP(B232,EpisodeFormats!$A$3:$B$999,2,0)</f>
        <v>Series</v>
      </c>
      <c r="D232" s="3">
        <v>2</v>
      </c>
      <c r="E232" s="3" t="str">
        <f>VLOOKUP(D232,Doctors!$A$3:$B$999,2,0)</f>
        <v>Patrick Troughton</v>
      </c>
      <c r="F232" s="3">
        <v>6</v>
      </c>
      <c r="G232" s="3">
        <v>1</v>
      </c>
      <c r="H232" s="3" t="str">
        <f>VLOOKUP(G232,SeasonFormats!$A$3:$B$999,2,0)</f>
        <v>Season</v>
      </c>
      <c r="I232" s="3">
        <v>47</v>
      </c>
      <c r="J232" s="3">
        <v>4</v>
      </c>
      <c r="K232" s="3" t="s">
        <v>401</v>
      </c>
      <c r="L232" s="3">
        <v>3</v>
      </c>
      <c r="M232" s="3" t="s">
        <v>378</v>
      </c>
      <c r="N232" s="7" t="d">
        <v>1969-01-11</v>
      </c>
      <c r="O232" s="3">
        <v>7.5</v>
      </c>
      <c r="P232" s="3"/>
      <c r="Q232" s="3"/>
      <c r="R232" s="3">
        <f t="shared" si="9"/>
        <v>9.2100000000000009</v>
      </c>
      <c r="S232" s="3" t="str">
        <f t="shared" si="10"/>
        <v/>
      </c>
      <c r="T232" s="3" t="str">
        <f t="shared" si="11"/>
        <v/>
      </c>
      <c r="U232" s="3">
        <f>VLOOKUP(YEAR(N232),Populations!$A$3:$B$999,2,0)</f>
        <v>55460600</v>
      </c>
      <c r="V232" s="3">
        <f>(Calculations!B1/U232)</f>
        <v>1.2275704193607699</v>
      </c>
      <c r="W232" s="3"/>
    </row>
    <row r="233" spans="1:23" s="8" customFormat="1" x14ac:dyDescent="0.55000000000000004">
      <c r="A233" s="3">
        <v>231</v>
      </c>
      <c r="B233" s="3">
        <v>1</v>
      </c>
      <c r="C233" s="3" t="str">
        <f>VLOOKUP(B233,EpisodeFormats!$A$3:$B$999,2,0)</f>
        <v>Series</v>
      </c>
      <c r="D233" s="3">
        <v>2</v>
      </c>
      <c r="E233" s="3" t="str">
        <f>VLOOKUP(D233,Doctors!$A$3:$B$999,2,0)</f>
        <v>Patrick Troughton</v>
      </c>
      <c r="F233" s="3">
        <v>6</v>
      </c>
      <c r="G233" s="3">
        <v>1</v>
      </c>
      <c r="H233" s="3" t="str">
        <f>VLOOKUP(G233,SeasonFormats!$A$3:$B$999,2,0)</f>
        <v>Season</v>
      </c>
      <c r="I233" s="3">
        <v>47</v>
      </c>
      <c r="J233" s="3">
        <v>4</v>
      </c>
      <c r="K233" s="3" t="s">
        <v>401</v>
      </c>
      <c r="L233" s="3">
        <v>4</v>
      </c>
      <c r="M233" s="3" t="s">
        <v>379</v>
      </c>
      <c r="N233" s="7" t="d">
        <v>1969-01-18</v>
      </c>
      <c r="O233" s="3">
        <v>7.1</v>
      </c>
      <c r="P233" s="3"/>
      <c r="Q233" s="3"/>
      <c r="R233" s="3">
        <f t="shared" si="9"/>
        <v>8.7200000000000006</v>
      </c>
      <c r="S233" s="3" t="str">
        <f t="shared" si="10"/>
        <v/>
      </c>
      <c r="T233" s="3" t="str">
        <f t="shared" si="11"/>
        <v/>
      </c>
      <c r="U233" s="3">
        <f>VLOOKUP(YEAR(N233),Populations!$A$3:$B$999,2,0)</f>
        <v>55460600</v>
      </c>
      <c r="V233" s="3">
        <f>(Calculations!B1/U233)</f>
        <v>1.2275704193607699</v>
      </c>
      <c r="W233" s="3"/>
    </row>
    <row r="234" spans="1:23" s="2" customFormat="1" x14ac:dyDescent="0.55000000000000004">
      <c r="A234">
        <v>232</v>
      </c>
      <c r="B234">
        <v>1</v>
      </c>
      <c r="C234" t="str">
        <f>VLOOKUP(B234,EpisodeFormats!$A$3:$B$999,2,0)</f>
        <v>Series</v>
      </c>
      <c r="D234">
        <v>2</v>
      </c>
      <c r="E234" t="str">
        <f>VLOOKUP(D234,Doctors!$A$3:$B$999,2,0)</f>
        <v>Patrick Troughton</v>
      </c>
      <c r="F234">
        <v>6</v>
      </c>
      <c r="G234">
        <v>1</v>
      </c>
      <c r="H234" t="str">
        <f>VLOOKUP(G234,SeasonFormats!$A$3:$B$999,2,0)</f>
        <v>Season</v>
      </c>
      <c r="I234">
        <v>48</v>
      </c>
      <c r="J234">
        <v>5</v>
      </c>
      <c r="K234" t="s">
        <v>402</v>
      </c>
      <c r="L234">
        <v>1</v>
      </c>
      <c r="M234" t="s">
        <v>376</v>
      </c>
      <c r="N234" s="6" t="d">
        <v>1969-01-25</v>
      </c>
      <c r="O234">
        <v>6.6</v>
      </c>
      <c r="P234"/>
      <c r="Q234"/>
      <c r="R234">
        <f t="shared" si="9"/>
        <v>8.1</v>
      </c>
      <c r="S234" t="str">
        <f t="shared" si="10"/>
        <v/>
      </c>
      <c r="T234" t="str">
        <f t="shared" si="11"/>
        <v/>
      </c>
      <c r="U234">
        <f>VLOOKUP(YEAR(N234),Populations!$A$3:$B$999,2,0)</f>
        <v>55460600</v>
      </c>
      <c r="V234">
        <f>(Calculations!B1/U234)</f>
        <v>1.2275704193607699</v>
      </c>
      <c r="W234"/>
    </row>
    <row r="235" spans="1:23" s="2" customFormat="1" x14ac:dyDescent="0.55000000000000004">
      <c r="A235">
        <v>233</v>
      </c>
      <c r="B235">
        <v>1</v>
      </c>
      <c r="C235" t="str">
        <f>VLOOKUP(B235,EpisodeFormats!$A$3:$B$999,2,0)</f>
        <v>Series</v>
      </c>
      <c r="D235">
        <v>2</v>
      </c>
      <c r="E235" t="str">
        <f>VLOOKUP(D235,Doctors!$A$3:$B$999,2,0)</f>
        <v>Patrick Troughton</v>
      </c>
      <c r="F235">
        <v>6</v>
      </c>
      <c r="G235">
        <v>1</v>
      </c>
      <c r="H235" t="str">
        <f>VLOOKUP(G235,SeasonFormats!$A$3:$B$999,2,0)</f>
        <v>Season</v>
      </c>
      <c r="I235">
        <v>48</v>
      </c>
      <c r="J235">
        <v>5</v>
      </c>
      <c r="K235" t="s">
        <v>402</v>
      </c>
      <c r="L235">
        <v>2</v>
      </c>
      <c r="M235" t="s">
        <v>377</v>
      </c>
      <c r="N235" s="6" t="d">
        <v>1969-02-01</v>
      </c>
      <c r="O235">
        <v>6.8</v>
      </c>
      <c r="P235"/>
      <c r="Q235"/>
      <c r="R235">
        <f t="shared" si="9"/>
        <v>8.35</v>
      </c>
      <c r="S235" t="str">
        <f t="shared" si="10"/>
        <v/>
      </c>
      <c r="T235" t="str">
        <f t="shared" si="11"/>
        <v/>
      </c>
      <c r="U235">
        <f>VLOOKUP(YEAR(N235),Populations!$A$3:$B$999,2,0)</f>
        <v>55460600</v>
      </c>
      <c r="V235">
        <f>(Calculations!B1/U235)</f>
        <v>1.2275704193607699</v>
      </c>
      <c r="W235"/>
    </row>
    <row r="236" spans="1:23" s="2" customFormat="1" x14ac:dyDescent="0.55000000000000004">
      <c r="A236">
        <v>234</v>
      </c>
      <c r="B236">
        <v>1</v>
      </c>
      <c r="C236" t="str">
        <f>VLOOKUP(B236,EpisodeFormats!$A$3:$B$999,2,0)</f>
        <v>Series</v>
      </c>
      <c r="D236">
        <v>2</v>
      </c>
      <c r="E236" t="str">
        <f>VLOOKUP(D236,Doctors!$A$3:$B$999,2,0)</f>
        <v>Patrick Troughton</v>
      </c>
      <c r="F236">
        <v>6</v>
      </c>
      <c r="G236">
        <v>1</v>
      </c>
      <c r="H236" t="str">
        <f>VLOOKUP(G236,SeasonFormats!$A$3:$B$999,2,0)</f>
        <v>Season</v>
      </c>
      <c r="I236">
        <v>48</v>
      </c>
      <c r="J236">
        <v>5</v>
      </c>
      <c r="K236" t="s">
        <v>402</v>
      </c>
      <c r="L236">
        <v>3</v>
      </c>
      <c r="M236" t="s">
        <v>378</v>
      </c>
      <c r="N236" s="6" t="d">
        <v>1969-02-08</v>
      </c>
      <c r="O236">
        <v>7.5</v>
      </c>
      <c r="P236"/>
      <c r="Q236"/>
      <c r="R236">
        <f t="shared" si="9"/>
        <v>9.2100000000000009</v>
      </c>
      <c r="S236" t="str">
        <f t="shared" si="10"/>
        <v/>
      </c>
      <c r="T236" t="str">
        <f t="shared" si="11"/>
        <v/>
      </c>
      <c r="U236">
        <f>VLOOKUP(YEAR(N236),Populations!$A$3:$B$999,2,0)</f>
        <v>55460600</v>
      </c>
      <c r="V236">
        <f>(Calculations!B1/U236)</f>
        <v>1.2275704193607699</v>
      </c>
      <c r="W236"/>
    </row>
    <row r="237" spans="1:23" s="2" customFormat="1" x14ac:dyDescent="0.55000000000000004">
      <c r="A237">
        <v>235</v>
      </c>
      <c r="B237">
        <v>1</v>
      </c>
      <c r="C237" t="str">
        <f>VLOOKUP(B237,EpisodeFormats!$A$3:$B$999,2,0)</f>
        <v>Series</v>
      </c>
      <c r="D237">
        <v>2</v>
      </c>
      <c r="E237" t="str">
        <f>VLOOKUP(D237,Doctors!$A$3:$B$999,2,0)</f>
        <v>Patrick Troughton</v>
      </c>
      <c r="F237">
        <v>6</v>
      </c>
      <c r="G237">
        <v>1</v>
      </c>
      <c r="H237" t="str">
        <f>VLOOKUP(G237,SeasonFormats!$A$3:$B$999,2,0)</f>
        <v>Season</v>
      </c>
      <c r="I237">
        <v>48</v>
      </c>
      <c r="J237">
        <v>5</v>
      </c>
      <c r="K237" t="s">
        <v>402</v>
      </c>
      <c r="L237">
        <v>4</v>
      </c>
      <c r="M237" t="s">
        <v>379</v>
      </c>
      <c r="N237" s="6" t="d">
        <v>1969-02-15</v>
      </c>
      <c r="O237">
        <v>7.1</v>
      </c>
      <c r="P237"/>
      <c r="Q237"/>
      <c r="R237">
        <f t="shared" si="9"/>
        <v>8.7200000000000006</v>
      </c>
      <c r="S237" t="str">
        <f t="shared" si="10"/>
        <v/>
      </c>
      <c r="T237" t="str">
        <f t="shared" si="11"/>
        <v/>
      </c>
      <c r="U237">
        <f>VLOOKUP(YEAR(N237),Populations!$A$3:$B$999,2,0)</f>
        <v>55460600</v>
      </c>
      <c r="V237">
        <f>(Calculations!B1/U237)</f>
        <v>1.2275704193607699</v>
      </c>
      <c r="W237"/>
    </row>
    <row r="238" spans="1:23" s="2" customFormat="1" x14ac:dyDescent="0.55000000000000004">
      <c r="A238">
        <v>236</v>
      </c>
      <c r="B238">
        <v>1</v>
      </c>
      <c r="C238" t="str">
        <f>VLOOKUP(B238,EpisodeFormats!$A$3:$B$999,2,0)</f>
        <v>Series</v>
      </c>
      <c r="D238">
        <v>2</v>
      </c>
      <c r="E238" t="str">
        <f>VLOOKUP(D238,Doctors!$A$3:$B$999,2,0)</f>
        <v>Patrick Troughton</v>
      </c>
      <c r="F238">
        <v>6</v>
      </c>
      <c r="G238">
        <v>1</v>
      </c>
      <c r="H238" t="str">
        <f>VLOOKUP(G238,SeasonFormats!$A$3:$B$999,2,0)</f>
        <v>Season</v>
      </c>
      <c r="I238">
        <v>48</v>
      </c>
      <c r="J238">
        <v>5</v>
      </c>
      <c r="K238" t="s">
        <v>402</v>
      </c>
      <c r="L238">
        <v>5</v>
      </c>
      <c r="M238" t="s">
        <v>380</v>
      </c>
      <c r="N238" s="6" t="d">
        <v>1969-02-22</v>
      </c>
      <c r="O238">
        <v>7.6</v>
      </c>
      <c r="P238"/>
      <c r="Q238"/>
      <c r="R238">
        <f t="shared" si="9"/>
        <v>9.33</v>
      </c>
      <c r="S238" t="str">
        <f t="shared" si="10"/>
        <v/>
      </c>
      <c r="T238" t="str">
        <f t="shared" si="11"/>
        <v/>
      </c>
      <c r="U238">
        <f>VLOOKUP(YEAR(N238),Populations!$A$3:$B$999,2,0)</f>
        <v>55460600</v>
      </c>
      <c r="V238">
        <f>(Calculations!B1/U238)</f>
        <v>1.2275704193607699</v>
      </c>
      <c r="W238"/>
    </row>
    <row r="239" spans="1:23" s="2" customFormat="1" x14ac:dyDescent="0.55000000000000004">
      <c r="A239">
        <v>237</v>
      </c>
      <c r="B239">
        <v>1</v>
      </c>
      <c r="C239" t="str">
        <f>VLOOKUP(B239,EpisodeFormats!$A$3:$B$999,2,0)</f>
        <v>Series</v>
      </c>
      <c r="D239">
        <v>2</v>
      </c>
      <c r="E239" t="str">
        <f>VLOOKUP(D239,Doctors!$A$3:$B$999,2,0)</f>
        <v>Patrick Troughton</v>
      </c>
      <c r="F239">
        <v>6</v>
      </c>
      <c r="G239">
        <v>1</v>
      </c>
      <c r="H239" t="str">
        <f>VLOOKUP(G239,SeasonFormats!$A$3:$B$999,2,0)</f>
        <v>Season</v>
      </c>
      <c r="I239">
        <v>48</v>
      </c>
      <c r="J239">
        <v>5</v>
      </c>
      <c r="K239" t="s">
        <v>402</v>
      </c>
      <c r="L239">
        <v>6</v>
      </c>
      <c r="M239" t="s">
        <v>381</v>
      </c>
      <c r="N239" s="6" t="d">
        <v>1969-03-01</v>
      </c>
      <c r="O239">
        <v>7.7</v>
      </c>
      <c r="P239"/>
      <c r="Q239"/>
      <c r="R239">
        <f t="shared" si="9"/>
        <v>9.4499999999999993</v>
      </c>
      <c r="S239" t="str">
        <f t="shared" si="10"/>
        <v/>
      </c>
      <c r="T239" t="str">
        <f t="shared" si="11"/>
        <v/>
      </c>
      <c r="U239">
        <f>VLOOKUP(YEAR(N239),Populations!$A$3:$B$999,2,0)</f>
        <v>55460600</v>
      </c>
      <c r="V239">
        <f>(Calculations!B1/U239)</f>
        <v>1.2275704193607699</v>
      </c>
      <c r="W239"/>
    </row>
    <row r="240" spans="1:23" s="8" customFormat="1" x14ac:dyDescent="0.55000000000000004">
      <c r="A240" s="3">
        <v>238</v>
      </c>
      <c r="B240" s="3">
        <v>1</v>
      </c>
      <c r="C240" s="3" t="str">
        <f>VLOOKUP(B240,EpisodeFormats!$A$3:$B$999,2,0)</f>
        <v>Series</v>
      </c>
      <c r="D240" s="3">
        <v>2</v>
      </c>
      <c r="E240" s="3" t="str">
        <f>VLOOKUP(D240,Doctors!$A$3:$B$999,2,0)</f>
        <v>Patrick Troughton</v>
      </c>
      <c r="F240" s="3">
        <v>6</v>
      </c>
      <c r="G240" s="3">
        <v>1</v>
      </c>
      <c r="H240" s="3" t="str">
        <f>VLOOKUP(G240,SeasonFormats!$A$3:$B$999,2,0)</f>
        <v>Season</v>
      </c>
      <c r="I240" s="3">
        <v>49</v>
      </c>
      <c r="J240" s="3">
        <v>6</v>
      </c>
      <c r="K240" s="3" t="s">
        <v>403</v>
      </c>
      <c r="L240" s="3">
        <v>1</v>
      </c>
      <c r="M240" s="3" t="s">
        <v>376</v>
      </c>
      <c r="N240" s="7" t="d">
        <v>1969-03-08</v>
      </c>
      <c r="O240" s="3">
        <v>5.8</v>
      </c>
      <c r="P240" s="3"/>
      <c r="Q240" s="3"/>
      <c r="R240" s="3">
        <f t="shared" si="9"/>
        <v>7.12</v>
      </c>
      <c r="S240" s="3" t="str">
        <f t="shared" si="10"/>
        <v/>
      </c>
      <c r="T240" s="3" t="str">
        <f t="shared" si="11"/>
        <v/>
      </c>
      <c r="U240" s="3">
        <f>VLOOKUP(YEAR(N240),Populations!$A$3:$B$999,2,0)</f>
        <v>55460600</v>
      </c>
      <c r="V240" s="3">
        <f>(Calculations!B1/U240)</f>
        <v>1.2275704193607699</v>
      </c>
      <c r="W240" s="3"/>
    </row>
    <row r="241" spans="1:23" s="8" customFormat="1" x14ac:dyDescent="0.55000000000000004">
      <c r="A241" s="3">
        <v>239</v>
      </c>
      <c r="B241" s="3">
        <v>1</v>
      </c>
      <c r="C241" s="3" t="str">
        <f>VLOOKUP(B241,EpisodeFormats!$A$3:$B$999,2,0)</f>
        <v>Series</v>
      </c>
      <c r="D241" s="3">
        <v>2</v>
      </c>
      <c r="E241" s="3" t="str">
        <f>VLOOKUP(D241,Doctors!$A$3:$B$999,2,0)</f>
        <v>Patrick Troughton</v>
      </c>
      <c r="F241" s="3">
        <v>6</v>
      </c>
      <c r="G241" s="3">
        <v>1</v>
      </c>
      <c r="H241" s="3" t="str">
        <f>VLOOKUP(G241,SeasonFormats!$A$3:$B$999,2,0)</f>
        <v>Season</v>
      </c>
      <c r="I241" s="3">
        <v>49</v>
      </c>
      <c r="J241" s="3">
        <v>6</v>
      </c>
      <c r="K241" s="3" t="s">
        <v>403</v>
      </c>
      <c r="L241" s="3">
        <v>2</v>
      </c>
      <c r="M241" s="3" t="s">
        <v>377</v>
      </c>
      <c r="N241" s="7" t="d">
        <v>1969-03-15</v>
      </c>
      <c r="O241" s="3">
        <v>6.8</v>
      </c>
      <c r="P241" s="3"/>
      <c r="Q241" s="3"/>
      <c r="R241" s="3">
        <f t="shared" si="9"/>
        <v>8.35</v>
      </c>
      <c r="S241" s="3" t="str">
        <f t="shared" si="10"/>
        <v/>
      </c>
      <c r="T241" s="3" t="str">
        <f t="shared" si="11"/>
        <v/>
      </c>
      <c r="U241" s="3">
        <f>VLOOKUP(YEAR(N241),Populations!$A$3:$B$999,2,0)</f>
        <v>55460600</v>
      </c>
      <c r="V241" s="3">
        <f>(Calculations!B1/U241)</f>
        <v>1.2275704193607699</v>
      </c>
      <c r="W241" s="3"/>
    </row>
    <row r="242" spans="1:23" s="8" customFormat="1" x14ac:dyDescent="0.55000000000000004">
      <c r="A242" s="3">
        <v>240</v>
      </c>
      <c r="B242" s="3">
        <v>1</v>
      </c>
      <c r="C242" s="3" t="str">
        <f>VLOOKUP(B242,EpisodeFormats!$A$3:$B$999,2,0)</f>
        <v>Series</v>
      </c>
      <c r="D242" s="3">
        <v>2</v>
      </c>
      <c r="E242" s="3" t="str">
        <f>VLOOKUP(D242,Doctors!$A$3:$B$999,2,0)</f>
        <v>Patrick Troughton</v>
      </c>
      <c r="F242" s="3">
        <v>6</v>
      </c>
      <c r="G242" s="3">
        <v>1</v>
      </c>
      <c r="H242" s="3" t="str">
        <f>VLOOKUP(G242,SeasonFormats!$A$3:$B$999,2,0)</f>
        <v>Season</v>
      </c>
      <c r="I242" s="3">
        <v>49</v>
      </c>
      <c r="J242" s="3">
        <v>6</v>
      </c>
      <c r="K242" s="3" t="s">
        <v>403</v>
      </c>
      <c r="L242" s="3">
        <v>3</v>
      </c>
      <c r="M242" s="3" t="s">
        <v>378</v>
      </c>
      <c r="N242" s="7" t="d">
        <v>1969-03-22</v>
      </c>
      <c r="O242" s="3">
        <v>6.4</v>
      </c>
      <c r="P242" s="3"/>
      <c r="Q242" s="3"/>
      <c r="R242" s="3">
        <f t="shared" si="9"/>
        <v>7.86</v>
      </c>
      <c r="S242" s="3" t="str">
        <f t="shared" si="10"/>
        <v/>
      </c>
      <c r="T242" s="3" t="str">
        <f t="shared" si="11"/>
        <v/>
      </c>
      <c r="U242" s="3">
        <f>VLOOKUP(YEAR(N242),Populations!$A$3:$B$999,2,0)</f>
        <v>55460600</v>
      </c>
      <c r="V242" s="3">
        <f>(Calculations!B1/U242)</f>
        <v>1.2275704193607699</v>
      </c>
      <c r="W242" s="3"/>
    </row>
    <row r="243" spans="1:23" s="8" customFormat="1" x14ac:dyDescent="0.55000000000000004">
      <c r="A243" s="3">
        <v>241</v>
      </c>
      <c r="B243" s="3">
        <v>1</v>
      </c>
      <c r="C243" s="3" t="str">
        <f>VLOOKUP(B243,EpisodeFormats!$A$3:$B$999,2,0)</f>
        <v>Series</v>
      </c>
      <c r="D243" s="3">
        <v>2</v>
      </c>
      <c r="E243" s="3" t="str">
        <f>VLOOKUP(D243,Doctors!$A$3:$B$999,2,0)</f>
        <v>Patrick Troughton</v>
      </c>
      <c r="F243" s="3">
        <v>6</v>
      </c>
      <c r="G243" s="3">
        <v>1</v>
      </c>
      <c r="H243" s="3" t="str">
        <f>VLOOKUP(G243,SeasonFormats!$A$3:$B$999,2,0)</f>
        <v>Season</v>
      </c>
      <c r="I243" s="3">
        <v>49</v>
      </c>
      <c r="J243" s="3">
        <v>6</v>
      </c>
      <c r="K243" s="3" t="s">
        <v>403</v>
      </c>
      <c r="L243" s="3">
        <v>4</v>
      </c>
      <c r="M243" s="3" t="s">
        <v>379</v>
      </c>
      <c r="N243" s="7" t="d">
        <v>1969-03-29</v>
      </c>
      <c r="O243" s="3">
        <v>5.8</v>
      </c>
      <c r="P243" s="3"/>
      <c r="Q243" s="3"/>
      <c r="R243" s="3">
        <f t="shared" si="9"/>
        <v>7.12</v>
      </c>
      <c r="S243" s="3" t="str">
        <f t="shared" si="10"/>
        <v/>
      </c>
      <c r="T243" s="3" t="str">
        <f t="shared" si="11"/>
        <v/>
      </c>
      <c r="U243" s="3">
        <f>VLOOKUP(YEAR(N243),Populations!$A$3:$B$999,2,0)</f>
        <v>55460600</v>
      </c>
      <c r="V243" s="3">
        <f>(Calculations!B1/U243)</f>
        <v>1.2275704193607699</v>
      </c>
      <c r="W243" s="3"/>
    </row>
    <row r="244" spans="1:23" s="8" customFormat="1" x14ac:dyDescent="0.55000000000000004">
      <c r="A244" s="3">
        <v>242</v>
      </c>
      <c r="B244" s="3">
        <v>1</v>
      </c>
      <c r="C244" s="3" t="str">
        <f>VLOOKUP(B244,EpisodeFormats!$A$3:$B$999,2,0)</f>
        <v>Series</v>
      </c>
      <c r="D244" s="3">
        <v>2</v>
      </c>
      <c r="E244" s="3" t="str">
        <f>VLOOKUP(D244,Doctors!$A$3:$B$999,2,0)</f>
        <v>Patrick Troughton</v>
      </c>
      <c r="F244" s="3">
        <v>6</v>
      </c>
      <c r="G244" s="3">
        <v>1</v>
      </c>
      <c r="H244" s="3" t="str">
        <f>VLOOKUP(G244,SeasonFormats!$A$3:$B$999,2,0)</f>
        <v>Season</v>
      </c>
      <c r="I244" s="3">
        <v>49</v>
      </c>
      <c r="J244" s="3">
        <v>6</v>
      </c>
      <c r="K244" s="3" t="s">
        <v>403</v>
      </c>
      <c r="L244" s="3">
        <v>5</v>
      </c>
      <c r="M244" s="3" t="s">
        <v>380</v>
      </c>
      <c r="N244" s="7" t="d">
        <v>1969-04-05</v>
      </c>
      <c r="O244" s="3">
        <v>5.5</v>
      </c>
      <c r="P244" s="3"/>
      <c r="Q244" s="3"/>
      <c r="R244" s="3">
        <f t="shared" si="9"/>
        <v>6.75</v>
      </c>
      <c r="S244" s="3" t="str">
        <f t="shared" si="10"/>
        <v/>
      </c>
      <c r="T244" s="3" t="str">
        <f t="shared" si="11"/>
        <v/>
      </c>
      <c r="U244" s="3">
        <f>VLOOKUP(YEAR(N244),Populations!$A$3:$B$999,2,0)</f>
        <v>55460600</v>
      </c>
      <c r="V244" s="3">
        <f>(Calculations!B1/U244)</f>
        <v>1.2275704193607699</v>
      </c>
      <c r="W244" s="3"/>
    </row>
    <row r="245" spans="1:23" s="8" customFormat="1" x14ac:dyDescent="0.55000000000000004">
      <c r="A245" s="3">
        <v>243</v>
      </c>
      <c r="B245" s="3">
        <v>1</v>
      </c>
      <c r="C245" s="3" t="str">
        <f>VLOOKUP(B245,EpisodeFormats!$A$3:$B$999,2,0)</f>
        <v>Series</v>
      </c>
      <c r="D245" s="3">
        <v>2</v>
      </c>
      <c r="E245" s="3" t="str">
        <f>VLOOKUP(D245,Doctors!$A$3:$B$999,2,0)</f>
        <v>Patrick Troughton</v>
      </c>
      <c r="F245" s="3">
        <v>6</v>
      </c>
      <c r="G245" s="3">
        <v>1</v>
      </c>
      <c r="H245" s="3" t="str">
        <f>VLOOKUP(G245,SeasonFormats!$A$3:$B$999,2,0)</f>
        <v>Season</v>
      </c>
      <c r="I245" s="3">
        <v>49</v>
      </c>
      <c r="J245" s="3">
        <v>6</v>
      </c>
      <c r="K245" s="3" t="s">
        <v>403</v>
      </c>
      <c r="L245" s="3">
        <v>6</v>
      </c>
      <c r="M245" s="3" t="s">
        <v>381</v>
      </c>
      <c r="N245" s="7" t="d">
        <v>1969-04-12</v>
      </c>
      <c r="O245" s="3">
        <v>5.3</v>
      </c>
      <c r="P245" s="3"/>
      <c r="Q245" s="3"/>
      <c r="R245" s="3">
        <f t="shared" si="9"/>
        <v>6.51</v>
      </c>
      <c r="S245" s="3" t="str">
        <f t="shared" si="10"/>
        <v/>
      </c>
      <c r="T245" s="3" t="str">
        <f t="shared" si="11"/>
        <v/>
      </c>
      <c r="U245" s="3">
        <f>VLOOKUP(YEAR(N245),Populations!$A$3:$B$999,2,0)</f>
        <v>55460600</v>
      </c>
      <c r="V245" s="3">
        <f>(Calculations!B1/U245)</f>
        <v>1.2275704193607699</v>
      </c>
      <c r="W245" s="3"/>
    </row>
    <row r="246" spans="1:23" s="2" customFormat="1" x14ac:dyDescent="0.55000000000000004">
      <c r="A246">
        <v>244</v>
      </c>
      <c r="B246">
        <v>1</v>
      </c>
      <c r="C246" t="str">
        <f>VLOOKUP(B246,EpisodeFormats!$A$3:$B$999,2,0)</f>
        <v>Series</v>
      </c>
      <c r="D246">
        <v>2</v>
      </c>
      <c r="E246" t="str">
        <f>VLOOKUP(D246,Doctors!$A$3:$B$999,2,0)</f>
        <v>Patrick Troughton</v>
      </c>
      <c r="F246">
        <v>6</v>
      </c>
      <c r="G246">
        <v>1</v>
      </c>
      <c r="H246" t="str">
        <f>VLOOKUP(G246,SeasonFormats!$A$3:$B$999,2,0)</f>
        <v>Season</v>
      </c>
      <c r="I246">
        <v>50</v>
      </c>
      <c r="J246">
        <v>7</v>
      </c>
      <c r="K246" t="s">
        <v>404</v>
      </c>
      <c r="L246">
        <v>1</v>
      </c>
      <c r="M246" t="s">
        <v>376</v>
      </c>
      <c r="N246" s="6" t="d">
        <v>1969-04-19</v>
      </c>
      <c r="O246">
        <v>5.5</v>
      </c>
      <c r="P246"/>
      <c r="Q246"/>
      <c r="R246">
        <f t="shared" si="9"/>
        <v>6.75</v>
      </c>
      <c r="S246" t="str">
        <f t="shared" si="10"/>
        <v/>
      </c>
      <c r="T246" t="str">
        <f t="shared" si="11"/>
        <v/>
      </c>
      <c r="U246">
        <f>VLOOKUP(YEAR(N246),Populations!$A$3:$B$999,2,0)</f>
        <v>55460600</v>
      </c>
      <c r="V246">
        <f>(Calculations!B1/U246)</f>
        <v>1.2275704193607699</v>
      </c>
      <c r="W246"/>
    </row>
    <row r="247" spans="1:23" s="2" customFormat="1" x14ac:dyDescent="0.55000000000000004">
      <c r="A247">
        <v>245</v>
      </c>
      <c r="B247">
        <v>1</v>
      </c>
      <c r="C247" t="str">
        <f>VLOOKUP(B247,EpisodeFormats!$A$3:$B$999,2,0)</f>
        <v>Series</v>
      </c>
      <c r="D247">
        <v>2</v>
      </c>
      <c r="E247" t="str">
        <f>VLOOKUP(D247,Doctors!$A$3:$B$999,2,0)</f>
        <v>Patrick Troughton</v>
      </c>
      <c r="F247">
        <v>6</v>
      </c>
      <c r="G247">
        <v>1</v>
      </c>
      <c r="H247" t="str">
        <f>VLOOKUP(G247,SeasonFormats!$A$3:$B$999,2,0)</f>
        <v>Season</v>
      </c>
      <c r="I247">
        <v>50</v>
      </c>
      <c r="J247">
        <v>7</v>
      </c>
      <c r="K247" t="s">
        <v>404</v>
      </c>
      <c r="L247">
        <v>2</v>
      </c>
      <c r="M247" t="s">
        <v>377</v>
      </c>
      <c r="N247" s="6" t="d">
        <v>1969-04-26</v>
      </c>
      <c r="O247">
        <v>6.3</v>
      </c>
      <c r="P247"/>
      <c r="Q247"/>
      <c r="R247">
        <f t="shared" si="9"/>
        <v>7.73</v>
      </c>
      <c r="S247" t="str">
        <f t="shared" si="10"/>
        <v/>
      </c>
      <c r="T247" t="str">
        <f t="shared" si="11"/>
        <v/>
      </c>
      <c r="U247">
        <f>VLOOKUP(YEAR(N247),Populations!$A$3:$B$999,2,0)</f>
        <v>55460600</v>
      </c>
      <c r="V247">
        <f>(Calculations!B1/U247)</f>
        <v>1.2275704193607699</v>
      </c>
      <c r="W247"/>
    </row>
    <row r="248" spans="1:23" s="2" customFormat="1" x14ac:dyDescent="0.55000000000000004">
      <c r="A248">
        <v>246</v>
      </c>
      <c r="B248">
        <v>1</v>
      </c>
      <c r="C248" t="str">
        <f>VLOOKUP(B248,EpisodeFormats!$A$3:$B$999,2,0)</f>
        <v>Series</v>
      </c>
      <c r="D248">
        <v>2</v>
      </c>
      <c r="E248" t="str">
        <f>VLOOKUP(D248,Doctors!$A$3:$B$999,2,0)</f>
        <v>Patrick Troughton</v>
      </c>
      <c r="F248">
        <v>6</v>
      </c>
      <c r="G248">
        <v>1</v>
      </c>
      <c r="H248" t="str">
        <f>VLOOKUP(G248,SeasonFormats!$A$3:$B$999,2,0)</f>
        <v>Season</v>
      </c>
      <c r="I248">
        <v>50</v>
      </c>
      <c r="J248">
        <v>7</v>
      </c>
      <c r="K248" t="s">
        <v>404</v>
      </c>
      <c r="L248">
        <v>3</v>
      </c>
      <c r="M248" t="s">
        <v>378</v>
      </c>
      <c r="N248" s="6" t="d">
        <v>1969-05-03</v>
      </c>
      <c r="O248">
        <v>5.0999999999999996</v>
      </c>
      <c r="P248"/>
      <c r="Q248"/>
      <c r="R248">
        <f t="shared" si="9"/>
        <v>6.26</v>
      </c>
      <c r="S248" t="str">
        <f t="shared" si="10"/>
        <v/>
      </c>
      <c r="T248" t="str">
        <f t="shared" si="11"/>
        <v/>
      </c>
      <c r="U248">
        <f>VLOOKUP(YEAR(N248),Populations!$A$3:$B$999,2,0)</f>
        <v>55460600</v>
      </c>
      <c r="V248">
        <f>(Calculations!B1/U248)</f>
        <v>1.2275704193607699</v>
      </c>
      <c r="W248"/>
    </row>
    <row r="249" spans="1:23" s="2" customFormat="1" x14ac:dyDescent="0.55000000000000004">
      <c r="A249">
        <v>247</v>
      </c>
      <c r="B249">
        <v>1</v>
      </c>
      <c r="C249" t="str">
        <f>VLOOKUP(B249,EpisodeFormats!$A$3:$B$999,2,0)</f>
        <v>Series</v>
      </c>
      <c r="D249">
        <v>2</v>
      </c>
      <c r="E249" t="str">
        <f>VLOOKUP(D249,Doctors!$A$3:$B$999,2,0)</f>
        <v>Patrick Troughton</v>
      </c>
      <c r="F249">
        <v>6</v>
      </c>
      <c r="G249">
        <v>1</v>
      </c>
      <c r="H249" t="str">
        <f>VLOOKUP(G249,SeasonFormats!$A$3:$B$999,2,0)</f>
        <v>Season</v>
      </c>
      <c r="I249">
        <v>50</v>
      </c>
      <c r="J249">
        <v>7</v>
      </c>
      <c r="K249" t="s">
        <v>404</v>
      </c>
      <c r="L249">
        <v>4</v>
      </c>
      <c r="M249" t="s">
        <v>379</v>
      </c>
      <c r="N249" s="6" t="d">
        <v>1969-05-10</v>
      </c>
      <c r="O249">
        <v>5.7</v>
      </c>
      <c r="P249"/>
      <c r="Q249"/>
      <c r="R249">
        <f t="shared" si="9"/>
        <v>7</v>
      </c>
      <c r="S249" t="str">
        <f t="shared" si="10"/>
        <v/>
      </c>
      <c r="T249" t="str">
        <f t="shared" si="11"/>
        <v/>
      </c>
      <c r="U249">
        <f>VLOOKUP(YEAR(N249),Populations!$A$3:$B$999,2,0)</f>
        <v>55460600</v>
      </c>
      <c r="V249">
        <f>(Calculations!B1/U249)</f>
        <v>1.2275704193607699</v>
      </c>
      <c r="W249"/>
    </row>
    <row r="250" spans="1:23" s="2" customFormat="1" x14ac:dyDescent="0.55000000000000004">
      <c r="A250">
        <v>248</v>
      </c>
      <c r="B250">
        <v>1</v>
      </c>
      <c r="C250" t="str">
        <f>VLOOKUP(B250,EpisodeFormats!$A$3:$B$999,2,0)</f>
        <v>Series</v>
      </c>
      <c r="D250">
        <v>2</v>
      </c>
      <c r="E250" t="str">
        <f>VLOOKUP(D250,Doctors!$A$3:$B$999,2,0)</f>
        <v>Patrick Troughton</v>
      </c>
      <c r="F250">
        <v>6</v>
      </c>
      <c r="G250">
        <v>1</v>
      </c>
      <c r="H250" t="str">
        <f>VLOOKUP(G250,SeasonFormats!$A$3:$B$999,2,0)</f>
        <v>Season</v>
      </c>
      <c r="I250">
        <v>50</v>
      </c>
      <c r="J250">
        <v>7</v>
      </c>
      <c r="K250" t="s">
        <v>404</v>
      </c>
      <c r="L250">
        <v>5</v>
      </c>
      <c r="M250" t="s">
        <v>380</v>
      </c>
      <c r="N250" s="6" t="d">
        <v>1969-05-17</v>
      </c>
      <c r="O250">
        <v>5.0999999999999996</v>
      </c>
      <c r="P250"/>
      <c r="Q250"/>
      <c r="R250">
        <f t="shared" si="9"/>
        <v>6.26</v>
      </c>
      <c r="S250" t="str">
        <f t="shared" si="10"/>
        <v/>
      </c>
      <c r="T250" t="str">
        <f t="shared" si="11"/>
        <v/>
      </c>
      <c r="U250">
        <f>VLOOKUP(YEAR(N250),Populations!$A$3:$B$999,2,0)</f>
        <v>55460600</v>
      </c>
      <c r="V250">
        <f>(Calculations!B1/U250)</f>
        <v>1.2275704193607699</v>
      </c>
      <c r="W250"/>
    </row>
    <row r="251" spans="1:23" s="2" customFormat="1" x14ac:dyDescent="0.55000000000000004">
      <c r="A251">
        <v>249</v>
      </c>
      <c r="B251">
        <v>1</v>
      </c>
      <c r="C251" t="str">
        <f>VLOOKUP(B251,EpisodeFormats!$A$3:$B$999,2,0)</f>
        <v>Series</v>
      </c>
      <c r="D251">
        <v>2</v>
      </c>
      <c r="E251" t="str">
        <f>VLOOKUP(D251,Doctors!$A$3:$B$999,2,0)</f>
        <v>Patrick Troughton</v>
      </c>
      <c r="F251">
        <v>6</v>
      </c>
      <c r="G251">
        <v>1</v>
      </c>
      <c r="H251" t="str">
        <f>VLOOKUP(G251,SeasonFormats!$A$3:$B$999,2,0)</f>
        <v>Season</v>
      </c>
      <c r="I251">
        <v>50</v>
      </c>
      <c r="J251">
        <v>7</v>
      </c>
      <c r="K251" t="s">
        <v>404</v>
      </c>
      <c r="L251">
        <v>6</v>
      </c>
      <c r="M251" t="s">
        <v>381</v>
      </c>
      <c r="N251" s="6" t="d">
        <v>1969-05-24</v>
      </c>
      <c r="O251">
        <v>4.2</v>
      </c>
      <c r="P251"/>
      <c r="Q251"/>
      <c r="R251">
        <f t="shared" si="9"/>
        <v>5.16</v>
      </c>
      <c r="S251" t="str">
        <f t="shared" si="10"/>
        <v/>
      </c>
      <c r="T251" t="str">
        <f t="shared" si="11"/>
        <v/>
      </c>
      <c r="U251">
        <f>VLOOKUP(YEAR(N251),Populations!$A$3:$B$999,2,0)</f>
        <v>55460600</v>
      </c>
      <c r="V251">
        <f>(Calculations!B1/U251)</f>
        <v>1.2275704193607699</v>
      </c>
      <c r="W251"/>
    </row>
    <row r="252" spans="1:23" s="2" customFormat="1" x14ac:dyDescent="0.55000000000000004">
      <c r="A252">
        <v>250</v>
      </c>
      <c r="B252">
        <v>1</v>
      </c>
      <c r="C252" t="str">
        <f>VLOOKUP(B252,EpisodeFormats!$A$3:$B$999,2,0)</f>
        <v>Series</v>
      </c>
      <c r="D252">
        <v>2</v>
      </c>
      <c r="E252" t="str">
        <f>VLOOKUP(D252,Doctors!$A$3:$B$999,2,0)</f>
        <v>Patrick Troughton</v>
      </c>
      <c r="F252">
        <v>6</v>
      </c>
      <c r="G252">
        <v>1</v>
      </c>
      <c r="H252" t="str">
        <f>VLOOKUP(G252,SeasonFormats!$A$3:$B$999,2,0)</f>
        <v>Season</v>
      </c>
      <c r="I252">
        <v>50</v>
      </c>
      <c r="J252">
        <v>7</v>
      </c>
      <c r="K252" t="s">
        <v>404</v>
      </c>
      <c r="L252">
        <v>7</v>
      </c>
      <c r="M252" t="s">
        <v>405</v>
      </c>
      <c r="N252" s="6" t="d">
        <v>1969-05-31</v>
      </c>
      <c r="O252">
        <v>4.9000000000000004</v>
      </c>
      <c r="P252"/>
      <c r="Q252"/>
      <c r="R252">
        <f t="shared" si="9"/>
        <v>6.02</v>
      </c>
      <c r="S252" t="str">
        <f t="shared" si="10"/>
        <v/>
      </c>
      <c r="T252" t="str">
        <f t="shared" si="11"/>
        <v/>
      </c>
      <c r="U252">
        <f>VLOOKUP(YEAR(N252),Populations!$A$3:$B$999,2,0)</f>
        <v>55460600</v>
      </c>
      <c r="V252">
        <f>(Calculations!B1/U252)</f>
        <v>1.2275704193607699</v>
      </c>
      <c r="W252"/>
    </row>
    <row r="253" spans="1:23" s="2" customFormat="1" x14ac:dyDescent="0.55000000000000004">
      <c r="A253">
        <v>251</v>
      </c>
      <c r="B253">
        <v>1</v>
      </c>
      <c r="C253" t="str">
        <f>VLOOKUP(B253,EpisodeFormats!$A$3:$B$999,2,0)</f>
        <v>Series</v>
      </c>
      <c r="D253">
        <v>2</v>
      </c>
      <c r="E253" t="str">
        <f>VLOOKUP(D253,Doctors!$A$3:$B$999,2,0)</f>
        <v>Patrick Troughton</v>
      </c>
      <c r="F253">
        <v>6</v>
      </c>
      <c r="G253">
        <v>1</v>
      </c>
      <c r="H253" t="str">
        <f>VLOOKUP(G253,SeasonFormats!$A$3:$B$999,2,0)</f>
        <v>Season</v>
      </c>
      <c r="I253">
        <v>50</v>
      </c>
      <c r="J253">
        <v>7</v>
      </c>
      <c r="K253" t="s">
        <v>404</v>
      </c>
      <c r="L253">
        <v>8</v>
      </c>
      <c r="M253" t="s">
        <v>406</v>
      </c>
      <c r="N253" s="6" t="d">
        <v>1969-06-07</v>
      </c>
      <c r="O253">
        <v>3.5</v>
      </c>
      <c r="P253"/>
      <c r="Q253"/>
      <c r="R253">
        <f t="shared" si="9"/>
        <v>4.3</v>
      </c>
      <c r="S253" t="str">
        <f t="shared" si="10"/>
        <v/>
      </c>
      <c r="T253" t="str">
        <f t="shared" si="11"/>
        <v/>
      </c>
      <c r="U253">
        <f>VLOOKUP(YEAR(N253),Populations!$A$3:$B$999,2,0)</f>
        <v>55460600</v>
      </c>
      <c r="V253">
        <f>(Calculations!B1/U253)</f>
        <v>1.2275704193607699</v>
      </c>
      <c r="W253"/>
    </row>
    <row r="254" spans="1:23" s="2" customFormat="1" x14ac:dyDescent="0.55000000000000004">
      <c r="A254">
        <v>252</v>
      </c>
      <c r="B254">
        <v>1</v>
      </c>
      <c r="C254" t="str">
        <f>VLOOKUP(B254,EpisodeFormats!$A$3:$B$999,2,0)</f>
        <v>Series</v>
      </c>
      <c r="D254">
        <v>2</v>
      </c>
      <c r="E254" t="str">
        <f>VLOOKUP(D254,Doctors!$A$3:$B$999,2,0)</f>
        <v>Patrick Troughton</v>
      </c>
      <c r="F254">
        <v>6</v>
      </c>
      <c r="G254">
        <v>1</v>
      </c>
      <c r="H254" t="str">
        <f>VLOOKUP(G254,SeasonFormats!$A$3:$B$999,2,0)</f>
        <v>Season</v>
      </c>
      <c r="I254">
        <v>50</v>
      </c>
      <c r="J254">
        <v>7</v>
      </c>
      <c r="K254" t="s">
        <v>404</v>
      </c>
      <c r="L254">
        <v>9</v>
      </c>
      <c r="M254" t="s">
        <v>407</v>
      </c>
      <c r="N254" s="6" t="d">
        <v>1969-06-14</v>
      </c>
      <c r="O254">
        <v>4.0999999999999996</v>
      </c>
      <c r="P254"/>
      <c r="Q254"/>
      <c r="R254">
        <f t="shared" si="9"/>
        <v>5.03</v>
      </c>
      <c r="S254" t="str">
        <f t="shared" si="10"/>
        <v/>
      </c>
      <c r="T254" t="str">
        <f t="shared" si="11"/>
        <v/>
      </c>
      <c r="U254">
        <f>VLOOKUP(YEAR(N254),Populations!$A$3:$B$999,2,0)</f>
        <v>55460600</v>
      </c>
      <c r="V254">
        <f>(Calculations!B1/U254)</f>
        <v>1.2275704193607699</v>
      </c>
      <c r="W254"/>
    </row>
    <row r="255" spans="1:23" s="2" customFormat="1" x14ac:dyDescent="0.55000000000000004">
      <c r="A255">
        <v>253</v>
      </c>
      <c r="B255">
        <v>1</v>
      </c>
      <c r="C255" t="str">
        <f>VLOOKUP(B255,EpisodeFormats!$A$3:$B$999,2,0)</f>
        <v>Series</v>
      </c>
      <c r="D255">
        <v>2</v>
      </c>
      <c r="E255" t="str">
        <f>VLOOKUP(D255,Doctors!$A$3:$B$999,2,0)</f>
        <v>Patrick Troughton</v>
      </c>
      <c r="F255">
        <v>6</v>
      </c>
      <c r="G255">
        <v>1</v>
      </c>
      <c r="H255" t="str">
        <f>VLOOKUP(G255,SeasonFormats!$A$3:$B$999,2,0)</f>
        <v>Season</v>
      </c>
      <c r="I255">
        <v>50</v>
      </c>
      <c r="J255">
        <v>7</v>
      </c>
      <c r="K255" t="s">
        <v>404</v>
      </c>
      <c r="L255">
        <v>10</v>
      </c>
      <c r="M255" t="s">
        <v>408</v>
      </c>
      <c r="N255" s="6" t="d">
        <v>1969-06-21</v>
      </c>
      <c r="O255">
        <v>5</v>
      </c>
      <c r="P255"/>
      <c r="Q255"/>
      <c r="R255">
        <f t="shared" si="9"/>
        <v>6.14</v>
      </c>
      <c r="S255" t="str">
        <f t="shared" si="10"/>
        <v/>
      </c>
      <c r="T255" t="str">
        <f t="shared" si="11"/>
        <v/>
      </c>
      <c r="U255">
        <f>VLOOKUP(YEAR(N255),Populations!$A$3:$B$999,2,0)</f>
        <v>55460600</v>
      </c>
      <c r="V255">
        <f>(Calculations!B1/U255)</f>
        <v>1.2275704193607699</v>
      </c>
      <c r="W255"/>
    </row>
    <row r="256" spans="1:23" s="8" customFormat="1" x14ac:dyDescent="0.55000000000000004">
      <c r="A256" s="3">
        <v>254</v>
      </c>
      <c r="B256" s="3">
        <v>1</v>
      </c>
      <c r="C256" s="3" t="str">
        <f>VLOOKUP(B256,EpisodeFormats!$A$3:$B$999,2,0)</f>
        <v>Series</v>
      </c>
      <c r="D256" s="3">
        <v>3</v>
      </c>
      <c r="E256" s="3" t="str">
        <f>VLOOKUP(D256,Doctors!$A$3:$B$999,2,0)</f>
        <v>Jon Pertwee</v>
      </c>
      <c r="F256" s="3">
        <v>7</v>
      </c>
      <c r="G256" s="3">
        <v>1</v>
      </c>
      <c r="H256" s="3" t="str">
        <f>VLOOKUP(G256,SeasonFormats!$A$3:$B$999,2,0)</f>
        <v>Season</v>
      </c>
      <c r="I256" s="3">
        <v>51</v>
      </c>
      <c r="J256" s="3">
        <v>1</v>
      </c>
      <c r="K256" s="3" t="s">
        <v>411</v>
      </c>
      <c r="L256" s="3">
        <v>1</v>
      </c>
      <c r="M256" s="3" t="s">
        <v>363</v>
      </c>
      <c r="N256" s="7" t="d">
        <v>1970-01-03</v>
      </c>
      <c r="O256" s="3">
        <v>8.4</v>
      </c>
      <c r="P256" s="3"/>
      <c r="Q256" s="3"/>
      <c r="R256" s="3">
        <f t="shared" si="9"/>
        <v>10.28</v>
      </c>
      <c r="S256" s="3" t="str">
        <f t="shared" si="10"/>
        <v/>
      </c>
      <c r="T256" s="3" t="str">
        <f t="shared" si="11"/>
        <v/>
      </c>
      <c r="U256" s="3">
        <f>VLOOKUP(YEAR(N256),Populations!$A$3:$B$999,2,0)</f>
        <v>55632200</v>
      </c>
      <c r="V256" s="3">
        <f>(Calculations!B1/U256)</f>
        <v>1.2237839236988699</v>
      </c>
      <c r="W256" s="3"/>
    </row>
    <row r="257" spans="1:23" s="8" customFormat="1" x14ac:dyDescent="0.55000000000000004">
      <c r="A257" s="3">
        <v>255</v>
      </c>
      <c r="B257" s="3">
        <v>1</v>
      </c>
      <c r="C257" s="3" t="str">
        <f>VLOOKUP(B257,EpisodeFormats!$A$3:$B$999,2,0)</f>
        <v>Series</v>
      </c>
      <c r="D257" s="3">
        <v>3</v>
      </c>
      <c r="E257" s="3" t="str">
        <f>VLOOKUP(D257,Doctors!$A$3:$B$999,2,0)</f>
        <v>Jon Pertwee</v>
      </c>
      <c r="F257" s="3">
        <v>7</v>
      </c>
      <c r="G257" s="3">
        <v>1</v>
      </c>
      <c r="H257" s="3" t="str">
        <f>VLOOKUP(G257,SeasonFormats!$A$3:$B$999,2,0)</f>
        <v>Season</v>
      </c>
      <c r="I257" s="3">
        <v>51</v>
      </c>
      <c r="J257" s="3">
        <v>1</v>
      </c>
      <c r="K257" s="3" t="s">
        <v>411</v>
      </c>
      <c r="L257" s="3">
        <v>2</v>
      </c>
      <c r="M257" s="3" t="s">
        <v>364</v>
      </c>
      <c r="N257" s="7" t="d">
        <v>1970-01-10</v>
      </c>
      <c r="O257" s="3">
        <v>8.1</v>
      </c>
      <c r="P257" s="3"/>
      <c r="Q257" s="3"/>
      <c r="R257" s="3">
        <f t="shared" si="9"/>
        <v>9.91</v>
      </c>
      <c r="S257" s="3" t="str">
        <f t="shared" si="10"/>
        <v/>
      </c>
      <c r="T257" s="3" t="str">
        <f t="shared" si="11"/>
        <v/>
      </c>
      <c r="U257" s="3">
        <f>VLOOKUP(YEAR(N257),Populations!$A$3:$B$999,2,0)</f>
        <v>55632200</v>
      </c>
      <c r="V257" s="3">
        <f>(Calculations!B1/U257)</f>
        <v>1.2237839236988699</v>
      </c>
      <c r="W257" s="3"/>
    </row>
    <row r="258" spans="1:23" s="8" customFormat="1" x14ac:dyDescent="0.55000000000000004">
      <c r="A258" s="3">
        <v>256</v>
      </c>
      <c r="B258" s="3">
        <v>1</v>
      </c>
      <c r="C258" s="3" t="str">
        <f>VLOOKUP(B258,EpisodeFormats!$A$3:$B$999,2,0)</f>
        <v>Series</v>
      </c>
      <c r="D258" s="3">
        <v>3</v>
      </c>
      <c r="E258" s="3" t="str">
        <f>VLOOKUP(D258,Doctors!$A$3:$B$999,2,0)</f>
        <v>Jon Pertwee</v>
      </c>
      <c r="F258" s="3">
        <v>7</v>
      </c>
      <c r="G258" s="3">
        <v>1</v>
      </c>
      <c r="H258" s="3" t="str">
        <f>VLOOKUP(G258,SeasonFormats!$A$3:$B$999,2,0)</f>
        <v>Season</v>
      </c>
      <c r="I258" s="3">
        <v>51</v>
      </c>
      <c r="J258" s="3">
        <v>1</v>
      </c>
      <c r="K258" s="3" t="s">
        <v>411</v>
      </c>
      <c r="L258" s="3">
        <v>3</v>
      </c>
      <c r="M258" s="3" t="s">
        <v>365</v>
      </c>
      <c r="N258" s="7" t="d">
        <v>1970-01-17</v>
      </c>
      <c r="O258" s="3">
        <v>8.3000000000000007</v>
      </c>
      <c r="P258" s="3"/>
      <c r="Q258" s="3"/>
      <c r="R258" s="3">
        <f t="shared" si="9"/>
        <v>10.16</v>
      </c>
      <c r="S258" s="3" t="str">
        <f t="shared" si="10"/>
        <v/>
      </c>
      <c r="T258" s="3" t="str">
        <f t="shared" si="11"/>
        <v/>
      </c>
      <c r="U258" s="3">
        <f>VLOOKUP(YEAR(N258),Populations!$A$3:$B$999,2,0)</f>
        <v>55632200</v>
      </c>
      <c r="V258" s="3">
        <f>(Calculations!B1/U258)</f>
        <v>1.2237839236988699</v>
      </c>
      <c r="W258" s="3"/>
    </row>
    <row r="259" spans="1:23" s="8" customFormat="1" x14ac:dyDescent="0.55000000000000004">
      <c r="A259" s="3">
        <v>257</v>
      </c>
      <c r="B259" s="3">
        <v>1</v>
      </c>
      <c r="C259" s="3" t="str">
        <f>VLOOKUP(B259,EpisodeFormats!$A$3:$B$999,2,0)</f>
        <v>Series</v>
      </c>
      <c r="D259" s="3">
        <v>3</v>
      </c>
      <c r="E259" s="3" t="str">
        <f>VLOOKUP(D259,Doctors!$A$3:$B$999,2,0)</f>
        <v>Jon Pertwee</v>
      </c>
      <c r="F259" s="3">
        <v>7</v>
      </c>
      <c r="G259" s="3">
        <v>1</v>
      </c>
      <c r="H259" s="3" t="str">
        <f>VLOOKUP(G259,SeasonFormats!$A$3:$B$999,2,0)</f>
        <v>Season</v>
      </c>
      <c r="I259" s="3">
        <v>51</v>
      </c>
      <c r="J259" s="3">
        <v>1</v>
      </c>
      <c r="K259" s="3" t="s">
        <v>411</v>
      </c>
      <c r="L259" s="3">
        <v>4</v>
      </c>
      <c r="M259" s="3" t="s">
        <v>366</v>
      </c>
      <c r="N259" s="7" t="d">
        <v>1970-01-24</v>
      </c>
      <c r="O259" s="3">
        <v>8.1</v>
      </c>
      <c r="P259" s="3"/>
      <c r="Q259" s="3"/>
      <c r="R259" s="3">
        <f t="shared" si="9"/>
        <v>9.91</v>
      </c>
      <c r="S259" s="3" t="str">
        <f t="shared" si="10"/>
        <v/>
      </c>
      <c r="T259" s="3" t="str">
        <f t="shared" si="11"/>
        <v/>
      </c>
      <c r="U259" s="3">
        <f>VLOOKUP(YEAR(N259),Populations!$A$3:$B$999,2,0)</f>
        <v>55632200</v>
      </c>
      <c r="V259" s="3">
        <f>(Calculations!B1/U259)</f>
        <v>1.2237839236988699</v>
      </c>
      <c r="W259" s="3"/>
    </row>
    <row r="260" spans="1:23" s="2" customFormat="1" x14ac:dyDescent="0.55000000000000004">
      <c r="A260">
        <v>258</v>
      </c>
      <c r="B260">
        <v>1</v>
      </c>
      <c r="C260" t="str">
        <f>VLOOKUP(B260,EpisodeFormats!$A$3:$B$999,2,0)</f>
        <v>Series</v>
      </c>
      <c r="D260">
        <v>3</v>
      </c>
      <c r="E260" t="str">
        <f>VLOOKUP(D260,Doctors!$A$3:$B$999,2,0)</f>
        <v>Jon Pertwee</v>
      </c>
      <c r="F260">
        <v>7</v>
      </c>
      <c r="G260">
        <v>1</v>
      </c>
      <c r="H260" t="str">
        <f>VLOOKUP(G260,SeasonFormats!$A$3:$B$999,2,0)</f>
        <v>Season</v>
      </c>
      <c r="I260">
        <v>52</v>
      </c>
      <c r="J260">
        <v>2</v>
      </c>
      <c r="K260" t="s">
        <v>412</v>
      </c>
      <c r="L260">
        <v>1</v>
      </c>
      <c r="M260" t="s">
        <v>363</v>
      </c>
      <c r="N260" s="6" t="d">
        <v>1970-01-31</v>
      </c>
      <c r="O260">
        <v>8.8000000000000007</v>
      </c>
      <c r="P260"/>
      <c r="Q260"/>
      <c r="R260">
        <f t="shared" ref="R260:R323" si="12">IF(ISBLANK(O260),"",ROUND(O260*V260,2))</f>
        <v>10.77</v>
      </c>
      <c r="S260" t="str">
        <f t="shared" ref="S260:S323" si="13">IF(ISBLANK(P260),"",ROUND(P260*V260,2))</f>
        <v/>
      </c>
      <c r="T260" t="str">
        <f t="shared" ref="T260:T323" si="14">IF(ISBLANK(Q260),"",ROUND(Q260*V260,2))</f>
        <v/>
      </c>
      <c r="U260">
        <f>VLOOKUP(YEAR(N260),Populations!$A$3:$B$999,2,0)</f>
        <v>55632200</v>
      </c>
      <c r="V260">
        <f>(Calculations!B1/U260)</f>
        <v>1.2237839236988699</v>
      </c>
      <c r="W260"/>
    </row>
    <row r="261" spans="1:23" s="2" customFormat="1" x14ac:dyDescent="0.55000000000000004">
      <c r="A261">
        <v>259</v>
      </c>
      <c r="B261">
        <v>1</v>
      </c>
      <c r="C261" t="str">
        <f>VLOOKUP(B261,EpisodeFormats!$A$3:$B$999,2,0)</f>
        <v>Series</v>
      </c>
      <c r="D261">
        <v>3</v>
      </c>
      <c r="E261" t="str">
        <f>VLOOKUP(D261,Doctors!$A$3:$B$999,2,0)</f>
        <v>Jon Pertwee</v>
      </c>
      <c r="F261">
        <v>7</v>
      </c>
      <c r="G261">
        <v>1</v>
      </c>
      <c r="H261" t="str">
        <f>VLOOKUP(G261,SeasonFormats!$A$3:$B$999,2,0)</f>
        <v>Season</v>
      </c>
      <c r="I261">
        <v>52</v>
      </c>
      <c r="J261">
        <v>2</v>
      </c>
      <c r="K261" t="s">
        <v>412</v>
      </c>
      <c r="L261">
        <v>2</v>
      </c>
      <c r="M261" t="s">
        <v>364</v>
      </c>
      <c r="N261" s="6" t="d">
        <v>1970-02-07</v>
      </c>
      <c r="O261">
        <v>7.3</v>
      </c>
      <c r="P261"/>
      <c r="Q261"/>
      <c r="R261">
        <f t="shared" si="12"/>
        <v>8.93</v>
      </c>
      <c r="S261" t="str">
        <f t="shared" si="13"/>
        <v/>
      </c>
      <c r="T261" t="str">
        <f t="shared" si="14"/>
        <v/>
      </c>
      <c r="U261">
        <f>VLOOKUP(YEAR(N261),Populations!$A$3:$B$999,2,0)</f>
        <v>55632200</v>
      </c>
      <c r="V261">
        <f>(Calculations!B1/U261)</f>
        <v>1.2237839236988699</v>
      </c>
      <c r="W261"/>
    </row>
    <row r="262" spans="1:23" s="2" customFormat="1" x14ac:dyDescent="0.55000000000000004">
      <c r="A262">
        <v>260</v>
      </c>
      <c r="B262">
        <v>1</v>
      </c>
      <c r="C262" t="str">
        <f>VLOOKUP(B262,EpisodeFormats!$A$3:$B$999,2,0)</f>
        <v>Series</v>
      </c>
      <c r="D262">
        <v>3</v>
      </c>
      <c r="E262" t="str">
        <f>VLOOKUP(D262,Doctors!$A$3:$B$999,2,0)</f>
        <v>Jon Pertwee</v>
      </c>
      <c r="F262">
        <v>7</v>
      </c>
      <c r="G262">
        <v>1</v>
      </c>
      <c r="H262" t="str">
        <f>VLOOKUP(G262,SeasonFormats!$A$3:$B$999,2,0)</f>
        <v>Season</v>
      </c>
      <c r="I262">
        <v>52</v>
      </c>
      <c r="J262">
        <v>2</v>
      </c>
      <c r="K262" t="s">
        <v>412</v>
      </c>
      <c r="L262">
        <v>3</v>
      </c>
      <c r="M262" t="s">
        <v>365</v>
      </c>
      <c r="N262" s="6" t="d">
        <v>1970-02-14</v>
      </c>
      <c r="O262">
        <v>7.5</v>
      </c>
      <c r="P262"/>
      <c r="Q262"/>
      <c r="R262">
        <f t="shared" si="12"/>
        <v>9.18</v>
      </c>
      <c r="S262" t="str">
        <f t="shared" si="13"/>
        <v/>
      </c>
      <c r="T262" t="str">
        <f t="shared" si="14"/>
        <v/>
      </c>
      <c r="U262">
        <f>VLOOKUP(YEAR(N262),Populations!$A$3:$B$999,2,0)</f>
        <v>55632200</v>
      </c>
      <c r="V262">
        <f>(Calculations!B1/U262)</f>
        <v>1.2237839236988699</v>
      </c>
      <c r="W262"/>
    </row>
    <row r="263" spans="1:23" s="2" customFormat="1" x14ac:dyDescent="0.55000000000000004">
      <c r="A263">
        <v>261</v>
      </c>
      <c r="B263">
        <v>1</v>
      </c>
      <c r="C263" t="str">
        <f>VLOOKUP(B263,EpisodeFormats!$A$3:$B$999,2,0)</f>
        <v>Series</v>
      </c>
      <c r="D263">
        <v>3</v>
      </c>
      <c r="E263" t="str">
        <f>VLOOKUP(D263,Doctors!$A$3:$B$999,2,0)</f>
        <v>Jon Pertwee</v>
      </c>
      <c r="F263">
        <v>7</v>
      </c>
      <c r="G263">
        <v>1</v>
      </c>
      <c r="H263" t="str">
        <f>VLOOKUP(G263,SeasonFormats!$A$3:$B$999,2,0)</f>
        <v>Season</v>
      </c>
      <c r="I263">
        <v>52</v>
      </c>
      <c r="J263">
        <v>2</v>
      </c>
      <c r="K263" t="s">
        <v>412</v>
      </c>
      <c r="L263">
        <v>4</v>
      </c>
      <c r="M263" t="s">
        <v>366</v>
      </c>
      <c r="N263" s="6" t="d">
        <v>1970-02-21</v>
      </c>
      <c r="O263">
        <v>8.1999999999999993</v>
      </c>
      <c r="P263"/>
      <c r="Q263"/>
      <c r="R263">
        <f t="shared" si="12"/>
        <v>10.039999999999999</v>
      </c>
      <c r="S263" t="str">
        <f t="shared" si="13"/>
        <v/>
      </c>
      <c r="T263" t="str">
        <f t="shared" si="14"/>
        <v/>
      </c>
      <c r="U263">
        <f>VLOOKUP(YEAR(N263),Populations!$A$3:$B$999,2,0)</f>
        <v>55632200</v>
      </c>
      <c r="V263">
        <f>(Calculations!B1/U263)</f>
        <v>1.2237839236988699</v>
      </c>
      <c r="W263"/>
    </row>
    <row r="264" spans="1:23" s="2" customFormat="1" x14ac:dyDescent="0.55000000000000004">
      <c r="A264">
        <v>262</v>
      </c>
      <c r="B264">
        <v>1</v>
      </c>
      <c r="C264" t="str">
        <f>VLOOKUP(B264,EpisodeFormats!$A$3:$B$999,2,0)</f>
        <v>Series</v>
      </c>
      <c r="D264">
        <v>3</v>
      </c>
      <c r="E264" t="str">
        <f>VLOOKUP(D264,Doctors!$A$3:$B$999,2,0)</f>
        <v>Jon Pertwee</v>
      </c>
      <c r="F264">
        <v>7</v>
      </c>
      <c r="G264">
        <v>1</v>
      </c>
      <c r="H264" t="str">
        <f>VLOOKUP(G264,SeasonFormats!$A$3:$B$999,2,0)</f>
        <v>Season</v>
      </c>
      <c r="I264">
        <v>52</v>
      </c>
      <c r="J264">
        <v>2</v>
      </c>
      <c r="K264" t="s">
        <v>412</v>
      </c>
      <c r="L264">
        <v>5</v>
      </c>
      <c r="M264" t="s">
        <v>382</v>
      </c>
      <c r="N264" s="6" t="d">
        <v>1970-02-28</v>
      </c>
      <c r="O264">
        <v>7.5</v>
      </c>
      <c r="P264"/>
      <c r="Q264"/>
      <c r="R264">
        <f t="shared" si="12"/>
        <v>9.18</v>
      </c>
      <c r="S264" t="str">
        <f t="shared" si="13"/>
        <v/>
      </c>
      <c r="T264" t="str">
        <f t="shared" si="14"/>
        <v/>
      </c>
      <c r="U264">
        <f>VLOOKUP(YEAR(N264),Populations!$A$3:$B$999,2,0)</f>
        <v>55632200</v>
      </c>
      <c r="V264">
        <f>(Calculations!B1/U264)</f>
        <v>1.2237839236988699</v>
      </c>
      <c r="W264"/>
    </row>
    <row r="265" spans="1:23" s="2" customFormat="1" x14ac:dyDescent="0.55000000000000004">
      <c r="A265">
        <v>263</v>
      </c>
      <c r="B265">
        <v>1</v>
      </c>
      <c r="C265" t="str">
        <f>VLOOKUP(B265,EpisodeFormats!$A$3:$B$999,2,0)</f>
        <v>Series</v>
      </c>
      <c r="D265">
        <v>3</v>
      </c>
      <c r="E265" t="str">
        <f>VLOOKUP(D265,Doctors!$A$3:$B$999,2,0)</f>
        <v>Jon Pertwee</v>
      </c>
      <c r="F265">
        <v>7</v>
      </c>
      <c r="G265">
        <v>1</v>
      </c>
      <c r="H265" t="str">
        <f>VLOOKUP(G265,SeasonFormats!$A$3:$B$999,2,0)</f>
        <v>Season</v>
      </c>
      <c r="I265">
        <v>52</v>
      </c>
      <c r="J265">
        <v>2</v>
      </c>
      <c r="K265" t="s">
        <v>412</v>
      </c>
      <c r="L265">
        <v>6</v>
      </c>
      <c r="M265" t="s">
        <v>383</v>
      </c>
      <c r="N265" s="6" t="d">
        <v>1970-03-07</v>
      </c>
      <c r="O265">
        <v>7.2</v>
      </c>
      <c r="P265"/>
      <c r="Q265"/>
      <c r="R265">
        <f t="shared" si="12"/>
        <v>8.81</v>
      </c>
      <c r="S265" t="str">
        <f t="shared" si="13"/>
        <v/>
      </c>
      <c r="T265" t="str">
        <f t="shared" si="14"/>
        <v/>
      </c>
      <c r="U265">
        <f>VLOOKUP(YEAR(N265),Populations!$A$3:$B$999,2,0)</f>
        <v>55632200</v>
      </c>
      <c r="V265">
        <f>(Calculations!B1/U265)</f>
        <v>1.2237839236988699</v>
      </c>
      <c r="W265"/>
    </row>
    <row r="266" spans="1:23" s="2" customFormat="1" x14ac:dyDescent="0.55000000000000004">
      <c r="A266">
        <v>264</v>
      </c>
      <c r="B266">
        <v>1</v>
      </c>
      <c r="C266" t="str">
        <f>VLOOKUP(B266,EpisodeFormats!$A$3:$B$999,2,0)</f>
        <v>Series</v>
      </c>
      <c r="D266">
        <v>3</v>
      </c>
      <c r="E266" t="str">
        <f>VLOOKUP(D266,Doctors!$A$3:$B$999,2,0)</f>
        <v>Jon Pertwee</v>
      </c>
      <c r="F266">
        <v>7</v>
      </c>
      <c r="G266">
        <v>1</v>
      </c>
      <c r="H266" t="str">
        <f>VLOOKUP(G266,SeasonFormats!$A$3:$B$999,2,0)</f>
        <v>Season</v>
      </c>
      <c r="I266">
        <v>52</v>
      </c>
      <c r="J266">
        <v>2</v>
      </c>
      <c r="K266" t="s">
        <v>412</v>
      </c>
      <c r="L266">
        <v>7</v>
      </c>
      <c r="M266" t="s">
        <v>384</v>
      </c>
      <c r="N266" s="6" t="d">
        <v>1970-03-14</v>
      </c>
      <c r="O266">
        <v>7.5</v>
      </c>
      <c r="P266"/>
      <c r="Q266"/>
      <c r="R266">
        <f t="shared" si="12"/>
        <v>9.18</v>
      </c>
      <c r="S266" t="str">
        <f t="shared" si="13"/>
        <v/>
      </c>
      <c r="T266" t="str">
        <f t="shared" si="14"/>
        <v/>
      </c>
      <c r="U266">
        <f>VLOOKUP(YEAR(N266),Populations!$A$3:$B$999,2,0)</f>
        <v>55632200</v>
      </c>
      <c r="V266">
        <f>(Calculations!B1/U266)</f>
        <v>1.2237839236988699</v>
      </c>
      <c r="W266"/>
    </row>
    <row r="267" spans="1:23" s="8" customFormat="1" x14ac:dyDescent="0.55000000000000004">
      <c r="A267" s="3">
        <v>265</v>
      </c>
      <c r="B267" s="3">
        <v>1</v>
      </c>
      <c r="C267" s="3" t="str">
        <f>VLOOKUP(B267,EpisodeFormats!$A$3:$B$999,2,0)</f>
        <v>Series</v>
      </c>
      <c r="D267" s="3">
        <v>3</v>
      </c>
      <c r="E267" s="3" t="str">
        <f>VLOOKUP(D267,Doctors!$A$3:$B$999,2,0)</f>
        <v>Jon Pertwee</v>
      </c>
      <c r="F267" s="3">
        <v>7</v>
      </c>
      <c r="G267" s="3">
        <v>1</v>
      </c>
      <c r="H267" s="3" t="str">
        <f>VLOOKUP(G267,SeasonFormats!$A$3:$B$999,2,0)</f>
        <v>Season</v>
      </c>
      <c r="I267" s="3">
        <v>53</v>
      </c>
      <c r="J267" s="3">
        <v>3</v>
      </c>
      <c r="K267" s="3" t="s">
        <v>413</v>
      </c>
      <c r="L267" s="3">
        <v>1</v>
      </c>
      <c r="M267" s="3" t="s">
        <v>363</v>
      </c>
      <c r="N267" s="7" t="d">
        <v>1970-03-21</v>
      </c>
      <c r="O267" s="3">
        <v>7.1</v>
      </c>
      <c r="P267" s="3"/>
      <c r="Q267" s="3"/>
      <c r="R267" s="3">
        <f t="shared" si="12"/>
        <v>8.69</v>
      </c>
      <c r="S267" s="3" t="str">
        <f t="shared" si="13"/>
        <v/>
      </c>
      <c r="T267" s="3" t="str">
        <f t="shared" si="14"/>
        <v/>
      </c>
      <c r="U267" s="3">
        <f>VLOOKUP(YEAR(N267),Populations!$A$3:$B$999,2,0)</f>
        <v>55632200</v>
      </c>
      <c r="V267" s="3">
        <f>(Calculations!B1/U267)</f>
        <v>1.2237839236988699</v>
      </c>
      <c r="W267" s="3"/>
    </row>
    <row r="268" spans="1:23" s="8" customFormat="1" x14ac:dyDescent="0.55000000000000004">
      <c r="A268" s="3">
        <v>266</v>
      </c>
      <c r="B268" s="3">
        <v>1</v>
      </c>
      <c r="C268" s="3" t="str">
        <f>VLOOKUP(B268,EpisodeFormats!$A$3:$B$999,2,0)</f>
        <v>Series</v>
      </c>
      <c r="D268" s="3">
        <v>3</v>
      </c>
      <c r="E268" s="3" t="str">
        <f>VLOOKUP(D268,Doctors!$A$3:$B$999,2,0)</f>
        <v>Jon Pertwee</v>
      </c>
      <c r="F268" s="3">
        <v>7</v>
      </c>
      <c r="G268" s="3">
        <v>1</v>
      </c>
      <c r="H268" s="3" t="str">
        <f>VLOOKUP(G268,SeasonFormats!$A$3:$B$999,2,0)</f>
        <v>Season</v>
      </c>
      <c r="I268" s="3">
        <v>53</v>
      </c>
      <c r="J268" s="3">
        <v>3</v>
      </c>
      <c r="K268" s="3" t="s">
        <v>413</v>
      </c>
      <c r="L268" s="3">
        <v>2</v>
      </c>
      <c r="M268" s="3" t="s">
        <v>364</v>
      </c>
      <c r="N268" s="7" t="d">
        <v>1970-03-28</v>
      </c>
      <c r="O268" s="3">
        <v>7.6</v>
      </c>
      <c r="P268" s="3"/>
      <c r="Q268" s="3"/>
      <c r="R268" s="3">
        <f t="shared" si="12"/>
        <v>9.3000000000000007</v>
      </c>
      <c r="S268" s="3" t="str">
        <f t="shared" si="13"/>
        <v/>
      </c>
      <c r="T268" s="3" t="str">
        <f t="shared" si="14"/>
        <v/>
      </c>
      <c r="U268" s="3">
        <f>VLOOKUP(YEAR(N268),Populations!$A$3:$B$999,2,0)</f>
        <v>55632200</v>
      </c>
      <c r="V268" s="3">
        <f>(Calculations!B1/U268)</f>
        <v>1.2237839236988699</v>
      </c>
      <c r="W268" s="3"/>
    </row>
    <row r="269" spans="1:23" s="8" customFormat="1" x14ac:dyDescent="0.55000000000000004">
      <c r="A269" s="3">
        <v>267</v>
      </c>
      <c r="B269" s="3">
        <v>1</v>
      </c>
      <c r="C269" s="3" t="str">
        <f>VLOOKUP(B269,EpisodeFormats!$A$3:$B$999,2,0)</f>
        <v>Series</v>
      </c>
      <c r="D269" s="3">
        <v>3</v>
      </c>
      <c r="E269" s="3" t="str">
        <f>VLOOKUP(D269,Doctors!$A$3:$B$999,2,0)</f>
        <v>Jon Pertwee</v>
      </c>
      <c r="F269" s="3">
        <v>7</v>
      </c>
      <c r="G269" s="3">
        <v>1</v>
      </c>
      <c r="H269" s="3" t="str">
        <f>VLOOKUP(G269,SeasonFormats!$A$3:$B$999,2,0)</f>
        <v>Season</v>
      </c>
      <c r="I269" s="3">
        <v>53</v>
      </c>
      <c r="J269" s="3">
        <v>3</v>
      </c>
      <c r="K269" s="3" t="s">
        <v>413</v>
      </c>
      <c r="L269" s="3">
        <v>3</v>
      </c>
      <c r="M269" s="3" t="s">
        <v>365</v>
      </c>
      <c r="N269" s="7" t="d">
        <v>1970-04-04</v>
      </c>
      <c r="O269" s="3">
        <v>8</v>
      </c>
      <c r="P269" s="3"/>
      <c r="Q269" s="3"/>
      <c r="R269" s="3">
        <f t="shared" si="12"/>
        <v>9.7899999999999991</v>
      </c>
      <c r="S269" s="3" t="str">
        <f t="shared" si="13"/>
        <v/>
      </c>
      <c r="T269" s="3" t="str">
        <f t="shared" si="14"/>
        <v/>
      </c>
      <c r="U269" s="3">
        <f>VLOOKUP(YEAR(N269),Populations!$A$3:$B$999,2,0)</f>
        <v>55632200</v>
      </c>
      <c r="V269" s="3">
        <f>(Calculations!B1/U269)</f>
        <v>1.2237839236988699</v>
      </c>
      <c r="W269" s="3"/>
    </row>
    <row r="270" spans="1:23" s="8" customFormat="1" x14ac:dyDescent="0.55000000000000004">
      <c r="A270" s="3">
        <v>268</v>
      </c>
      <c r="B270" s="3">
        <v>1</v>
      </c>
      <c r="C270" s="3" t="str">
        <f>VLOOKUP(B270,EpisodeFormats!$A$3:$B$999,2,0)</f>
        <v>Series</v>
      </c>
      <c r="D270" s="3">
        <v>3</v>
      </c>
      <c r="E270" s="3" t="str">
        <f>VLOOKUP(D270,Doctors!$A$3:$B$999,2,0)</f>
        <v>Jon Pertwee</v>
      </c>
      <c r="F270" s="3">
        <v>7</v>
      </c>
      <c r="G270" s="3">
        <v>1</v>
      </c>
      <c r="H270" s="3" t="str">
        <f>VLOOKUP(G270,SeasonFormats!$A$3:$B$999,2,0)</f>
        <v>Season</v>
      </c>
      <c r="I270" s="3">
        <v>53</v>
      </c>
      <c r="J270" s="3">
        <v>3</v>
      </c>
      <c r="K270" s="3" t="s">
        <v>413</v>
      </c>
      <c r="L270" s="3">
        <v>4</v>
      </c>
      <c r="M270" s="3" t="s">
        <v>366</v>
      </c>
      <c r="N270" s="7" t="d">
        <v>1970-04-11</v>
      </c>
      <c r="O270" s="3">
        <v>9.3000000000000007</v>
      </c>
      <c r="P270" s="3"/>
      <c r="Q270" s="3"/>
      <c r="R270" s="3">
        <f t="shared" si="12"/>
        <v>11.38</v>
      </c>
      <c r="S270" s="3" t="str">
        <f t="shared" si="13"/>
        <v/>
      </c>
      <c r="T270" s="3" t="str">
        <f t="shared" si="14"/>
        <v/>
      </c>
      <c r="U270" s="3">
        <f>VLOOKUP(YEAR(N270),Populations!$A$3:$B$999,2,0)</f>
        <v>55632200</v>
      </c>
      <c r="V270" s="3">
        <f>(Calculations!B1/U270)</f>
        <v>1.2237839236988699</v>
      </c>
      <c r="W270" s="3"/>
    </row>
    <row r="271" spans="1:23" s="8" customFormat="1" x14ac:dyDescent="0.55000000000000004">
      <c r="A271" s="3">
        <v>269</v>
      </c>
      <c r="B271" s="3">
        <v>1</v>
      </c>
      <c r="C271" s="3" t="str">
        <f>VLOOKUP(B271,EpisodeFormats!$A$3:$B$999,2,0)</f>
        <v>Series</v>
      </c>
      <c r="D271" s="3">
        <v>3</v>
      </c>
      <c r="E271" s="3" t="str">
        <f>VLOOKUP(D271,Doctors!$A$3:$B$999,2,0)</f>
        <v>Jon Pertwee</v>
      </c>
      <c r="F271" s="3">
        <v>7</v>
      </c>
      <c r="G271" s="3">
        <v>1</v>
      </c>
      <c r="H271" s="3" t="str">
        <f>VLOOKUP(G271,SeasonFormats!$A$3:$B$999,2,0)</f>
        <v>Season</v>
      </c>
      <c r="I271" s="3">
        <v>53</v>
      </c>
      <c r="J271" s="3">
        <v>3</v>
      </c>
      <c r="K271" s="3" t="s">
        <v>413</v>
      </c>
      <c r="L271" s="3">
        <v>5</v>
      </c>
      <c r="M271" s="3" t="s">
        <v>382</v>
      </c>
      <c r="N271" s="7" t="d">
        <v>1970-04-18</v>
      </c>
      <c r="O271" s="3">
        <v>7.1</v>
      </c>
      <c r="P271" s="3"/>
      <c r="Q271" s="3"/>
      <c r="R271" s="3">
        <f t="shared" si="12"/>
        <v>8.69</v>
      </c>
      <c r="S271" s="3" t="str">
        <f t="shared" si="13"/>
        <v/>
      </c>
      <c r="T271" s="3" t="str">
        <f t="shared" si="14"/>
        <v/>
      </c>
      <c r="U271" s="3">
        <f>VLOOKUP(YEAR(N271),Populations!$A$3:$B$999,2,0)</f>
        <v>55632200</v>
      </c>
      <c r="V271" s="3">
        <f>(Calculations!B1/U271)</f>
        <v>1.2237839236988699</v>
      </c>
      <c r="W271" s="3"/>
    </row>
    <row r="272" spans="1:23" s="8" customFormat="1" x14ac:dyDescent="0.55000000000000004">
      <c r="A272" s="3">
        <v>270</v>
      </c>
      <c r="B272" s="3">
        <v>1</v>
      </c>
      <c r="C272" s="3" t="str">
        <f>VLOOKUP(B272,EpisodeFormats!$A$3:$B$999,2,0)</f>
        <v>Series</v>
      </c>
      <c r="D272" s="3">
        <v>3</v>
      </c>
      <c r="E272" s="3" t="str">
        <f>VLOOKUP(D272,Doctors!$A$3:$B$999,2,0)</f>
        <v>Jon Pertwee</v>
      </c>
      <c r="F272" s="3">
        <v>7</v>
      </c>
      <c r="G272" s="3">
        <v>1</v>
      </c>
      <c r="H272" s="3" t="str">
        <f>VLOOKUP(G272,SeasonFormats!$A$3:$B$999,2,0)</f>
        <v>Season</v>
      </c>
      <c r="I272" s="3">
        <v>53</v>
      </c>
      <c r="J272" s="3">
        <v>3</v>
      </c>
      <c r="K272" s="3" t="s">
        <v>413</v>
      </c>
      <c r="L272" s="3">
        <v>6</v>
      </c>
      <c r="M272" s="3" t="s">
        <v>383</v>
      </c>
      <c r="N272" s="7" t="d">
        <v>1970-04-25</v>
      </c>
      <c r="O272" s="3">
        <v>6.9</v>
      </c>
      <c r="P272" s="3"/>
      <c r="Q272" s="3"/>
      <c r="R272" s="3">
        <f t="shared" si="12"/>
        <v>8.44</v>
      </c>
      <c r="S272" s="3" t="str">
        <f t="shared" si="13"/>
        <v/>
      </c>
      <c r="T272" s="3" t="str">
        <f t="shared" si="14"/>
        <v/>
      </c>
      <c r="U272" s="3">
        <f>VLOOKUP(YEAR(N272),Populations!$A$3:$B$999,2,0)</f>
        <v>55632200</v>
      </c>
      <c r="V272" s="3">
        <f>(Calculations!B1/U272)</f>
        <v>1.2237839236988699</v>
      </c>
      <c r="W272" s="3"/>
    </row>
    <row r="273" spans="1:23" s="8" customFormat="1" x14ac:dyDescent="0.55000000000000004">
      <c r="A273" s="3">
        <v>271</v>
      </c>
      <c r="B273" s="3">
        <v>1</v>
      </c>
      <c r="C273" s="3" t="str">
        <f>VLOOKUP(B273,EpisodeFormats!$A$3:$B$999,2,0)</f>
        <v>Series</v>
      </c>
      <c r="D273" s="3">
        <v>3</v>
      </c>
      <c r="E273" s="3" t="str">
        <f>VLOOKUP(D273,Doctors!$A$3:$B$999,2,0)</f>
        <v>Jon Pertwee</v>
      </c>
      <c r="F273" s="3">
        <v>7</v>
      </c>
      <c r="G273" s="3">
        <v>1</v>
      </c>
      <c r="H273" s="3" t="str">
        <f>VLOOKUP(G273,SeasonFormats!$A$3:$B$999,2,0)</f>
        <v>Season</v>
      </c>
      <c r="I273" s="3">
        <v>53</v>
      </c>
      <c r="J273" s="3">
        <v>3</v>
      </c>
      <c r="K273" s="3" t="s">
        <v>413</v>
      </c>
      <c r="L273" s="3">
        <v>7</v>
      </c>
      <c r="M273" s="3" t="s">
        <v>384</v>
      </c>
      <c r="N273" s="7" t="d">
        <v>1970-05-02</v>
      </c>
      <c r="O273" s="3">
        <v>6.4</v>
      </c>
      <c r="P273" s="3"/>
      <c r="Q273" s="3"/>
      <c r="R273" s="3">
        <f t="shared" si="12"/>
        <v>7.83</v>
      </c>
      <c r="S273" s="3" t="str">
        <f t="shared" si="13"/>
        <v/>
      </c>
      <c r="T273" s="3" t="str">
        <f t="shared" si="14"/>
        <v/>
      </c>
      <c r="U273" s="3">
        <f>VLOOKUP(YEAR(N273),Populations!$A$3:$B$999,2,0)</f>
        <v>55632200</v>
      </c>
      <c r="V273" s="3">
        <f>(Calculations!B1/U273)</f>
        <v>1.2237839236988699</v>
      </c>
      <c r="W273" s="3" t="s">
        <v>525</v>
      </c>
    </row>
    <row r="274" spans="1:23" s="2" customFormat="1" x14ac:dyDescent="0.55000000000000004">
      <c r="A274">
        <v>272</v>
      </c>
      <c r="B274">
        <v>1</v>
      </c>
      <c r="C274" t="str">
        <f>VLOOKUP(B274,EpisodeFormats!$A$3:$B$999,2,0)</f>
        <v>Series</v>
      </c>
      <c r="D274">
        <v>3</v>
      </c>
      <c r="E274" t="str">
        <f>VLOOKUP(D274,Doctors!$A$3:$B$999,2,0)</f>
        <v>Jon Pertwee</v>
      </c>
      <c r="F274">
        <v>7</v>
      </c>
      <c r="G274">
        <v>1</v>
      </c>
      <c r="H274" t="str">
        <f>VLOOKUP(G274,SeasonFormats!$A$3:$B$999,2,0)</f>
        <v>Season</v>
      </c>
      <c r="I274">
        <v>54</v>
      </c>
      <c r="J274">
        <v>4</v>
      </c>
      <c r="K274" t="s">
        <v>292</v>
      </c>
      <c r="L274">
        <v>1</v>
      </c>
      <c r="M274" t="s">
        <v>363</v>
      </c>
      <c r="N274" s="6" t="d">
        <v>1970-05-09</v>
      </c>
      <c r="O274">
        <v>5.7</v>
      </c>
      <c r="P274"/>
      <c r="Q274"/>
      <c r="R274">
        <f t="shared" si="12"/>
        <v>6.98</v>
      </c>
      <c r="S274" t="str">
        <f t="shared" si="13"/>
        <v/>
      </c>
      <c r="T274" t="str">
        <f t="shared" si="14"/>
        <v/>
      </c>
      <c r="U274">
        <f>VLOOKUP(YEAR(N274),Populations!$A$3:$B$999,2,0)</f>
        <v>55632200</v>
      </c>
      <c r="V274">
        <f>(Calculations!B1/U274)</f>
        <v>1.2237839236988699</v>
      </c>
      <c r="W274"/>
    </row>
    <row r="275" spans="1:23" s="2" customFormat="1" x14ac:dyDescent="0.55000000000000004">
      <c r="A275">
        <v>273</v>
      </c>
      <c r="B275">
        <v>1</v>
      </c>
      <c r="C275" t="str">
        <f>VLOOKUP(B275,EpisodeFormats!$A$3:$B$999,2,0)</f>
        <v>Series</v>
      </c>
      <c r="D275">
        <v>3</v>
      </c>
      <c r="E275" t="str">
        <f>VLOOKUP(D275,Doctors!$A$3:$B$999,2,0)</f>
        <v>Jon Pertwee</v>
      </c>
      <c r="F275">
        <v>7</v>
      </c>
      <c r="G275">
        <v>1</v>
      </c>
      <c r="H275" t="str">
        <f>VLOOKUP(G275,SeasonFormats!$A$3:$B$999,2,0)</f>
        <v>Season</v>
      </c>
      <c r="I275">
        <v>54</v>
      </c>
      <c r="J275">
        <v>4</v>
      </c>
      <c r="K275" t="s">
        <v>292</v>
      </c>
      <c r="L275">
        <v>2</v>
      </c>
      <c r="M275" t="s">
        <v>364</v>
      </c>
      <c r="N275" s="6" t="d">
        <v>1970-05-16</v>
      </c>
      <c r="O275">
        <v>5.9</v>
      </c>
      <c r="P275"/>
      <c r="Q275"/>
      <c r="R275">
        <f t="shared" si="12"/>
        <v>7.22</v>
      </c>
      <c r="S275" t="str">
        <f t="shared" si="13"/>
        <v/>
      </c>
      <c r="T275" t="str">
        <f t="shared" si="14"/>
        <v/>
      </c>
      <c r="U275">
        <f>VLOOKUP(YEAR(N275),Populations!$A$3:$B$999,2,0)</f>
        <v>55632200</v>
      </c>
      <c r="V275">
        <f>(Calculations!B1/U275)</f>
        <v>1.2237839236988699</v>
      </c>
      <c r="W275"/>
    </row>
    <row r="276" spans="1:23" s="2" customFormat="1" x14ac:dyDescent="0.55000000000000004">
      <c r="A276">
        <v>274</v>
      </c>
      <c r="B276">
        <v>1</v>
      </c>
      <c r="C276" t="str">
        <f>VLOOKUP(B276,EpisodeFormats!$A$3:$B$999,2,0)</f>
        <v>Series</v>
      </c>
      <c r="D276">
        <v>3</v>
      </c>
      <c r="E276" t="str">
        <f>VLOOKUP(D276,Doctors!$A$3:$B$999,2,0)</f>
        <v>Jon Pertwee</v>
      </c>
      <c r="F276">
        <v>7</v>
      </c>
      <c r="G276">
        <v>1</v>
      </c>
      <c r="H276" t="str">
        <f>VLOOKUP(G276,SeasonFormats!$A$3:$B$999,2,0)</f>
        <v>Season</v>
      </c>
      <c r="I276">
        <v>54</v>
      </c>
      <c r="J276">
        <v>4</v>
      </c>
      <c r="K276" t="s">
        <v>292</v>
      </c>
      <c r="L276">
        <v>3</v>
      </c>
      <c r="M276" t="s">
        <v>365</v>
      </c>
      <c r="N276" s="6" t="d">
        <v>1970-05-23</v>
      </c>
      <c r="O276">
        <v>4.8</v>
      </c>
      <c r="P276"/>
      <c r="Q276"/>
      <c r="R276">
        <f t="shared" si="12"/>
        <v>5.87</v>
      </c>
      <c r="S276" t="str">
        <f t="shared" si="13"/>
        <v/>
      </c>
      <c r="T276" t="str">
        <f t="shared" si="14"/>
        <v/>
      </c>
      <c r="U276">
        <f>VLOOKUP(YEAR(N276),Populations!$A$3:$B$999,2,0)</f>
        <v>55632200</v>
      </c>
      <c r="V276">
        <f>(Calculations!B1/U276)</f>
        <v>1.2237839236988699</v>
      </c>
      <c r="W276"/>
    </row>
    <row r="277" spans="1:23" s="2" customFormat="1" x14ac:dyDescent="0.55000000000000004">
      <c r="A277">
        <v>275</v>
      </c>
      <c r="B277">
        <v>1</v>
      </c>
      <c r="C277" t="str">
        <f>VLOOKUP(B277,EpisodeFormats!$A$3:$B$999,2,0)</f>
        <v>Series</v>
      </c>
      <c r="D277">
        <v>3</v>
      </c>
      <c r="E277" t="str">
        <f>VLOOKUP(D277,Doctors!$A$3:$B$999,2,0)</f>
        <v>Jon Pertwee</v>
      </c>
      <c r="F277">
        <v>7</v>
      </c>
      <c r="G277">
        <v>1</v>
      </c>
      <c r="H277" t="str">
        <f>VLOOKUP(G277,SeasonFormats!$A$3:$B$999,2,0)</f>
        <v>Season</v>
      </c>
      <c r="I277">
        <v>54</v>
      </c>
      <c r="J277">
        <v>4</v>
      </c>
      <c r="K277" t="s">
        <v>292</v>
      </c>
      <c r="L277">
        <v>4</v>
      </c>
      <c r="M277" t="s">
        <v>366</v>
      </c>
      <c r="N277" s="6" t="d">
        <v>1970-05-30</v>
      </c>
      <c r="O277">
        <v>6</v>
      </c>
      <c r="P277"/>
      <c r="Q277"/>
      <c r="R277">
        <f t="shared" si="12"/>
        <v>7.34</v>
      </c>
      <c r="S277" t="str">
        <f t="shared" si="13"/>
        <v/>
      </c>
      <c r="T277" t="str">
        <f t="shared" si="14"/>
        <v/>
      </c>
      <c r="U277">
        <f>VLOOKUP(YEAR(N277),Populations!$A$3:$B$999,2,0)</f>
        <v>55632200</v>
      </c>
      <c r="V277">
        <f>(Calculations!B1/U277)</f>
        <v>1.2237839236988699</v>
      </c>
      <c r="W277"/>
    </row>
    <row r="278" spans="1:23" s="2" customFormat="1" x14ac:dyDescent="0.55000000000000004">
      <c r="A278">
        <v>276</v>
      </c>
      <c r="B278">
        <v>1</v>
      </c>
      <c r="C278" t="str">
        <f>VLOOKUP(B278,EpisodeFormats!$A$3:$B$999,2,0)</f>
        <v>Series</v>
      </c>
      <c r="D278">
        <v>3</v>
      </c>
      <c r="E278" t="str">
        <f>VLOOKUP(D278,Doctors!$A$3:$B$999,2,0)</f>
        <v>Jon Pertwee</v>
      </c>
      <c r="F278">
        <v>7</v>
      </c>
      <c r="G278">
        <v>1</v>
      </c>
      <c r="H278" t="str">
        <f>VLOOKUP(G278,SeasonFormats!$A$3:$B$999,2,0)</f>
        <v>Season</v>
      </c>
      <c r="I278">
        <v>54</v>
      </c>
      <c r="J278">
        <v>4</v>
      </c>
      <c r="K278" t="s">
        <v>292</v>
      </c>
      <c r="L278">
        <v>5</v>
      </c>
      <c r="M278" t="s">
        <v>382</v>
      </c>
      <c r="N278" s="6" t="d">
        <v>1970-06-06</v>
      </c>
      <c r="O278">
        <v>5.4</v>
      </c>
      <c r="P278"/>
      <c r="Q278"/>
      <c r="R278">
        <f t="shared" si="12"/>
        <v>6.61</v>
      </c>
      <c r="S278" t="str">
        <f t="shared" si="13"/>
        <v/>
      </c>
      <c r="T278" t="str">
        <f t="shared" si="14"/>
        <v/>
      </c>
      <c r="U278">
        <f>VLOOKUP(YEAR(N278),Populations!$A$3:$B$999,2,0)</f>
        <v>55632200</v>
      </c>
      <c r="V278">
        <f>(Calculations!B1/U278)</f>
        <v>1.2237839236988699</v>
      </c>
      <c r="W278"/>
    </row>
    <row r="279" spans="1:23" s="2" customFormat="1" x14ac:dyDescent="0.55000000000000004">
      <c r="A279">
        <v>277</v>
      </c>
      <c r="B279">
        <v>1</v>
      </c>
      <c r="C279" t="str">
        <f>VLOOKUP(B279,EpisodeFormats!$A$3:$B$999,2,0)</f>
        <v>Series</v>
      </c>
      <c r="D279">
        <v>3</v>
      </c>
      <c r="E279" t="str">
        <f>VLOOKUP(D279,Doctors!$A$3:$B$999,2,0)</f>
        <v>Jon Pertwee</v>
      </c>
      <c r="F279">
        <v>7</v>
      </c>
      <c r="G279">
        <v>1</v>
      </c>
      <c r="H279" t="str">
        <f>VLOOKUP(G279,SeasonFormats!$A$3:$B$999,2,0)</f>
        <v>Season</v>
      </c>
      <c r="I279">
        <v>54</v>
      </c>
      <c r="J279">
        <v>4</v>
      </c>
      <c r="K279" t="s">
        <v>292</v>
      </c>
      <c r="L279">
        <v>6</v>
      </c>
      <c r="M279" t="s">
        <v>383</v>
      </c>
      <c r="N279" s="6" t="d">
        <v>1970-06-13</v>
      </c>
      <c r="O279">
        <v>6.7</v>
      </c>
      <c r="P279"/>
      <c r="Q279"/>
      <c r="R279">
        <f t="shared" si="12"/>
        <v>8.1999999999999993</v>
      </c>
      <c r="S279" t="str">
        <f t="shared" si="13"/>
        <v/>
      </c>
      <c r="T279" t="str">
        <f t="shared" si="14"/>
        <v/>
      </c>
      <c r="U279">
        <f>VLOOKUP(YEAR(N279),Populations!$A$3:$B$999,2,0)</f>
        <v>55632200</v>
      </c>
      <c r="V279">
        <f>(Calculations!B1/U279)</f>
        <v>1.2237839236988699</v>
      </c>
      <c r="W279"/>
    </row>
    <row r="280" spans="1:23" s="2" customFormat="1" x14ac:dyDescent="0.55000000000000004">
      <c r="A280">
        <v>278</v>
      </c>
      <c r="B280">
        <v>1</v>
      </c>
      <c r="C280" t="str">
        <f>VLOOKUP(B280,EpisodeFormats!$A$3:$B$999,2,0)</f>
        <v>Series</v>
      </c>
      <c r="D280">
        <v>3</v>
      </c>
      <c r="E280" t="str">
        <f>VLOOKUP(D280,Doctors!$A$3:$B$999,2,0)</f>
        <v>Jon Pertwee</v>
      </c>
      <c r="F280">
        <v>7</v>
      </c>
      <c r="G280">
        <v>1</v>
      </c>
      <c r="H280" t="str">
        <f>VLOOKUP(G280,SeasonFormats!$A$3:$B$999,2,0)</f>
        <v>Season</v>
      </c>
      <c r="I280">
        <v>54</v>
      </c>
      <c r="J280">
        <v>4</v>
      </c>
      <c r="K280" t="s">
        <v>292</v>
      </c>
      <c r="L280">
        <v>7</v>
      </c>
      <c r="M280" t="s">
        <v>384</v>
      </c>
      <c r="N280" s="6" t="d">
        <v>1970-06-20</v>
      </c>
      <c r="O280">
        <v>5.5</v>
      </c>
      <c r="P280"/>
      <c r="Q280"/>
      <c r="R280">
        <f t="shared" si="12"/>
        <v>6.73</v>
      </c>
      <c r="S280" t="str">
        <f t="shared" si="13"/>
        <v/>
      </c>
      <c r="T280" t="str">
        <f t="shared" si="14"/>
        <v/>
      </c>
      <c r="U280">
        <f>VLOOKUP(YEAR(N280),Populations!$A$3:$B$999,2,0)</f>
        <v>55632200</v>
      </c>
      <c r="V280">
        <f>(Calculations!B1/U280)</f>
        <v>1.2237839236988699</v>
      </c>
      <c r="W280"/>
    </row>
    <row r="281" spans="1:23" s="8" customFormat="1" x14ac:dyDescent="0.55000000000000004">
      <c r="A281" s="3">
        <v>279</v>
      </c>
      <c r="B281" s="3">
        <v>1</v>
      </c>
      <c r="C281" s="3" t="str">
        <f>VLOOKUP(B281,EpisodeFormats!$A$3:$B$999,2,0)</f>
        <v>Series</v>
      </c>
      <c r="D281" s="3">
        <v>3</v>
      </c>
      <c r="E281" s="3" t="str">
        <f>VLOOKUP(D281,Doctors!$A$3:$B$999,2,0)</f>
        <v>Jon Pertwee</v>
      </c>
      <c r="F281" s="3">
        <v>8</v>
      </c>
      <c r="G281" s="3">
        <v>1</v>
      </c>
      <c r="H281" s="3" t="str">
        <f>VLOOKUP(G281,SeasonFormats!$A$3:$B$999,2,0)</f>
        <v>Season</v>
      </c>
      <c r="I281" s="3">
        <v>55</v>
      </c>
      <c r="J281" s="3">
        <v>1</v>
      </c>
      <c r="K281" s="3" t="s">
        <v>414</v>
      </c>
      <c r="L281" s="3">
        <v>1</v>
      </c>
      <c r="M281" s="3" t="s">
        <v>376</v>
      </c>
      <c r="N281" s="7" t="d">
        <v>1971-01-02</v>
      </c>
      <c r="O281" s="3">
        <v>7.3</v>
      </c>
      <c r="P281" s="3"/>
      <c r="Q281" s="3"/>
      <c r="R281" s="3">
        <f t="shared" si="12"/>
        <v>8.89</v>
      </c>
      <c r="S281" s="3" t="str">
        <f t="shared" si="13"/>
        <v/>
      </c>
      <c r="T281" s="3" t="str">
        <f t="shared" si="14"/>
        <v/>
      </c>
      <c r="U281" s="3">
        <f>VLOOKUP(YEAR(N281),Populations!$A$3:$B$999,2,0)</f>
        <v>55928000</v>
      </c>
      <c r="V281" s="3">
        <f>(Calculations!B1/U281)</f>
        <v>1.2173114003719101</v>
      </c>
      <c r="W281" s="3"/>
    </row>
    <row r="282" spans="1:23" s="8" customFormat="1" x14ac:dyDescent="0.55000000000000004">
      <c r="A282" s="3">
        <v>280</v>
      </c>
      <c r="B282" s="3">
        <v>1</v>
      </c>
      <c r="C282" s="3" t="str">
        <f>VLOOKUP(B282,EpisodeFormats!$A$3:$B$999,2,0)</f>
        <v>Series</v>
      </c>
      <c r="D282" s="3">
        <v>3</v>
      </c>
      <c r="E282" s="3" t="str">
        <f>VLOOKUP(D282,Doctors!$A$3:$B$999,2,0)</f>
        <v>Jon Pertwee</v>
      </c>
      <c r="F282" s="3">
        <v>8</v>
      </c>
      <c r="G282" s="3">
        <v>1</v>
      </c>
      <c r="H282" s="3" t="str">
        <f>VLOOKUP(G282,SeasonFormats!$A$3:$B$999,2,0)</f>
        <v>Season</v>
      </c>
      <c r="I282" s="3">
        <v>55</v>
      </c>
      <c r="J282" s="3">
        <v>1</v>
      </c>
      <c r="K282" s="3" t="s">
        <v>414</v>
      </c>
      <c r="L282" s="3">
        <v>2</v>
      </c>
      <c r="M282" s="3" t="s">
        <v>377</v>
      </c>
      <c r="N282" s="7" t="d">
        <v>1971-01-09</v>
      </c>
      <c r="O282" s="3">
        <v>8</v>
      </c>
      <c r="P282" s="3"/>
      <c r="Q282" s="3"/>
      <c r="R282" s="3">
        <f t="shared" si="12"/>
        <v>9.74</v>
      </c>
      <c r="S282" s="3" t="str">
        <f t="shared" si="13"/>
        <v/>
      </c>
      <c r="T282" s="3" t="str">
        <f t="shared" si="14"/>
        <v/>
      </c>
      <c r="U282" s="3">
        <f>VLOOKUP(YEAR(N282),Populations!$A$3:$B$999,2,0)</f>
        <v>55928000</v>
      </c>
      <c r="V282" s="3">
        <f>(Calculations!B1/U282)</f>
        <v>1.2173114003719101</v>
      </c>
      <c r="W282" s="3"/>
    </row>
    <row r="283" spans="1:23" s="8" customFormat="1" x14ac:dyDescent="0.55000000000000004">
      <c r="A283" s="3">
        <v>281</v>
      </c>
      <c r="B283" s="3">
        <v>1</v>
      </c>
      <c r="C283" s="3" t="str">
        <f>VLOOKUP(B283,EpisodeFormats!$A$3:$B$999,2,0)</f>
        <v>Series</v>
      </c>
      <c r="D283" s="3">
        <v>3</v>
      </c>
      <c r="E283" s="3" t="str">
        <f>VLOOKUP(D283,Doctors!$A$3:$B$999,2,0)</f>
        <v>Jon Pertwee</v>
      </c>
      <c r="F283" s="3">
        <v>8</v>
      </c>
      <c r="G283" s="3">
        <v>1</v>
      </c>
      <c r="H283" s="3" t="str">
        <f>VLOOKUP(G283,SeasonFormats!$A$3:$B$999,2,0)</f>
        <v>Season</v>
      </c>
      <c r="I283" s="3">
        <v>55</v>
      </c>
      <c r="J283" s="3">
        <v>1</v>
      </c>
      <c r="K283" s="3" t="s">
        <v>414</v>
      </c>
      <c r="L283" s="3">
        <v>3</v>
      </c>
      <c r="M283" s="3" t="s">
        <v>378</v>
      </c>
      <c r="N283" s="7" t="d">
        <v>1971-01-16</v>
      </c>
      <c r="O283" s="3">
        <v>8.1</v>
      </c>
      <c r="P283" s="3"/>
      <c r="Q283" s="3"/>
      <c r="R283" s="3">
        <f t="shared" si="12"/>
        <v>9.86</v>
      </c>
      <c r="S283" s="3" t="str">
        <f t="shared" si="13"/>
        <v/>
      </c>
      <c r="T283" s="3" t="str">
        <f t="shared" si="14"/>
        <v/>
      </c>
      <c r="U283" s="3">
        <f>VLOOKUP(YEAR(N283),Populations!$A$3:$B$999,2,0)</f>
        <v>55928000</v>
      </c>
      <c r="V283" s="3">
        <f>(Calculations!B1/U283)</f>
        <v>1.2173114003719101</v>
      </c>
      <c r="W283" s="3"/>
    </row>
    <row r="284" spans="1:23" s="8" customFormat="1" x14ac:dyDescent="0.55000000000000004">
      <c r="A284" s="3">
        <v>282</v>
      </c>
      <c r="B284" s="3">
        <v>1</v>
      </c>
      <c r="C284" s="3" t="str">
        <f>VLOOKUP(B284,EpisodeFormats!$A$3:$B$999,2,0)</f>
        <v>Series</v>
      </c>
      <c r="D284" s="3">
        <v>3</v>
      </c>
      <c r="E284" s="3" t="str">
        <f>VLOOKUP(D284,Doctors!$A$3:$B$999,2,0)</f>
        <v>Jon Pertwee</v>
      </c>
      <c r="F284" s="3">
        <v>8</v>
      </c>
      <c r="G284" s="3">
        <v>1</v>
      </c>
      <c r="H284" s="3" t="str">
        <f>VLOOKUP(G284,SeasonFormats!$A$3:$B$999,2,0)</f>
        <v>Season</v>
      </c>
      <c r="I284" s="3">
        <v>55</v>
      </c>
      <c r="J284" s="3">
        <v>1</v>
      </c>
      <c r="K284" s="3" t="s">
        <v>414</v>
      </c>
      <c r="L284" s="3">
        <v>4</v>
      </c>
      <c r="M284" s="3" t="s">
        <v>379</v>
      </c>
      <c r="N284" s="7" t="d">
        <v>1971-01-23</v>
      </c>
      <c r="O284" s="3">
        <v>8.4</v>
      </c>
      <c r="P284" s="3"/>
      <c r="Q284" s="3"/>
      <c r="R284" s="3">
        <f t="shared" si="12"/>
        <v>10.23</v>
      </c>
      <c r="S284" s="3" t="str">
        <f t="shared" si="13"/>
        <v/>
      </c>
      <c r="T284" s="3" t="str">
        <f t="shared" si="14"/>
        <v/>
      </c>
      <c r="U284" s="3">
        <f>VLOOKUP(YEAR(N284),Populations!$A$3:$B$999,2,0)</f>
        <v>55928000</v>
      </c>
      <c r="V284" s="3">
        <f>(Calculations!B1/U284)</f>
        <v>1.2173114003719101</v>
      </c>
      <c r="W284" s="3"/>
    </row>
    <row r="285" spans="1:23" s="2" customFormat="1" x14ac:dyDescent="0.55000000000000004">
      <c r="A285">
        <v>283</v>
      </c>
      <c r="B285">
        <v>1</v>
      </c>
      <c r="C285" t="str">
        <f>VLOOKUP(B285,EpisodeFormats!$A$3:$B$999,2,0)</f>
        <v>Series</v>
      </c>
      <c r="D285">
        <v>3</v>
      </c>
      <c r="E285" t="str">
        <f>VLOOKUP(D285,Doctors!$A$3:$B$999,2,0)</f>
        <v>Jon Pertwee</v>
      </c>
      <c r="F285">
        <v>8</v>
      </c>
      <c r="G285">
        <v>1</v>
      </c>
      <c r="H285" t="str">
        <f>VLOOKUP(G285,SeasonFormats!$A$3:$B$999,2,0)</f>
        <v>Season</v>
      </c>
      <c r="I285">
        <v>56</v>
      </c>
      <c r="J285">
        <v>2</v>
      </c>
      <c r="K285" t="s">
        <v>415</v>
      </c>
      <c r="L285">
        <v>1</v>
      </c>
      <c r="M285" t="s">
        <v>376</v>
      </c>
      <c r="N285" s="6" t="d">
        <v>1971-01-30</v>
      </c>
      <c r="O285">
        <v>6.1</v>
      </c>
      <c r="P285"/>
      <c r="Q285"/>
      <c r="R285">
        <f t="shared" si="12"/>
        <v>7.43</v>
      </c>
      <c r="S285" t="str">
        <f t="shared" si="13"/>
        <v/>
      </c>
      <c r="T285" t="str">
        <f t="shared" si="14"/>
        <v/>
      </c>
      <c r="U285">
        <f>VLOOKUP(YEAR(N285),Populations!$A$3:$B$999,2,0)</f>
        <v>55928000</v>
      </c>
      <c r="V285">
        <f>(Calculations!B1/U285)</f>
        <v>1.2173114003719101</v>
      </c>
      <c r="W285"/>
    </row>
    <row r="286" spans="1:23" s="2" customFormat="1" x14ac:dyDescent="0.55000000000000004">
      <c r="A286">
        <v>284</v>
      </c>
      <c r="B286">
        <v>1</v>
      </c>
      <c r="C286" t="str">
        <f>VLOOKUP(B286,EpisodeFormats!$A$3:$B$999,2,0)</f>
        <v>Series</v>
      </c>
      <c r="D286">
        <v>3</v>
      </c>
      <c r="E286" t="str">
        <f>VLOOKUP(D286,Doctors!$A$3:$B$999,2,0)</f>
        <v>Jon Pertwee</v>
      </c>
      <c r="F286">
        <v>8</v>
      </c>
      <c r="G286">
        <v>1</v>
      </c>
      <c r="H286" t="str">
        <f>VLOOKUP(G286,SeasonFormats!$A$3:$B$999,2,0)</f>
        <v>Season</v>
      </c>
      <c r="I286">
        <v>56</v>
      </c>
      <c r="J286">
        <v>2</v>
      </c>
      <c r="K286" t="s">
        <v>415</v>
      </c>
      <c r="L286">
        <v>2</v>
      </c>
      <c r="M286" t="s">
        <v>377</v>
      </c>
      <c r="N286" s="6" t="d">
        <v>1971-02-06</v>
      </c>
      <c r="O286">
        <v>8.8000000000000007</v>
      </c>
      <c r="P286"/>
      <c r="Q286"/>
      <c r="R286">
        <f t="shared" si="12"/>
        <v>10.71</v>
      </c>
      <c r="S286" t="str">
        <f t="shared" si="13"/>
        <v/>
      </c>
      <c r="T286" t="str">
        <f t="shared" si="14"/>
        <v/>
      </c>
      <c r="U286">
        <f>VLOOKUP(YEAR(N286),Populations!$A$3:$B$999,2,0)</f>
        <v>55928000</v>
      </c>
      <c r="V286">
        <f>(Calculations!B1/U286)</f>
        <v>1.2173114003719101</v>
      </c>
      <c r="W286"/>
    </row>
    <row r="287" spans="1:23" s="2" customFormat="1" x14ac:dyDescent="0.55000000000000004">
      <c r="A287">
        <v>285</v>
      </c>
      <c r="B287">
        <v>1</v>
      </c>
      <c r="C287" t="str">
        <f>VLOOKUP(B287,EpisodeFormats!$A$3:$B$999,2,0)</f>
        <v>Series</v>
      </c>
      <c r="D287">
        <v>3</v>
      </c>
      <c r="E287" t="str">
        <f>VLOOKUP(D287,Doctors!$A$3:$B$999,2,0)</f>
        <v>Jon Pertwee</v>
      </c>
      <c r="F287">
        <v>8</v>
      </c>
      <c r="G287">
        <v>1</v>
      </c>
      <c r="H287" t="str">
        <f>VLOOKUP(G287,SeasonFormats!$A$3:$B$999,2,0)</f>
        <v>Season</v>
      </c>
      <c r="I287">
        <v>56</v>
      </c>
      <c r="J287">
        <v>2</v>
      </c>
      <c r="K287" t="s">
        <v>415</v>
      </c>
      <c r="L287">
        <v>3</v>
      </c>
      <c r="M287" t="s">
        <v>378</v>
      </c>
      <c r="N287" s="6" t="d">
        <v>1971-02-13</v>
      </c>
      <c r="O287">
        <v>7.5</v>
      </c>
      <c r="P287"/>
      <c r="Q287"/>
      <c r="R287">
        <f t="shared" si="12"/>
        <v>9.1300000000000008</v>
      </c>
      <c r="S287" t="str">
        <f t="shared" si="13"/>
        <v/>
      </c>
      <c r="T287" t="str">
        <f t="shared" si="14"/>
        <v/>
      </c>
      <c r="U287">
        <f>VLOOKUP(YEAR(N287),Populations!$A$3:$B$999,2,0)</f>
        <v>55928000</v>
      </c>
      <c r="V287">
        <f>(Calculations!B1/U287)</f>
        <v>1.2173114003719101</v>
      </c>
      <c r="W287"/>
    </row>
    <row r="288" spans="1:23" s="2" customFormat="1" x14ac:dyDescent="0.55000000000000004">
      <c r="A288">
        <v>286</v>
      </c>
      <c r="B288">
        <v>1</v>
      </c>
      <c r="C288" t="str">
        <f>VLOOKUP(B288,EpisodeFormats!$A$3:$B$999,2,0)</f>
        <v>Series</v>
      </c>
      <c r="D288">
        <v>3</v>
      </c>
      <c r="E288" t="str">
        <f>VLOOKUP(D288,Doctors!$A$3:$B$999,2,0)</f>
        <v>Jon Pertwee</v>
      </c>
      <c r="F288">
        <v>8</v>
      </c>
      <c r="G288">
        <v>1</v>
      </c>
      <c r="H288" t="str">
        <f>VLOOKUP(G288,SeasonFormats!$A$3:$B$999,2,0)</f>
        <v>Season</v>
      </c>
      <c r="I288">
        <v>56</v>
      </c>
      <c r="J288">
        <v>2</v>
      </c>
      <c r="K288" t="s">
        <v>415</v>
      </c>
      <c r="L288">
        <v>4</v>
      </c>
      <c r="M288" t="s">
        <v>379</v>
      </c>
      <c r="N288" s="6" t="d">
        <v>1971-02-20</v>
      </c>
      <c r="O288">
        <v>7.4</v>
      </c>
      <c r="P288"/>
      <c r="Q288"/>
      <c r="R288">
        <f t="shared" si="12"/>
        <v>9.01</v>
      </c>
      <c r="S288" t="str">
        <f t="shared" si="13"/>
        <v/>
      </c>
      <c r="T288" t="str">
        <f t="shared" si="14"/>
        <v/>
      </c>
      <c r="U288">
        <f>VLOOKUP(YEAR(N288),Populations!$A$3:$B$999,2,0)</f>
        <v>55928000</v>
      </c>
      <c r="V288">
        <f>(Calculations!B1/U288)</f>
        <v>1.2173114003719101</v>
      </c>
      <c r="W288"/>
    </row>
    <row r="289" spans="1:23" s="2" customFormat="1" x14ac:dyDescent="0.55000000000000004">
      <c r="A289">
        <v>287</v>
      </c>
      <c r="B289">
        <v>1</v>
      </c>
      <c r="C289" t="str">
        <f>VLOOKUP(B289,EpisodeFormats!$A$3:$B$999,2,0)</f>
        <v>Series</v>
      </c>
      <c r="D289">
        <v>3</v>
      </c>
      <c r="E289" t="str">
        <f>VLOOKUP(D289,Doctors!$A$3:$B$999,2,0)</f>
        <v>Jon Pertwee</v>
      </c>
      <c r="F289">
        <v>8</v>
      </c>
      <c r="G289">
        <v>1</v>
      </c>
      <c r="H289" t="str">
        <f>VLOOKUP(G289,SeasonFormats!$A$3:$B$999,2,0)</f>
        <v>Season</v>
      </c>
      <c r="I289">
        <v>56</v>
      </c>
      <c r="J289">
        <v>2</v>
      </c>
      <c r="K289" t="s">
        <v>415</v>
      </c>
      <c r="L289">
        <v>5</v>
      </c>
      <c r="M289" t="s">
        <v>380</v>
      </c>
      <c r="N289" s="6" t="d">
        <v>1971-02-27</v>
      </c>
      <c r="O289">
        <v>7.6</v>
      </c>
      <c r="P289"/>
      <c r="Q289"/>
      <c r="R289">
        <f t="shared" si="12"/>
        <v>9.25</v>
      </c>
      <c r="S289" t="str">
        <f t="shared" si="13"/>
        <v/>
      </c>
      <c r="T289" t="str">
        <f t="shared" si="14"/>
        <v/>
      </c>
      <c r="U289">
        <f>VLOOKUP(YEAR(N289),Populations!$A$3:$B$999,2,0)</f>
        <v>55928000</v>
      </c>
      <c r="V289">
        <f>(Calculations!B1/U289)</f>
        <v>1.2173114003719101</v>
      </c>
      <c r="W289"/>
    </row>
    <row r="290" spans="1:23" s="2" customFormat="1" x14ac:dyDescent="0.55000000000000004">
      <c r="A290">
        <v>288</v>
      </c>
      <c r="B290">
        <v>1</v>
      </c>
      <c r="C290" t="str">
        <f>VLOOKUP(B290,EpisodeFormats!$A$3:$B$999,2,0)</f>
        <v>Series</v>
      </c>
      <c r="D290">
        <v>3</v>
      </c>
      <c r="E290" t="str">
        <f>VLOOKUP(D290,Doctors!$A$3:$B$999,2,0)</f>
        <v>Jon Pertwee</v>
      </c>
      <c r="F290">
        <v>8</v>
      </c>
      <c r="G290">
        <v>1</v>
      </c>
      <c r="H290" t="str">
        <f>VLOOKUP(G290,SeasonFormats!$A$3:$B$999,2,0)</f>
        <v>Season</v>
      </c>
      <c r="I290">
        <v>56</v>
      </c>
      <c r="J290">
        <v>2</v>
      </c>
      <c r="K290" t="s">
        <v>415</v>
      </c>
      <c r="L290">
        <v>6</v>
      </c>
      <c r="M290" t="s">
        <v>381</v>
      </c>
      <c r="N290" s="6" t="d">
        <v>1971-03-06</v>
      </c>
      <c r="O290">
        <v>7.3</v>
      </c>
      <c r="P290"/>
      <c r="Q290"/>
      <c r="R290">
        <f t="shared" si="12"/>
        <v>8.89</v>
      </c>
      <c r="S290" t="str">
        <f t="shared" si="13"/>
        <v/>
      </c>
      <c r="T290" t="str">
        <f t="shared" si="14"/>
        <v/>
      </c>
      <c r="U290">
        <f>VLOOKUP(YEAR(N290),Populations!$A$3:$B$999,2,0)</f>
        <v>55928000</v>
      </c>
      <c r="V290">
        <f>(Calculations!B1/U290)</f>
        <v>1.2173114003719101</v>
      </c>
      <c r="W290"/>
    </row>
    <row r="291" spans="1:23" s="8" customFormat="1" x14ac:dyDescent="0.55000000000000004">
      <c r="A291" s="3">
        <v>289</v>
      </c>
      <c r="B291" s="3">
        <v>1</v>
      </c>
      <c r="C291" s="3" t="str">
        <f>VLOOKUP(B291,EpisodeFormats!$A$3:$B$999,2,0)</f>
        <v>Series</v>
      </c>
      <c r="D291" s="3">
        <v>3</v>
      </c>
      <c r="E291" s="3" t="str">
        <f>VLOOKUP(D291,Doctors!$A$3:$B$999,2,0)</f>
        <v>Jon Pertwee</v>
      </c>
      <c r="F291" s="3">
        <v>8</v>
      </c>
      <c r="G291" s="3">
        <v>1</v>
      </c>
      <c r="H291" s="3" t="str">
        <f>VLOOKUP(G291,SeasonFormats!$A$3:$B$999,2,0)</f>
        <v>Season</v>
      </c>
      <c r="I291" s="3">
        <v>57</v>
      </c>
      <c r="J291" s="3">
        <v>3</v>
      </c>
      <c r="K291" s="3" t="s">
        <v>416</v>
      </c>
      <c r="L291" s="3">
        <v>1</v>
      </c>
      <c r="M291" s="3" t="s">
        <v>376</v>
      </c>
      <c r="N291" s="7" t="d">
        <v>1971-03-13</v>
      </c>
      <c r="O291" s="3">
        <v>7.3</v>
      </c>
      <c r="P291" s="3"/>
      <c r="Q291" s="3"/>
      <c r="R291" s="3">
        <f t="shared" si="12"/>
        <v>8.89</v>
      </c>
      <c r="S291" s="3" t="str">
        <f t="shared" si="13"/>
        <v/>
      </c>
      <c r="T291" s="3" t="str">
        <f t="shared" si="14"/>
        <v/>
      </c>
      <c r="U291" s="3">
        <f>VLOOKUP(YEAR(N291),Populations!$A$3:$B$999,2,0)</f>
        <v>55928000</v>
      </c>
      <c r="V291" s="3">
        <f>(Calculations!B1/U291)</f>
        <v>1.2173114003719101</v>
      </c>
      <c r="W291" s="3"/>
    </row>
    <row r="292" spans="1:23" s="8" customFormat="1" x14ac:dyDescent="0.55000000000000004">
      <c r="A292" s="3">
        <v>290</v>
      </c>
      <c r="B292" s="3">
        <v>1</v>
      </c>
      <c r="C292" s="3" t="str">
        <f>VLOOKUP(B292,EpisodeFormats!$A$3:$B$999,2,0)</f>
        <v>Series</v>
      </c>
      <c r="D292" s="3">
        <v>3</v>
      </c>
      <c r="E292" s="3" t="str">
        <f>VLOOKUP(D292,Doctors!$A$3:$B$999,2,0)</f>
        <v>Jon Pertwee</v>
      </c>
      <c r="F292" s="3">
        <v>8</v>
      </c>
      <c r="G292" s="3">
        <v>1</v>
      </c>
      <c r="H292" s="3" t="str">
        <f>VLOOKUP(G292,SeasonFormats!$A$3:$B$999,2,0)</f>
        <v>Season</v>
      </c>
      <c r="I292" s="3">
        <v>57</v>
      </c>
      <c r="J292" s="3">
        <v>3</v>
      </c>
      <c r="K292" s="3" t="s">
        <v>416</v>
      </c>
      <c r="L292" s="3">
        <v>2</v>
      </c>
      <c r="M292" s="3" t="s">
        <v>377</v>
      </c>
      <c r="N292" s="7" t="d">
        <v>1971-03-20</v>
      </c>
      <c r="O292" s="3">
        <v>8</v>
      </c>
      <c r="P292" s="3"/>
      <c r="Q292" s="3"/>
      <c r="R292" s="3">
        <f t="shared" si="12"/>
        <v>9.74</v>
      </c>
      <c r="S292" s="3" t="str">
        <f t="shared" si="13"/>
        <v/>
      </c>
      <c r="T292" s="3" t="str">
        <f t="shared" si="14"/>
        <v/>
      </c>
      <c r="U292" s="3">
        <f>VLOOKUP(YEAR(N292),Populations!$A$3:$B$999,2,0)</f>
        <v>55928000</v>
      </c>
      <c r="V292" s="3">
        <f>(Calculations!B1/U292)</f>
        <v>1.2173114003719101</v>
      </c>
      <c r="W292" s="3"/>
    </row>
    <row r="293" spans="1:23" s="8" customFormat="1" x14ac:dyDescent="0.55000000000000004">
      <c r="A293" s="3">
        <v>291</v>
      </c>
      <c r="B293" s="3">
        <v>1</v>
      </c>
      <c r="C293" s="3" t="str">
        <f>VLOOKUP(B293,EpisodeFormats!$A$3:$B$999,2,0)</f>
        <v>Series</v>
      </c>
      <c r="D293" s="3">
        <v>3</v>
      </c>
      <c r="E293" s="3" t="str">
        <f>VLOOKUP(D293,Doctors!$A$3:$B$999,2,0)</f>
        <v>Jon Pertwee</v>
      </c>
      <c r="F293" s="3">
        <v>8</v>
      </c>
      <c r="G293" s="3">
        <v>1</v>
      </c>
      <c r="H293" s="3" t="str">
        <f>VLOOKUP(G293,SeasonFormats!$A$3:$B$999,2,0)</f>
        <v>Season</v>
      </c>
      <c r="I293" s="3">
        <v>57</v>
      </c>
      <c r="J293" s="3">
        <v>3</v>
      </c>
      <c r="K293" s="3" t="s">
        <v>416</v>
      </c>
      <c r="L293" s="3">
        <v>3</v>
      </c>
      <c r="M293" s="3" t="s">
        <v>378</v>
      </c>
      <c r="N293" s="7" t="d">
        <v>1971-03-27</v>
      </c>
      <c r="O293" s="3">
        <v>6.4</v>
      </c>
      <c r="P293" s="3"/>
      <c r="Q293" s="3"/>
      <c r="R293" s="3">
        <f t="shared" si="12"/>
        <v>7.79</v>
      </c>
      <c r="S293" s="3" t="str">
        <f t="shared" si="13"/>
        <v/>
      </c>
      <c r="T293" s="3" t="str">
        <f t="shared" si="14"/>
        <v/>
      </c>
      <c r="U293" s="3">
        <f>VLOOKUP(YEAR(N293),Populations!$A$3:$B$999,2,0)</f>
        <v>55928000</v>
      </c>
      <c r="V293" s="3">
        <f>(Calculations!B1/U293)</f>
        <v>1.2173114003719101</v>
      </c>
      <c r="W293" s="3"/>
    </row>
    <row r="294" spans="1:23" s="8" customFormat="1" x14ac:dyDescent="0.55000000000000004">
      <c r="A294" s="3">
        <v>292</v>
      </c>
      <c r="B294" s="3">
        <v>1</v>
      </c>
      <c r="C294" s="3" t="str">
        <f>VLOOKUP(B294,EpisodeFormats!$A$3:$B$999,2,0)</f>
        <v>Series</v>
      </c>
      <c r="D294" s="3">
        <v>3</v>
      </c>
      <c r="E294" s="3" t="str">
        <f>VLOOKUP(D294,Doctors!$A$3:$B$999,2,0)</f>
        <v>Jon Pertwee</v>
      </c>
      <c r="F294" s="3">
        <v>8</v>
      </c>
      <c r="G294" s="3">
        <v>1</v>
      </c>
      <c r="H294" s="3" t="str">
        <f>VLOOKUP(G294,SeasonFormats!$A$3:$B$999,2,0)</f>
        <v>Season</v>
      </c>
      <c r="I294" s="3">
        <v>57</v>
      </c>
      <c r="J294" s="3">
        <v>3</v>
      </c>
      <c r="K294" s="3" t="s">
        <v>416</v>
      </c>
      <c r="L294" s="3">
        <v>4</v>
      </c>
      <c r="M294" s="3" t="s">
        <v>379</v>
      </c>
      <c r="N294" s="7" t="d">
        <v>1971-04-03</v>
      </c>
      <c r="O294" s="3">
        <v>7.8</v>
      </c>
      <c r="P294" s="3"/>
      <c r="Q294" s="3"/>
      <c r="R294" s="3">
        <f t="shared" si="12"/>
        <v>9.5</v>
      </c>
      <c r="S294" s="3" t="str">
        <f t="shared" si="13"/>
        <v/>
      </c>
      <c r="T294" s="3" t="str">
        <f t="shared" si="14"/>
        <v/>
      </c>
      <c r="U294" s="3">
        <f>VLOOKUP(YEAR(N294),Populations!$A$3:$B$999,2,0)</f>
        <v>55928000</v>
      </c>
      <c r="V294" s="3">
        <f>(Calculations!B1/U294)</f>
        <v>1.2173114003719101</v>
      </c>
      <c r="W294" s="3"/>
    </row>
    <row r="295" spans="1:23" s="2" customFormat="1" x14ac:dyDescent="0.55000000000000004">
      <c r="A295">
        <v>293</v>
      </c>
      <c r="B295">
        <v>1</v>
      </c>
      <c r="C295" t="str">
        <f>VLOOKUP(B295,EpisodeFormats!$A$3:$B$999,2,0)</f>
        <v>Series</v>
      </c>
      <c r="D295">
        <v>3</v>
      </c>
      <c r="E295" t="str">
        <f>VLOOKUP(D295,Doctors!$A$3:$B$999,2,0)</f>
        <v>Jon Pertwee</v>
      </c>
      <c r="F295">
        <v>8</v>
      </c>
      <c r="G295">
        <v>1</v>
      </c>
      <c r="H295" t="str">
        <f>VLOOKUP(G295,SeasonFormats!$A$3:$B$999,2,0)</f>
        <v>Season</v>
      </c>
      <c r="I295">
        <v>58</v>
      </c>
      <c r="J295">
        <v>4</v>
      </c>
      <c r="K295" t="s">
        <v>417</v>
      </c>
      <c r="L295">
        <v>1</v>
      </c>
      <c r="M295" t="s">
        <v>376</v>
      </c>
      <c r="N295" s="6" t="d">
        <v>1971-04-10</v>
      </c>
      <c r="O295">
        <v>7.6</v>
      </c>
      <c r="P295"/>
      <c r="Q295"/>
      <c r="R295">
        <f t="shared" si="12"/>
        <v>9.25</v>
      </c>
      <c r="S295" t="str">
        <f t="shared" si="13"/>
        <v/>
      </c>
      <c r="T295" t="str">
        <f t="shared" si="14"/>
        <v/>
      </c>
      <c r="U295">
        <f>VLOOKUP(YEAR(N295),Populations!$A$3:$B$999,2,0)</f>
        <v>55928000</v>
      </c>
      <c r="V295">
        <f>(Calculations!B1/U295)</f>
        <v>1.2173114003719101</v>
      </c>
      <c r="W295"/>
    </row>
    <row r="296" spans="1:23" s="2" customFormat="1" x14ac:dyDescent="0.55000000000000004">
      <c r="A296">
        <v>294</v>
      </c>
      <c r="B296">
        <v>1</v>
      </c>
      <c r="C296" t="str">
        <f>VLOOKUP(B296,EpisodeFormats!$A$3:$B$999,2,0)</f>
        <v>Series</v>
      </c>
      <c r="D296">
        <v>3</v>
      </c>
      <c r="E296" t="str">
        <f>VLOOKUP(D296,Doctors!$A$3:$B$999,2,0)</f>
        <v>Jon Pertwee</v>
      </c>
      <c r="F296">
        <v>8</v>
      </c>
      <c r="G296">
        <v>1</v>
      </c>
      <c r="H296" t="str">
        <f>VLOOKUP(G296,SeasonFormats!$A$3:$B$999,2,0)</f>
        <v>Season</v>
      </c>
      <c r="I296">
        <v>58</v>
      </c>
      <c r="J296">
        <v>4</v>
      </c>
      <c r="K296" t="s">
        <v>417</v>
      </c>
      <c r="L296">
        <v>2</v>
      </c>
      <c r="M296" t="s">
        <v>377</v>
      </c>
      <c r="N296" s="6" t="d">
        <v>1971-04-17</v>
      </c>
      <c r="O296">
        <v>8.5</v>
      </c>
      <c r="P296"/>
      <c r="Q296"/>
      <c r="R296">
        <f t="shared" si="12"/>
        <v>10.35</v>
      </c>
      <c r="S296" t="str">
        <f t="shared" si="13"/>
        <v/>
      </c>
      <c r="T296" t="str">
        <f t="shared" si="14"/>
        <v/>
      </c>
      <c r="U296">
        <f>VLOOKUP(YEAR(N296),Populations!$A$3:$B$999,2,0)</f>
        <v>55928000</v>
      </c>
      <c r="V296">
        <f>(Calculations!B1/U296)</f>
        <v>1.2173114003719101</v>
      </c>
      <c r="W296"/>
    </row>
    <row r="297" spans="1:23" s="2" customFormat="1" x14ac:dyDescent="0.55000000000000004">
      <c r="A297">
        <v>295</v>
      </c>
      <c r="B297">
        <v>1</v>
      </c>
      <c r="C297" t="str">
        <f>VLOOKUP(B297,EpisodeFormats!$A$3:$B$999,2,0)</f>
        <v>Series</v>
      </c>
      <c r="D297">
        <v>3</v>
      </c>
      <c r="E297" t="str">
        <f>VLOOKUP(D297,Doctors!$A$3:$B$999,2,0)</f>
        <v>Jon Pertwee</v>
      </c>
      <c r="F297">
        <v>8</v>
      </c>
      <c r="G297">
        <v>1</v>
      </c>
      <c r="H297" t="str">
        <f>VLOOKUP(G297,SeasonFormats!$A$3:$B$999,2,0)</f>
        <v>Season</v>
      </c>
      <c r="I297">
        <v>58</v>
      </c>
      <c r="J297">
        <v>4</v>
      </c>
      <c r="K297" t="s">
        <v>417</v>
      </c>
      <c r="L297">
        <v>3</v>
      </c>
      <c r="M297" t="s">
        <v>378</v>
      </c>
      <c r="N297" s="6" t="d">
        <v>1971-04-24</v>
      </c>
      <c r="O297">
        <v>9.5</v>
      </c>
      <c r="P297"/>
      <c r="Q297"/>
      <c r="R297">
        <f t="shared" si="12"/>
        <v>11.56</v>
      </c>
      <c r="S297" t="str">
        <f t="shared" si="13"/>
        <v/>
      </c>
      <c r="T297" t="str">
        <f t="shared" si="14"/>
        <v/>
      </c>
      <c r="U297">
        <f>VLOOKUP(YEAR(N297),Populations!$A$3:$B$999,2,0)</f>
        <v>55928000</v>
      </c>
      <c r="V297">
        <f>(Calculations!B1/U297)</f>
        <v>1.2173114003719101</v>
      </c>
      <c r="W297"/>
    </row>
    <row r="298" spans="1:23" s="2" customFormat="1" x14ac:dyDescent="0.55000000000000004">
      <c r="A298">
        <v>296</v>
      </c>
      <c r="B298">
        <v>1</v>
      </c>
      <c r="C298" t="str">
        <f>VLOOKUP(B298,EpisodeFormats!$A$3:$B$999,2,0)</f>
        <v>Series</v>
      </c>
      <c r="D298">
        <v>3</v>
      </c>
      <c r="E298" t="str">
        <f>VLOOKUP(D298,Doctors!$A$3:$B$999,2,0)</f>
        <v>Jon Pertwee</v>
      </c>
      <c r="F298">
        <v>8</v>
      </c>
      <c r="G298">
        <v>1</v>
      </c>
      <c r="H298" t="str">
        <f>VLOOKUP(G298,SeasonFormats!$A$3:$B$999,2,0)</f>
        <v>Season</v>
      </c>
      <c r="I298">
        <v>58</v>
      </c>
      <c r="J298">
        <v>4</v>
      </c>
      <c r="K298" t="s">
        <v>417</v>
      </c>
      <c r="L298">
        <v>4</v>
      </c>
      <c r="M298" t="s">
        <v>379</v>
      </c>
      <c r="N298" s="6" t="d">
        <v>1971-05-01</v>
      </c>
      <c r="O298">
        <v>8.1</v>
      </c>
      <c r="P298"/>
      <c r="Q298"/>
      <c r="R298">
        <f t="shared" si="12"/>
        <v>9.86</v>
      </c>
      <c r="S298" t="str">
        <f t="shared" si="13"/>
        <v/>
      </c>
      <c r="T298" t="str">
        <f t="shared" si="14"/>
        <v/>
      </c>
      <c r="U298">
        <f>VLOOKUP(YEAR(N298),Populations!$A$3:$B$999,2,0)</f>
        <v>55928000</v>
      </c>
      <c r="V298">
        <f>(Calculations!B1/U298)</f>
        <v>1.2173114003719101</v>
      </c>
      <c r="W298"/>
    </row>
    <row r="299" spans="1:23" s="2" customFormat="1" x14ac:dyDescent="0.55000000000000004">
      <c r="A299">
        <v>297</v>
      </c>
      <c r="B299">
        <v>1</v>
      </c>
      <c r="C299" t="str">
        <f>VLOOKUP(B299,EpisodeFormats!$A$3:$B$999,2,0)</f>
        <v>Series</v>
      </c>
      <c r="D299">
        <v>3</v>
      </c>
      <c r="E299" t="str">
        <f>VLOOKUP(D299,Doctors!$A$3:$B$999,2,0)</f>
        <v>Jon Pertwee</v>
      </c>
      <c r="F299">
        <v>8</v>
      </c>
      <c r="G299">
        <v>1</v>
      </c>
      <c r="H299" t="str">
        <f>VLOOKUP(G299,SeasonFormats!$A$3:$B$999,2,0)</f>
        <v>Season</v>
      </c>
      <c r="I299">
        <v>58</v>
      </c>
      <c r="J299">
        <v>4</v>
      </c>
      <c r="K299" t="s">
        <v>417</v>
      </c>
      <c r="L299">
        <v>5</v>
      </c>
      <c r="M299" t="s">
        <v>380</v>
      </c>
      <c r="N299" s="6" t="d">
        <v>1971-05-08</v>
      </c>
      <c r="O299">
        <v>8.8000000000000007</v>
      </c>
      <c r="P299"/>
      <c r="Q299"/>
      <c r="R299">
        <f t="shared" si="12"/>
        <v>10.71</v>
      </c>
      <c r="S299" t="str">
        <f t="shared" si="13"/>
        <v/>
      </c>
      <c r="T299" t="str">
        <f t="shared" si="14"/>
        <v/>
      </c>
      <c r="U299">
        <f>VLOOKUP(YEAR(N299),Populations!$A$3:$B$999,2,0)</f>
        <v>55928000</v>
      </c>
      <c r="V299">
        <f>(Calculations!B1/U299)</f>
        <v>1.2173114003719101</v>
      </c>
      <c r="W299"/>
    </row>
    <row r="300" spans="1:23" s="2" customFormat="1" x14ac:dyDescent="0.55000000000000004">
      <c r="A300">
        <v>298</v>
      </c>
      <c r="B300">
        <v>1</v>
      </c>
      <c r="C300" t="str">
        <f>VLOOKUP(B300,EpisodeFormats!$A$3:$B$999,2,0)</f>
        <v>Series</v>
      </c>
      <c r="D300">
        <v>3</v>
      </c>
      <c r="E300" t="str">
        <f>VLOOKUP(D300,Doctors!$A$3:$B$999,2,0)</f>
        <v>Jon Pertwee</v>
      </c>
      <c r="F300">
        <v>8</v>
      </c>
      <c r="G300">
        <v>1</v>
      </c>
      <c r="H300" t="str">
        <f>VLOOKUP(G300,SeasonFormats!$A$3:$B$999,2,0)</f>
        <v>Season</v>
      </c>
      <c r="I300">
        <v>58</v>
      </c>
      <c r="J300">
        <v>4</v>
      </c>
      <c r="K300" t="s">
        <v>417</v>
      </c>
      <c r="L300">
        <v>6</v>
      </c>
      <c r="M300" t="s">
        <v>381</v>
      </c>
      <c r="N300" s="6" t="d">
        <v>1971-05-15</v>
      </c>
      <c r="O300">
        <v>8.6999999999999993</v>
      </c>
      <c r="P300"/>
      <c r="Q300"/>
      <c r="R300">
        <f t="shared" si="12"/>
        <v>10.59</v>
      </c>
      <c r="S300" t="str">
        <f t="shared" si="13"/>
        <v/>
      </c>
      <c r="T300" t="str">
        <f t="shared" si="14"/>
        <v/>
      </c>
      <c r="U300">
        <f>VLOOKUP(YEAR(N300),Populations!$A$3:$B$999,2,0)</f>
        <v>55928000</v>
      </c>
      <c r="V300">
        <f>(Calculations!B1/U300)</f>
        <v>1.2173114003719101</v>
      </c>
      <c r="W300"/>
    </row>
    <row r="301" spans="1:23" s="8" customFormat="1" x14ac:dyDescent="0.55000000000000004">
      <c r="A301" s="3">
        <v>299</v>
      </c>
      <c r="B301" s="3">
        <v>1</v>
      </c>
      <c r="C301" s="3" t="str">
        <f>VLOOKUP(B301,EpisodeFormats!$A$3:$B$999,2,0)</f>
        <v>Series</v>
      </c>
      <c r="D301" s="3">
        <v>3</v>
      </c>
      <c r="E301" s="3" t="str">
        <f>VLOOKUP(D301,Doctors!$A$3:$B$999,2,0)</f>
        <v>Jon Pertwee</v>
      </c>
      <c r="F301" s="3">
        <v>8</v>
      </c>
      <c r="G301" s="3">
        <v>1</v>
      </c>
      <c r="H301" s="3" t="str">
        <f>VLOOKUP(G301,SeasonFormats!$A$3:$B$999,2,0)</f>
        <v>Season</v>
      </c>
      <c r="I301" s="3">
        <v>59</v>
      </c>
      <c r="J301" s="3">
        <v>5</v>
      </c>
      <c r="K301" s="3" t="s">
        <v>452</v>
      </c>
      <c r="L301" s="3">
        <v>1</v>
      </c>
      <c r="M301" s="3" t="s">
        <v>376</v>
      </c>
      <c r="N301" s="7" t="d">
        <v>1971-05-22</v>
      </c>
      <c r="O301" s="3">
        <v>9.1999999999999993</v>
      </c>
      <c r="P301" s="3"/>
      <c r="Q301" s="3"/>
      <c r="R301" s="3">
        <f t="shared" si="12"/>
        <v>11.2</v>
      </c>
      <c r="S301" s="3" t="str">
        <f t="shared" si="13"/>
        <v/>
      </c>
      <c r="T301" s="3" t="str">
        <f t="shared" si="14"/>
        <v/>
      </c>
      <c r="U301" s="3">
        <f>VLOOKUP(YEAR(N301),Populations!$A$3:$B$999,2,0)</f>
        <v>55928000</v>
      </c>
      <c r="V301" s="3">
        <f>(Calculations!B1/U301)</f>
        <v>1.2173114003719101</v>
      </c>
      <c r="W301" s="3"/>
    </row>
    <row r="302" spans="1:23" s="8" customFormat="1" x14ac:dyDescent="0.55000000000000004">
      <c r="A302" s="3">
        <v>300</v>
      </c>
      <c r="B302" s="3">
        <v>1</v>
      </c>
      <c r="C302" s="3" t="str">
        <f>VLOOKUP(B302,EpisodeFormats!$A$3:$B$999,2,0)</f>
        <v>Series</v>
      </c>
      <c r="D302" s="3">
        <v>3</v>
      </c>
      <c r="E302" s="3" t="str">
        <f>VLOOKUP(D302,Doctors!$A$3:$B$999,2,0)</f>
        <v>Jon Pertwee</v>
      </c>
      <c r="F302" s="3">
        <v>8</v>
      </c>
      <c r="G302" s="3">
        <v>1</v>
      </c>
      <c r="H302" s="3" t="str">
        <f>VLOOKUP(G302,SeasonFormats!$A$3:$B$999,2,0)</f>
        <v>Season</v>
      </c>
      <c r="I302" s="3">
        <v>59</v>
      </c>
      <c r="J302" s="3">
        <v>5</v>
      </c>
      <c r="K302" s="3" t="s">
        <v>452</v>
      </c>
      <c r="L302" s="3">
        <v>2</v>
      </c>
      <c r="M302" s="3" t="s">
        <v>377</v>
      </c>
      <c r="N302" s="7" t="d">
        <v>1971-05-29</v>
      </c>
      <c r="O302" s="3">
        <v>8</v>
      </c>
      <c r="P302" s="3"/>
      <c r="Q302" s="3"/>
      <c r="R302" s="3">
        <f t="shared" si="12"/>
        <v>9.74</v>
      </c>
      <c r="S302" s="3" t="str">
        <f t="shared" si="13"/>
        <v/>
      </c>
      <c r="T302" s="3" t="str">
        <f t="shared" si="14"/>
        <v/>
      </c>
      <c r="U302" s="3">
        <f>VLOOKUP(YEAR(N302),Populations!$A$3:$B$999,2,0)</f>
        <v>55928000</v>
      </c>
      <c r="V302" s="3">
        <f>(Calculations!B1/U302)</f>
        <v>1.2173114003719101</v>
      </c>
      <c r="W302" s="3"/>
    </row>
    <row r="303" spans="1:23" s="8" customFormat="1" x14ac:dyDescent="0.55000000000000004">
      <c r="A303" s="3">
        <v>301</v>
      </c>
      <c r="B303" s="3">
        <v>1</v>
      </c>
      <c r="C303" s="3" t="str">
        <f>VLOOKUP(B303,EpisodeFormats!$A$3:$B$999,2,0)</f>
        <v>Series</v>
      </c>
      <c r="D303" s="3">
        <v>3</v>
      </c>
      <c r="E303" s="3" t="str">
        <f>VLOOKUP(D303,Doctors!$A$3:$B$999,2,0)</f>
        <v>Jon Pertwee</v>
      </c>
      <c r="F303" s="3">
        <v>8</v>
      </c>
      <c r="G303" s="3">
        <v>1</v>
      </c>
      <c r="H303" s="3" t="str">
        <f>VLOOKUP(G303,SeasonFormats!$A$3:$B$999,2,0)</f>
        <v>Season</v>
      </c>
      <c r="I303" s="3">
        <v>59</v>
      </c>
      <c r="J303" s="3">
        <v>5</v>
      </c>
      <c r="K303" s="3" t="s">
        <v>452</v>
      </c>
      <c r="L303" s="3">
        <v>3</v>
      </c>
      <c r="M303" s="3" t="s">
        <v>378</v>
      </c>
      <c r="N303" s="7" t="d">
        <v>1971-06-05</v>
      </c>
      <c r="O303" s="3">
        <v>8.1</v>
      </c>
      <c r="P303" s="3"/>
      <c r="Q303" s="3"/>
      <c r="R303" s="3">
        <f t="shared" si="12"/>
        <v>9.86</v>
      </c>
      <c r="S303" s="3" t="str">
        <f t="shared" si="13"/>
        <v/>
      </c>
      <c r="T303" s="3" t="str">
        <f t="shared" si="14"/>
        <v/>
      </c>
      <c r="U303" s="3">
        <f>VLOOKUP(YEAR(N303),Populations!$A$3:$B$999,2,0)</f>
        <v>55928000</v>
      </c>
      <c r="V303" s="3">
        <f>(Calculations!B1/U303)</f>
        <v>1.2173114003719101</v>
      </c>
      <c r="W303" s="3"/>
    </row>
    <row r="304" spans="1:23" s="8" customFormat="1" x14ac:dyDescent="0.55000000000000004">
      <c r="A304" s="3">
        <v>302</v>
      </c>
      <c r="B304" s="3">
        <v>1</v>
      </c>
      <c r="C304" s="3" t="str">
        <f>VLOOKUP(B304,EpisodeFormats!$A$3:$B$999,2,0)</f>
        <v>Series</v>
      </c>
      <c r="D304" s="3">
        <v>3</v>
      </c>
      <c r="E304" s="3" t="str">
        <f>VLOOKUP(D304,Doctors!$A$3:$B$999,2,0)</f>
        <v>Jon Pertwee</v>
      </c>
      <c r="F304" s="3">
        <v>8</v>
      </c>
      <c r="G304" s="3">
        <v>1</v>
      </c>
      <c r="H304" s="3" t="str">
        <f>VLOOKUP(G304,SeasonFormats!$A$3:$B$999,2,0)</f>
        <v>Season</v>
      </c>
      <c r="I304" s="3">
        <v>59</v>
      </c>
      <c r="J304" s="3">
        <v>5</v>
      </c>
      <c r="K304" s="3" t="s">
        <v>452</v>
      </c>
      <c r="L304" s="3">
        <v>4</v>
      </c>
      <c r="M304" s="3" t="s">
        <v>379</v>
      </c>
      <c r="N304" s="7" t="d">
        <v>1971-06-12</v>
      </c>
      <c r="O304" s="3">
        <v>8.1</v>
      </c>
      <c r="P304" s="3"/>
      <c r="Q304" s="3"/>
      <c r="R304" s="3">
        <f t="shared" si="12"/>
        <v>9.86</v>
      </c>
      <c r="S304" s="3" t="str">
        <f t="shared" si="13"/>
        <v/>
      </c>
      <c r="T304" s="3" t="str">
        <f t="shared" si="14"/>
        <v/>
      </c>
      <c r="U304" s="3">
        <f>VLOOKUP(YEAR(N304),Populations!$A$3:$B$999,2,0)</f>
        <v>55928000</v>
      </c>
      <c r="V304" s="3">
        <f>(Calculations!B1/U304)</f>
        <v>1.2173114003719101</v>
      </c>
      <c r="W304" s="3"/>
    </row>
    <row r="305" spans="1:23" s="8" customFormat="1" x14ac:dyDescent="0.55000000000000004">
      <c r="A305" s="3">
        <v>303</v>
      </c>
      <c r="B305" s="3">
        <v>1</v>
      </c>
      <c r="C305" s="3" t="str">
        <f>VLOOKUP(B305,EpisodeFormats!$A$3:$B$999,2,0)</f>
        <v>Series</v>
      </c>
      <c r="D305" s="3">
        <v>3</v>
      </c>
      <c r="E305" s="3" t="str">
        <f>VLOOKUP(D305,Doctors!$A$3:$B$999,2,0)</f>
        <v>Jon Pertwee</v>
      </c>
      <c r="F305" s="3">
        <v>8</v>
      </c>
      <c r="G305" s="3">
        <v>1</v>
      </c>
      <c r="H305" s="3" t="str">
        <f>VLOOKUP(G305,SeasonFormats!$A$3:$B$999,2,0)</f>
        <v>Season</v>
      </c>
      <c r="I305" s="3">
        <v>59</v>
      </c>
      <c r="J305" s="3">
        <v>5</v>
      </c>
      <c r="K305" s="3" t="s">
        <v>452</v>
      </c>
      <c r="L305" s="3">
        <v>5</v>
      </c>
      <c r="M305" s="3" t="s">
        <v>380</v>
      </c>
      <c r="N305" s="7" t="d">
        <v>1971-06-19</v>
      </c>
      <c r="O305" s="3">
        <v>8.3000000000000007</v>
      </c>
      <c r="P305" s="3"/>
      <c r="Q305" s="3"/>
      <c r="R305" s="3">
        <f t="shared" si="12"/>
        <v>10.1</v>
      </c>
      <c r="S305" s="3" t="str">
        <f t="shared" si="13"/>
        <v/>
      </c>
      <c r="T305" s="3" t="str">
        <f t="shared" si="14"/>
        <v/>
      </c>
      <c r="U305" s="3">
        <f>VLOOKUP(YEAR(N305),Populations!$A$3:$B$999,2,0)</f>
        <v>55928000</v>
      </c>
      <c r="V305" s="3">
        <f>(Calculations!B1/U305)</f>
        <v>1.2173114003719101</v>
      </c>
      <c r="W305" s="3"/>
    </row>
    <row r="306" spans="1:23" s="2" customFormat="1" x14ac:dyDescent="0.55000000000000004">
      <c r="A306">
        <v>304</v>
      </c>
      <c r="B306">
        <v>1</v>
      </c>
      <c r="C306" t="str">
        <f>VLOOKUP(B306,EpisodeFormats!$A$3:$B$999,2,0)</f>
        <v>Series</v>
      </c>
      <c r="D306">
        <v>3</v>
      </c>
      <c r="E306" t="str">
        <f>VLOOKUP(D306,Doctors!$A$3:$B$999,2,0)</f>
        <v>Jon Pertwee</v>
      </c>
      <c r="F306">
        <v>9</v>
      </c>
      <c r="G306">
        <v>1</v>
      </c>
      <c r="H306" t="str">
        <f>VLOOKUP(G306,SeasonFormats!$A$3:$B$999,2,0)</f>
        <v>Season</v>
      </c>
      <c r="I306">
        <v>60</v>
      </c>
      <c r="J306">
        <v>1</v>
      </c>
      <c r="K306" t="s">
        <v>418</v>
      </c>
      <c r="L306">
        <v>1</v>
      </c>
      <c r="M306" t="s">
        <v>376</v>
      </c>
      <c r="N306" s="6" t="d">
        <v>1972-01-01</v>
      </c>
      <c r="O306">
        <v>9.8000000000000007</v>
      </c>
      <c r="P306"/>
      <c r="Q306"/>
      <c r="R306">
        <f t="shared" si="12"/>
        <v>11.89</v>
      </c>
      <c r="S306" t="str">
        <f t="shared" si="13"/>
        <v/>
      </c>
      <c r="T306" t="str">
        <f t="shared" si="14"/>
        <v/>
      </c>
      <c r="U306">
        <f>VLOOKUP(YEAR(N306),Populations!$A$3:$B$999,2,0)</f>
        <v>56096700</v>
      </c>
      <c r="V306">
        <f>(Calculations!B1/U306)</f>
        <v>1.21365057124572</v>
      </c>
      <c r="W306"/>
    </row>
    <row r="307" spans="1:23" s="2" customFormat="1" x14ac:dyDescent="0.55000000000000004">
      <c r="A307">
        <v>305</v>
      </c>
      <c r="B307">
        <v>1</v>
      </c>
      <c r="C307" t="str">
        <f>VLOOKUP(B307,EpisodeFormats!$A$3:$B$999,2,0)</f>
        <v>Series</v>
      </c>
      <c r="D307">
        <v>3</v>
      </c>
      <c r="E307" t="str">
        <f>VLOOKUP(D307,Doctors!$A$3:$B$999,2,0)</f>
        <v>Jon Pertwee</v>
      </c>
      <c r="F307">
        <v>9</v>
      </c>
      <c r="G307">
        <v>1</v>
      </c>
      <c r="H307" t="str">
        <f>VLOOKUP(G307,SeasonFormats!$A$3:$B$999,2,0)</f>
        <v>Season</v>
      </c>
      <c r="I307">
        <v>60</v>
      </c>
      <c r="J307">
        <v>1</v>
      </c>
      <c r="K307" t="s">
        <v>418</v>
      </c>
      <c r="L307">
        <v>2</v>
      </c>
      <c r="M307" t="s">
        <v>377</v>
      </c>
      <c r="N307" s="6" t="d">
        <v>1972-01-08</v>
      </c>
      <c r="O307">
        <v>10.4</v>
      </c>
      <c r="P307"/>
      <c r="Q307"/>
      <c r="R307">
        <f t="shared" si="12"/>
        <v>12.62</v>
      </c>
      <c r="S307" t="str">
        <f t="shared" si="13"/>
        <v/>
      </c>
      <c r="T307" t="str">
        <f t="shared" si="14"/>
        <v/>
      </c>
      <c r="U307">
        <f>VLOOKUP(YEAR(N307),Populations!$A$3:$B$999,2,0)</f>
        <v>56096700</v>
      </c>
      <c r="V307">
        <f>(Calculations!B1/U307)</f>
        <v>1.21365057124572</v>
      </c>
      <c r="W307"/>
    </row>
    <row r="308" spans="1:23" s="2" customFormat="1" x14ac:dyDescent="0.55000000000000004">
      <c r="A308">
        <v>306</v>
      </c>
      <c r="B308">
        <v>1</v>
      </c>
      <c r="C308" t="str">
        <f>VLOOKUP(B308,EpisodeFormats!$A$3:$B$999,2,0)</f>
        <v>Series</v>
      </c>
      <c r="D308">
        <v>3</v>
      </c>
      <c r="E308" t="str">
        <f>VLOOKUP(D308,Doctors!$A$3:$B$999,2,0)</f>
        <v>Jon Pertwee</v>
      </c>
      <c r="F308">
        <v>9</v>
      </c>
      <c r="G308">
        <v>1</v>
      </c>
      <c r="H308" t="str">
        <f>VLOOKUP(G308,SeasonFormats!$A$3:$B$999,2,0)</f>
        <v>Season</v>
      </c>
      <c r="I308">
        <v>60</v>
      </c>
      <c r="J308">
        <v>1</v>
      </c>
      <c r="K308" t="s">
        <v>418</v>
      </c>
      <c r="L308">
        <v>3</v>
      </c>
      <c r="M308" t="s">
        <v>378</v>
      </c>
      <c r="N308" s="6" t="d">
        <v>1972-01-15</v>
      </c>
      <c r="O308">
        <v>9.1</v>
      </c>
      <c r="P308"/>
      <c r="Q308"/>
      <c r="R308">
        <f t="shared" si="12"/>
        <v>11.04</v>
      </c>
      <c r="S308" t="str">
        <f t="shared" si="13"/>
        <v/>
      </c>
      <c r="T308" t="str">
        <f t="shared" si="14"/>
        <v/>
      </c>
      <c r="U308">
        <f>VLOOKUP(YEAR(N308),Populations!$A$3:$B$999,2,0)</f>
        <v>56096700</v>
      </c>
      <c r="V308">
        <f>(Calculations!B1/U308)</f>
        <v>1.21365057124572</v>
      </c>
      <c r="W308"/>
    </row>
    <row r="309" spans="1:23" s="2" customFormat="1" x14ac:dyDescent="0.55000000000000004">
      <c r="A309">
        <v>307</v>
      </c>
      <c r="B309">
        <v>1</v>
      </c>
      <c r="C309" t="str">
        <f>VLOOKUP(B309,EpisodeFormats!$A$3:$B$999,2,0)</f>
        <v>Series</v>
      </c>
      <c r="D309">
        <v>3</v>
      </c>
      <c r="E309" t="str">
        <f>VLOOKUP(D309,Doctors!$A$3:$B$999,2,0)</f>
        <v>Jon Pertwee</v>
      </c>
      <c r="F309">
        <v>9</v>
      </c>
      <c r="G309">
        <v>1</v>
      </c>
      <c r="H309" t="str">
        <f>VLOOKUP(G309,SeasonFormats!$A$3:$B$999,2,0)</f>
        <v>Season</v>
      </c>
      <c r="I309">
        <v>60</v>
      </c>
      <c r="J309">
        <v>1</v>
      </c>
      <c r="K309" t="s">
        <v>418</v>
      </c>
      <c r="L309">
        <v>4</v>
      </c>
      <c r="M309" t="s">
        <v>379</v>
      </c>
      <c r="N309" s="6" t="d">
        <v>1972-01-22</v>
      </c>
      <c r="O309">
        <v>9.1</v>
      </c>
      <c r="P309"/>
      <c r="Q309"/>
      <c r="R309">
        <f t="shared" si="12"/>
        <v>11.04</v>
      </c>
      <c r="S309" t="str">
        <f t="shared" si="13"/>
        <v/>
      </c>
      <c r="T309" t="str">
        <f t="shared" si="14"/>
        <v/>
      </c>
      <c r="U309">
        <f>VLOOKUP(YEAR(N309),Populations!$A$3:$B$999,2,0)</f>
        <v>56096700</v>
      </c>
      <c r="V309">
        <f>(Calculations!B1/U309)</f>
        <v>1.21365057124572</v>
      </c>
      <c r="W309"/>
    </row>
    <row r="310" spans="1:23" s="8" customFormat="1" x14ac:dyDescent="0.55000000000000004">
      <c r="A310" s="3">
        <v>308</v>
      </c>
      <c r="B310" s="3">
        <v>1</v>
      </c>
      <c r="C310" s="3" t="str">
        <f>VLOOKUP(B310,EpisodeFormats!$A$3:$B$999,2,0)</f>
        <v>Series</v>
      </c>
      <c r="D310" s="3">
        <v>3</v>
      </c>
      <c r="E310" s="3" t="str">
        <f>VLOOKUP(D310,Doctors!$A$3:$B$999,2,0)</f>
        <v>Jon Pertwee</v>
      </c>
      <c r="F310" s="3">
        <v>9</v>
      </c>
      <c r="G310" s="3">
        <v>1</v>
      </c>
      <c r="H310" s="3" t="str">
        <f>VLOOKUP(G310,SeasonFormats!$A$3:$B$999,2,0)</f>
        <v>Season</v>
      </c>
      <c r="I310" s="3">
        <v>61</v>
      </c>
      <c r="J310" s="3">
        <v>2</v>
      </c>
      <c r="K310" s="3" t="s">
        <v>419</v>
      </c>
      <c r="L310" s="3">
        <v>1</v>
      </c>
      <c r="M310" s="3" t="s">
        <v>376</v>
      </c>
      <c r="N310" s="7" t="d">
        <v>1972-01-29</v>
      </c>
      <c r="O310" s="3">
        <v>10.3</v>
      </c>
      <c r="P310" s="3"/>
      <c r="Q310" s="3"/>
      <c r="R310" s="3">
        <f t="shared" si="12"/>
        <v>12.5</v>
      </c>
      <c r="S310" s="3" t="str">
        <f t="shared" si="13"/>
        <v/>
      </c>
      <c r="T310" s="3" t="str">
        <f t="shared" si="14"/>
        <v/>
      </c>
      <c r="U310" s="3">
        <f>VLOOKUP(YEAR(N310),Populations!$A$3:$B$999,2,0)</f>
        <v>56096700</v>
      </c>
      <c r="V310" s="3">
        <f>(Calculations!B1/U310)</f>
        <v>1.21365057124572</v>
      </c>
      <c r="W310" s="3"/>
    </row>
    <row r="311" spans="1:23" s="8" customFormat="1" x14ac:dyDescent="0.55000000000000004">
      <c r="A311" s="3">
        <v>309</v>
      </c>
      <c r="B311" s="3">
        <v>1</v>
      </c>
      <c r="C311" s="3" t="str">
        <f>VLOOKUP(B311,EpisodeFormats!$A$3:$B$999,2,0)</f>
        <v>Series</v>
      </c>
      <c r="D311" s="3">
        <v>3</v>
      </c>
      <c r="E311" s="3" t="str">
        <f>VLOOKUP(D311,Doctors!$A$3:$B$999,2,0)</f>
        <v>Jon Pertwee</v>
      </c>
      <c r="F311" s="3">
        <v>9</v>
      </c>
      <c r="G311" s="3">
        <v>1</v>
      </c>
      <c r="H311" s="3" t="str">
        <f>VLOOKUP(G311,SeasonFormats!$A$3:$B$999,2,0)</f>
        <v>Season</v>
      </c>
      <c r="I311" s="3">
        <v>61</v>
      </c>
      <c r="J311" s="3">
        <v>2</v>
      </c>
      <c r="K311" s="3" t="s">
        <v>419</v>
      </c>
      <c r="L311" s="3">
        <v>2</v>
      </c>
      <c r="M311" s="3" t="s">
        <v>377</v>
      </c>
      <c r="N311" s="7" t="d">
        <v>1972-02-05</v>
      </c>
      <c r="O311" s="3">
        <v>11</v>
      </c>
      <c r="P311" s="3"/>
      <c r="Q311" s="3"/>
      <c r="R311" s="3">
        <f t="shared" si="12"/>
        <v>13.35</v>
      </c>
      <c r="S311" s="3" t="str">
        <f t="shared" si="13"/>
        <v/>
      </c>
      <c r="T311" s="3" t="str">
        <f t="shared" si="14"/>
        <v/>
      </c>
      <c r="U311" s="3">
        <f>VLOOKUP(YEAR(N311),Populations!$A$3:$B$999,2,0)</f>
        <v>56096700</v>
      </c>
      <c r="V311" s="3">
        <f>(Calculations!B1/U311)</f>
        <v>1.21365057124572</v>
      </c>
      <c r="W311" s="3"/>
    </row>
    <row r="312" spans="1:23" s="8" customFormat="1" x14ac:dyDescent="0.55000000000000004">
      <c r="A312" s="3">
        <v>310</v>
      </c>
      <c r="B312" s="3">
        <v>1</v>
      </c>
      <c r="C312" s="3" t="str">
        <f>VLOOKUP(B312,EpisodeFormats!$A$3:$B$999,2,0)</f>
        <v>Series</v>
      </c>
      <c r="D312" s="3">
        <v>3</v>
      </c>
      <c r="E312" s="3" t="str">
        <f>VLOOKUP(D312,Doctors!$A$3:$B$999,2,0)</f>
        <v>Jon Pertwee</v>
      </c>
      <c r="F312" s="3">
        <v>9</v>
      </c>
      <c r="G312" s="3">
        <v>1</v>
      </c>
      <c r="H312" s="3" t="str">
        <f>VLOOKUP(G312,SeasonFormats!$A$3:$B$999,2,0)</f>
        <v>Season</v>
      </c>
      <c r="I312" s="3">
        <v>61</v>
      </c>
      <c r="J312" s="3">
        <v>2</v>
      </c>
      <c r="K312" s="3" t="s">
        <v>419</v>
      </c>
      <c r="L312" s="3">
        <v>3</v>
      </c>
      <c r="M312" s="3" t="s">
        <v>378</v>
      </c>
      <c r="N312" s="7" t="d">
        <v>1972-02-12</v>
      </c>
      <c r="O312" s="3">
        <v>7.8</v>
      </c>
      <c r="P312" s="3"/>
      <c r="Q312" s="3"/>
      <c r="R312" s="3">
        <f t="shared" si="12"/>
        <v>9.4700000000000006</v>
      </c>
      <c r="S312" s="3" t="str">
        <f t="shared" si="13"/>
        <v/>
      </c>
      <c r="T312" s="3" t="str">
        <f t="shared" si="14"/>
        <v/>
      </c>
      <c r="U312" s="3">
        <f>VLOOKUP(YEAR(N312),Populations!$A$3:$B$999,2,0)</f>
        <v>56096700</v>
      </c>
      <c r="V312" s="3">
        <f>(Calculations!B1/U312)</f>
        <v>1.21365057124572</v>
      </c>
      <c r="W312" s="3"/>
    </row>
    <row r="313" spans="1:23" s="8" customFormat="1" x14ac:dyDescent="0.55000000000000004">
      <c r="A313" s="3">
        <v>311</v>
      </c>
      <c r="B313" s="3">
        <v>1</v>
      </c>
      <c r="C313" s="3" t="str">
        <f>VLOOKUP(B313,EpisodeFormats!$A$3:$B$999,2,0)</f>
        <v>Series</v>
      </c>
      <c r="D313" s="3">
        <v>3</v>
      </c>
      <c r="E313" s="3" t="str">
        <f>VLOOKUP(D313,Doctors!$A$3:$B$999,2,0)</f>
        <v>Jon Pertwee</v>
      </c>
      <c r="F313" s="3">
        <v>9</v>
      </c>
      <c r="G313" s="3">
        <v>1</v>
      </c>
      <c r="H313" s="3" t="str">
        <f>VLOOKUP(G313,SeasonFormats!$A$3:$B$999,2,0)</f>
        <v>Season</v>
      </c>
      <c r="I313" s="3">
        <v>61</v>
      </c>
      <c r="J313" s="3">
        <v>2</v>
      </c>
      <c r="K313" s="3" t="s">
        <v>419</v>
      </c>
      <c r="L313" s="3">
        <v>4</v>
      </c>
      <c r="M313" s="3" t="s">
        <v>379</v>
      </c>
      <c r="N313" s="7" t="d">
        <v>1972-02-19</v>
      </c>
      <c r="O313" s="3">
        <v>8.4</v>
      </c>
      <c r="P313" s="3"/>
      <c r="Q313" s="3"/>
      <c r="R313" s="3">
        <f t="shared" si="12"/>
        <v>10.19</v>
      </c>
      <c r="S313" s="3" t="str">
        <f t="shared" si="13"/>
        <v/>
      </c>
      <c r="T313" s="3" t="str">
        <f t="shared" si="14"/>
        <v/>
      </c>
      <c r="U313" s="3">
        <f>VLOOKUP(YEAR(N313),Populations!$A$3:$B$999,2,0)</f>
        <v>56096700</v>
      </c>
      <c r="V313" s="3">
        <f>(Calculations!B1/U313)</f>
        <v>1.21365057124572</v>
      </c>
      <c r="W313" s="3"/>
    </row>
    <row r="314" spans="1:23" s="2" customFormat="1" x14ac:dyDescent="0.55000000000000004">
      <c r="A314">
        <v>312</v>
      </c>
      <c r="B314">
        <v>1</v>
      </c>
      <c r="C314" t="str">
        <f>VLOOKUP(B314,EpisodeFormats!$A$3:$B$999,2,0)</f>
        <v>Series</v>
      </c>
      <c r="D314">
        <v>3</v>
      </c>
      <c r="E314" t="str">
        <f>VLOOKUP(D314,Doctors!$A$3:$B$999,2,0)</f>
        <v>Jon Pertwee</v>
      </c>
      <c r="F314">
        <v>9</v>
      </c>
      <c r="G314">
        <v>1</v>
      </c>
      <c r="H314" t="str">
        <f>VLOOKUP(G314,SeasonFormats!$A$3:$B$999,2,0)</f>
        <v>Season</v>
      </c>
      <c r="I314">
        <v>62</v>
      </c>
      <c r="J314">
        <v>3</v>
      </c>
      <c r="K314" t="s">
        <v>420</v>
      </c>
      <c r="L314">
        <v>1</v>
      </c>
      <c r="M314" t="s">
        <v>376</v>
      </c>
      <c r="N314" s="6" t="d">
        <v>1972-02-26</v>
      </c>
      <c r="O314">
        <v>6.4</v>
      </c>
      <c r="P314"/>
      <c r="Q314"/>
      <c r="R314">
        <f t="shared" si="12"/>
        <v>7.77</v>
      </c>
      <c r="S314" t="str">
        <f t="shared" si="13"/>
        <v/>
      </c>
      <c r="T314" t="str">
        <f t="shared" si="14"/>
        <v/>
      </c>
      <c r="U314">
        <f>VLOOKUP(YEAR(N314),Populations!$A$3:$B$999,2,0)</f>
        <v>56096700</v>
      </c>
      <c r="V314">
        <f>(Calculations!B1/U314)</f>
        <v>1.21365057124572</v>
      </c>
      <c r="W314"/>
    </row>
    <row r="315" spans="1:23" s="2" customFormat="1" x14ac:dyDescent="0.55000000000000004">
      <c r="A315">
        <v>313</v>
      </c>
      <c r="B315">
        <v>1</v>
      </c>
      <c r="C315" t="str">
        <f>VLOOKUP(B315,EpisodeFormats!$A$3:$B$999,2,0)</f>
        <v>Series</v>
      </c>
      <c r="D315">
        <v>3</v>
      </c>
      <c r="E315" t="str">
        <f>VLOOKUP(D315,Doctors!$A$3:$B$999,2,0)</f>
        <v>Jon Pertwee</v>
      </c>
      <c r="F315">
        <v>9</v>
      </c>
      <c r="G315">
        <v>1</v>
      </c>
      <c r="H315" t="str">
        <f>VLOOKUP(G315,SeasonFormats!$A$3:$B$999,2,0)</f>
        <v>Season</v>
      </c>
      <c r="I315">
        <v>62</v>
      </c>
      <c r="J315">
        <v>3</v>
      </c>
      <c r="K315" t="s">
        <v>420</v>
      </c>
      <c r="L315">
        <v>2</v>
      </c>
      <c r="M315" t="s">
        <v>377</v>
      </c>
      <c r="N315" s="6" t="d">
        <v>1972-03-04</v>
      </c>
      <c r="O315">
        <v>9.6999999999999993</v>
      </c>
      <c r="P315"/>
      <c r="Q315"/>
      <c r="R315">
        <f t="shared" si="12"/>
        <v>11.77</v>
      </c>
      <c r="S315" t="str">
        <f t="shared" si="13"/>
        <v/>
      </c>
      <c r="T315" t="str">
        <f t="shared" si="14"/>
        <v/>
      </c>
      <c r="U315">
        <f>VLOOKUP(YEAR(N315),Populations!$A$3:$B$999,2,0)</f>
        <v>56096700</v>
      </c>
      <c r="V315">
        <f>(Calculations!B1/U315)</f>
        <v>1.21365057124572</v>
      </c>
      <c r="W315"/>
    </row>
    <row r="316" spans="1:23" s="2" customFormat="1" x14ac:dyDescent="0.55000000000000004">
      <c r="A316">
        <v>314</v>
      </c>
      <c r="B316">
        <v>1</v>
      </c>
      <c r="C316" t="str">
        <f>VLOOKUP(B316,EpisodeFormats!$A$3:$B$999,2,0)</f>
        <v>Series</v>
      </c>
      <c r="D316">
        <v>3</v>
      </c>
      <c r="E316" t="str">
        <f>VLOOKUP(D316,Doctors!$A$3:$B$999,2,0)</f>
        <v>Jon Pertwee</v>
      </c>
      <c r="F316">
        <v>9</v>
      </c>
      <c r="G316">
        <v>1</v>
      </c>
      <c r="H316" t="str">
        <f>VLOOKUP(G316,SeasonFormats!$A$3:$B$999,2,0)</f>
        <v>Season</v>
      </c>
      <c r="I316">
        <v>62</v>
      </c>
      <c r="J316">
        <v>3</v>
      </c>
      <c r="K316" t="s">
        <v>420</v>
      </c>
      <c r="L316">
        <v>3</v>
      </c>
      <c r="M316" t="s">
        <v>378</v>
      </c>
      <c r="N316" s="6" t="d">
        <v>1972-03-11</v>
      </c>
      <c r="O316">
        <v>8.3000000000000007</v>
      </c>
      <c r="P316"/>
      <c r="Q316"/>
      <c r="R316">
        <f t="shared" si="12"/>
        <v>10.07</v>
      </c>
      <c r="S316" t="str">
        <f t="shared" si="13"/>
        <v/>
      </c>
      <c r="T316" t="str">
        <f t="shared" si="14"/>
        <v/>
      </c>
      <c r="U316">
        <f>VLOOKUP(YEAR(N316),Populations!$A$3:$B$999,2,0)</f>
        <v>56096700</v>
      </c>
      <c r="V316">
        <f>(Calculations!B1/U316)</f>
        <v>1.21365057124572</v>
      </c>
      <c r="W316"/>
    </row>
    <row r="317" spans="1:23" s="2" customFormat="1" x14ac:dyDescent="0.55000000000000004">
      <c r="A317">
        <v>315</v>
      </c>
      <c r="B317">
        <v>1</v>
      </c>
      <c r="C317" t="str">
        <f>VLOOKUP(B317,EpisodeFormats!$A$3:$B$999,2,0)</f>
        <v>Series</v>
      </c>
      <c r="D317">
        <v>3</v>
      </c>
      <c r="E317" t="str">
        <f>VLOOKUP(D317,Doctors!$A$3:$B$999,2,0)</f>
        <v>Jon Pertwee</v>
      </c>
      <c r="F317">
        <v>9</v>
      </c>
      <c r="G317">
        <v>1</v>
      </c>
      <c r="H317" t="str">
        <f>VLOOKUP(G317,SeasonFormats!$A$3:$B$999,2,0)</f>
        <v>Season</v>
      </c>
      <c r="I317">
        <v>62</v>
      </c>
      <c r="J317">
        <v>3</v>
      </c>
      <c r="K317" t="s">
        <v>420</v>
      </c>
      <c r="L317">
        <v>4</v>
      </c>
      <c r="M317" t="s">
        <v>379</v>
      </c>
      <c r="N317" s="6" t="d">
        <v>1972-03-18</v>
      </c>
      <c r="O317">
        <v>7.8</v>
      </c>
      <c r="P317"/>
      <c r="Q317"/>
      <c r="R317">
        <f t="shared" si="12"/>
        <v>9.4700000000000006</v>
      </c>
      <c r="S317" t="str">
        <f t="shared" si="13"/>
        <v/>
      </c>
      <c r="T317" t="str">
        <f t="shared" si="14"/>
        <v/>
      </c>
      <c r="U317">
        <f>VLOOKUP(YEAR(N317),Populations!$A$3:$B$999,2,0)</f>
        <v>56096700</v>
      </c>
      <c r="V317">
        <f>(Calculations!B1/U317)</f>
        <v>1.21365057124572</v>
      </c>
      <c r="W317"/>
    </row>
    <row r="318" spans="1:23" s="2" customFormat="1" x14ac:dyDescent="0.55000000000000004">
      <c r="A318">
        <v>316</v>
      </c>
      <c r="B318">
        <v>1</v>
      </c>
      <c r="C318" t="str">
        <f>VLOOKUP(B318,EpisodeFormats!$A$3:$B$999,2,0)</f>
        <v>Series</v>
      </c>
      <c r="D318">
        <v>3</v>
      </c>
      <c r="E318" t="str">
        <f>VLOOKUP(D318,Doctors!$A$3:$B$999,2,0)</f>
        <v>Jon Pertwee</v>
      </c>
      <c r="F318">
        <v>9</v>
      </c>
      <c r="G318">
        <v>1</v>
      </c>
      <c r="H318" t="str">
        <f>VLOOKUP(G318,SeasonFormats!$A$3:$B$999,2,0)</f>
        <v>Season</v>
      </c>
      <c r="I318">
        <v>62</v>
      </c>
      <c r="J318">
        <v>3</v>
      </c>
      <c r="K318" t="s">
        <v>420</v>
      </c>
      <c r="L318">
        <v>5</v>
      </c>
      <c r="M318" t="s">
        <v>380</v>
      </c>
      <c r="N318" s="6" t="d">
        <v>1972-03-25</v>
      </c>
      <c r="O318">
        <v>8.3000000000000007</v>
      </c>
      <c r="P318"/>
      <c r="Q318"/>
      <c r="R318">
        <f t="shared" si="12"/>
        <v>10.07</v>
      </c>
      <c r="S318" t="str">
        <f t="shared" si="13"/>
        <v/>
      </c>
      <c r="T318" t="str">
        <f t="shared" si="14"/>
        <v/>
      </c>
      <c r="U318">
        <f>VLOOKUP(YEAR(N318),Populations!$A$3:$B$999,2,0)</f>
        <v>56096700</v>
      </c>
      <c r="V318">
        <f>(Calculations!B1/U318)</f>
        <v>1.21365057124572</v>
      </c>
      <c r="W318"/>
    </row>
    <row r="319" spans="1:23" s="2" customFormat="1" x14ac:dyDescent="0.55000000000000004">
      <c r="A319">
        <v>317</v>
      </c>
      <c r="B319">
        <v>1</v>
      </c>
      <c r="C319" t="str">
        <f>VLOOKUP(B319,EpisodeFormats!$A$3:$B$999,2,0)</f>
        <v>Series</v>
      </c>
      <c r="D319">
        <v>3</v>
      </c>
      <c r="E319" t="str">
        <f>VLOOKUP(D319,Doctors!$A$3:$B$999,2,0)</f>
        <v>Jon Pertwee</v>
      </c>
      <c r="F319">
        <v>9</v>
      </c>
      <c r="G319">
        <v>1</v>
      </c>
      <c r="H319" t="str">
        <f>VLOOKUP(G319,SeasonFormats!$A$3:$B$999,2,0)</f>
        <v>Season</v>
      </c>
      <c r="I319">
        <v>62</v>
      </c>
      <c r="J319">
        <v>3</v>
      </c>
      <c r="K319" t="s">
        <v>420</v>
      </c>
      <c r="L319">
        <v>6</v>
      </c>
      <c r="M319" t="s">
        <v>381</v>
      </c>
      <c r="N319" s="6" t="d">
        <v>1972-04-01</v>
      </c>
      <c r="O319">
        <v>8.5</v>
      </c>
      <c r="P319"/>
      <c r="Q319"/>
      <c r="R319">
        <f t="shared" si="12"/>
        <v>10.32</v>
      </c>
      <c r="S319" t="str">
        <f t="shared" si="13"/>
        <v/>
      </c>
      <c r="T319" t="str">
        <f t="shared" si="14"/>
        <v/>
      </c>
      <c r="U319">
        <f>VLOOKUP(YEAR(N319),Populations!$A$3:$B$999,2,0)</f>
        <v>56096700</v>
      </c>
      <c r="V319">
        <f>(Calculations!B1/U319)</f>
        <v>1.21365057124572</v>
      </c>
      <c r="W319"/>
    </row>
    <row r="320" spans="1:23" s="8" customFormat="1" x14ac:dyDescent="0.55000000000000004">
      <c r="A320" s="3">
        <v>318</v>
      </c>
      <c r="B320" s="3">
        <v>1</v>
      </c>
      <c r="C320" s="3" t="str">
        <f>VLOOKUP(B320,EpisodeFormats!$A$3:$B$999,2,0)</f>
        <v>Series</v>
      </c>
      <c r="D320" s="3">
        <v>3</v>
      </c>
      <c r="E320" s="3" t="str">
        <f>VLOOKUP(D320,Doctors!$A$3:$B$999,2,0)</f>
        <v>Jon Pertwee</v>
      </c>
      <c r="F320" s="3">
        <v>9</v>
      </c>
      <c r="G320" s="3">
        <v>1</v>
      </c>
      <c r="H320" s="3" t="str">
        <f>VLOOKUP(G320,SeasonFormats!$A$3:$B$999,2,0)</f>
        <v>Season</v>
      </c>
      <c r="I320" s="3">
        <v>63</v>
      </c>
      <c r="J320" s="3">
        <v>4</v>
      </c>
      <c r="K320" s="3" t="s">
        <v>421</v>
      </c>
      <c r="L320" s="3">
        <v>1</v>
      </c>
      <c r="M320" s="3" t="s">
        <v>376</v>
      </c>
      <c r="N320" s="7" t="d">
        <v>1972-04-08</v>
      </c>
      <c r="O320" s="3">
        <v>9.1</v>
      </c>
      <c r="P320" s="3"/>
      <c r="Q320" s="3"/>
      <c r="R320" s="3">
        <f t="shared" si="12"/>
        <v>11.04</v>
      </c>
      <c r="S320" s="3" t="str">
        <f t="shared" si="13"/>
        <v/>
      </c>
      <c r="T320" s="3" t="str">
        <f t="shared" si="14"/>
        <v/>
      </c>
      <c r="U320" s="3">
        <f>VLOOKUP(YEAR(N320),Populations!$A$3:$B$999,2,0)</f>
        <v>56096700</v>
      </c>
      <c r="V320" s="3">
        <f>(Calculations!B1/U320)</f>
        <v>1.21365057124572</v>
      </c>
      <c r="W320" s="3"/>
    </row>
    <row r="321" spans="1:23" s="8" customFormat="1" x14ac:dyDescent="0.55000000000000004">
      <c r="A321" s="3">
        <v>319</v>
      </c>
      <c r="B321" s="3">
        <v>1</v>
      </c>
      <c r="C321" s="3" t="str">
        <f>VLOOKUP(B321,EpisodeFormats!$A$3:$B$999,2,0)</f>
        <v>Series</v>
      </c>
      <c r="D321" s="3">
        <v>3</v>
      </c>
      <c r="E321" s="3" t="str">
        <f>VLOOKUP(D321,Doctors!$A$3:$B$999,2,0)</f>
        <v>Jon Pertwee</v>
      </c>
      <c r="F321" s="3">
        <v>9</v>
      </c>
      <c r="G321" s="3">
        <v>1</v>
      </c>
      <c r="H321" s="3" t="str">
        <f>VLOOKUP(G321,SeasonFormats!$A$3:$B$999,2,0)</f>
        <v>Season</v>
      </c>
      <c r="I321" s="3">
        <v>63</v>
      </c>
      <c r="J321" s="3">
        <v>4</v>
      </c>
      <c r="K321" s="3" t="s">
        <v>421</v>
      </c>
      <c r="L321" s="3">
        <v>2</v>
      </c>
      <c r="M321" s="3" t="s">
        <v>377</v>
      </c>
      <c r="N321" s="7" t="d">
        <v>1972-04-15</v>
      </c>
      <c r="O321" s="3">
        <v>7.8</v>
      </c>
      <c r="P321" s="3"/>
      <c r="Q321" s="3"/>
      <c r="R321" s="3">
        <f t="shared" si="12"/>
        <v>9.4700000000000006</v>
      </c>
      <c r="S321" s="3" t="str">
        <f t="shared" si="13"/>
        <v/>
      </c>
      <c r="T321" s="3" t="str">
        <f t="shared" si="14"/>
        <v/>
      </c>
      <c r="U321" s="3">
        <f>VLOOKUP(YEAR(N321),Populations!$A$3:$B$999,2,0)</f>
        <v>56096700</v>
      </c>
      <c r="V321" s="3">
        <f>(Calculations!B1/U321)</f>
        <v>1.21365057124572</v>
      </c>
      <c r="W321" s="3"/>
    </row>
    <row r="322" spans="1:23" s="8" customFormat="1" x14ac:dyDescent="0.55000000000000004">
      <c r="A322" s="3">
        <v>320</v>
      </c>
      <c r="B322" s="3">
        <v>1</v>
      </c>
      <c r="C322" s="3" t="str">
        <f>VLOOKUP(B322,EpisodeFormats!$A$3:$B$999,2,0)</f>
        <v>Series</v>
      </c>
      <c r="D322" s="3">
        <v>3</v>
      </c>
      <c r="E322" s="3" t="str">
        <f>VLOOKUP(D322,Doctors!$A$3:$B$999,2,0)</f>
        <v>Jon Pertwee</v>
      </c>
      <c r="F322" s="3">
        <v>9</v>
      </c>
      <c r="G322" s="3">
        <v>1</v>
      </c>
      <c r="H322" s="3" t="str">
        <f>VLOOKUP(G322,SeasonFormats!$A$3:$B$999,2,0)</f>
        <v>Season</v>
      </c>
      <c r="I322" s="3">
        <v>63</v>
      </c>
      <c r="J322" s="3">
        <v>4</v>
      </c>
      <c r="K322" s="3" t="s">
        <v>421</v>
      </c>
      <c r="L322" s="3">
        <v>3</v>
      </c>
      <c r="M322" s="3" t="s">
        <v>378</v>
      </c>
      <c r="N322" s="7" t="d">
        <v>1972-04-22</v>
      </c>
      <c r="O322" s="3">
        <v>7.9</v>
      </c>
      <c r="P322" s="3"/>
      <c r="Q322" s="3"/>
      <c r="R322" s="3">
        <f t="shared" si="12"/>
        <v>9.59</v>
      </c>
      <c r="S322" s="3" t="str">
        <f t="shared" si="13"/>
        <v/>
      </c>
      <c r="T322" s="3" t="str">
        <f t="shared" si="14"/>
        <v/>
      </c>
      <c r="U322" s="3">
        <f>VLOOKUP(YEAR(N322),Populations!$A$3:$B$999,2,0)</f>
        <v>56096700</v>
      </c>
      <c r="V322" s="3">
        <f>(Calculations!B1/U322)</f>
        <v>1.21365057124572</v>
      </c>
      <c r="W322" s="3"/>
    </row>
    <row r="323" spans="1:23" s="8" customFormat="1" x14ac:dyDescent="0.55000000000000004">
      <c r="A323" s="3">
        <v>321</v>
      </c>
      <c r="B323" s="3">
        <v>1</v>
      </c>
      <c r="C323" s="3" t="str">
        <f>VLOOKUP(B323,EpisodeFormats!$A$3:$B$999,2,0)</f>
        <v>Series</v>
      </c>
      <c r="D323" s="3">
        <v>3</v>
      </c>
      <c r="E323" s="3" t="str">
        <f>VLOOKUP(D323,Doctors!$A$3:$B$999,2,0)</f>
        <v>Jon Pertwee</v>
      </c>
      <c r="F323" s="3">
        <v>9</v>
      </c>
      <c r="G323" s="3">
        <v>1</v>
      </c>
      <c r="H323" s="3" t="str">
        <f>VLOOKUP(G323,SeasonFormats!$A$3:$B$999,2,0)</f>
        <v>Season</v>
      </c>
      <c r="I323" s="3">
        <v>63</v>
      </c>
      <c r="J323" s="3">
        <v>4</v>
      </c>
      <c r="K323" s="3" t="s">
        <v>421</v>
      </c>
      <c r="L323" s="3">
        <v>4</v>
      </c>
      <c r="M323" s="3" t="s">
        <v>379</v>
      </c>
      <c r="N323" s="7" t="d">
        <v>1972-04-29</v>
      </c>
      <c r="O323" s="3">
        <v>7.5</v>
      </c>
      <c r="P323" s="3"/>
      <c r="Q323" s="3"/>
      <c r="R323" s="3">
        <f t="shared" si="12"/>
        <v>9.1</v>
      </c>
      <c r="S323" s="3" t="str">
        <f t="shared" si="13"/>
        <v/>
      </c>
      <c r="T323" s="3" t="str">
        <f t="shared" si="14"/>
        <v/>
      </c>
      <c r="U323" s="3">
        <f>VLOOKUP(YEAR(N323),Populations!$A$3:$B$999,2,0)</f>
        <v>56096700</v>
      </c>
      <c r="V323" s="3">
        <f>(Calculations!B1/U323)</f>
        <v>1.21365057124572</v>
      </c>
      <c r="W323" s="3"/>
    </row>
    <row r="324" spans="1:23" s="8" customFormat="1" x14ac:dyDescent="0.55000000000000004">
      <c r="A324" s="3">
        <v>322</v>
      </c>
      <c r="B324" s="3">
        <v>1</v>
      </c>
      <c r="C324" s="3" t="str">
        <f>VLOOKUP(B324,EpisodeFormats!$A$3:$B$999,2,0)</f>
        <v>Series</v>
      </c>
      <c r="D324" s="3">
        <v>3</v>
      </c>
      <c r="E324" s="3" t="str">
        <f>VLOOKUP(D324,Doctors!$A$3:$B$999,2,0)</f>
        <v>Jon Pertwee</v>
      </c>
      <c r="F324" s="3">
        <v>9</v>
      </c>
      <c r="G324" s="3">
        <v>1</v>
      </c>
      <c r="H324" s="3" t="str">
        <f>VLOOKUP(G324,SeasonFormats!$A$3:$B$999,2,0)</f>
        <v>Season</v>
      </c>
      <c r="I324" s="3">
        <v>63</v>
      </c>
      <c r="J324" s="3">
        <v>4</v>
      </c>
      <c r="K324" s="3" t="s">
        <v>421</v>
      </c>
      <c r="L324" s="3">
        <v>5</v>
      </c>
      <c r="M324" s="3" t="s">
        <v>380</v>
      </c>
      <c r="N324" s="7" t="d">
        <v>1972-05-06</v>
      </c>
      <c r="O324" s="3">
        <v>7.9</v>
      </c>
      <c r="P324" s="3"/>
      <c r="Q324" s="3"/>
      <c r="R324" s="3">
        <f t="shared" ref="R324:R387" si="15">IF(ISBLANK(O324),"",ROUND(O324*V324,2))</f>
        <v>9.59</v>
      </c>
      <c r="S324" s="3" t="str">
        <f t="shared" ref="S324:S387" si="16">IF(ISBLANK(P324),"",ROUND(P324*V324,2))</f>
        <v/>
      </c>
      <c r="T324" s="3" t="str">
        <f t="shared" ref="T324:T387" si="17">IF(ISBLANK(Q324),"",ROUND(Q324*V324,2))</f>
        <v/>
      </c>
      <c r="U324" s="3">
        <f>VLOOKUP(YEAR(N324),Populations!$A$3:$B$999,2,0)</f>
        <v>56096700</v>
      </c>
      <c r="V324" s="3">
        <f>(Calculations!B1/U324)</f>
        <v>1.21365057124572</v>
      </c>
      <c r="W324" s="3"/>
    </row>
    <row r="325" spans="1:23" s="8" customFormat="1" x14ac:dyDescent="0.55000000000000004">
      <c r="A325" s="3">
        <v>323</v>
      </c>
      <c r="B325" s="3">
        <v>1</v>
      </c>
      <c r="C325" s="3" t="str">
        <f>VLOOKUP(B325,EpisodeFormats!$A$3:$B$999,2,0)</f>
        <v>Series</v>
      </c>
      <c r="D325" s="3">
        <v>3</v>
      </c>
      <c r="E325" s="3" t="str">
        <f>VLOOKUP(D325,Doctors!$A$3:$B$999,2,0)</f>
        <v>Jon Pertwee</v>
      </c>
      <c r="F325" s="3">
        <v>9</v>
      </c>
      <c r="G325" s="3">
        <v>1</v>
      </c>
      <c r="H325" s="3" t="str">
        <f>VLOOKUP(G325,SeasonFormats!$A$3:$B$999,2,0)</f>
        <v>Season</v>
      </c>
      <c r="I325" s="3">
        <v>63</v>
      </c>
      <c r="J325" s="3">
        <v>4</v>
      </c>
      <c r="K325" s="3" t="s">
        <v>421</v>
      </c>
      <c r="L325" s="3">
        <v>6</v>
      </c>
      <c r="M325" s="3" t="s">
        <v>381</v>
      </c>
      <c r="N325" s="7" t="d">
        <v>1972-05-13</v>
      </c>
      <c r="O325" s="3">
        <v>6.5</v>
      </c>
      <c r="P325" s="3"/>
      <c r="Q325" s="3"/>
      <c r="R325" s="3">
        <f t="shared" si="15"/>
        <v>7.89</v>
      </c>
      <c r="S325" s="3" t="str">
        <f t="shared" si="16"/>
        <v/>
      </c>
      <c r="T325" s="3" t="str">
        <f t="shared" si="17"/>
        <v/>
      </c>
      <c r="U325" s="3">
        <f>VLOOKUP(YEAR(N325),Populations!$A$3:$B$999,2,0)</f>
        <v>56096700</v>
      </c>
      <c r="V325" s="3">
        <f>(Calculations!B1/U325)</f>
        <v>1.21365057124572</v>
      </c>
      <c r="W325" s="3"/>
    </row>
    <row r="326" spans="1:23" s="2" customFormat="1" x14ac:dyDescent="0.55000000000000004">
      <c r="A326">
        <v>324</v>
      </c>
      <c r="B326">
        <v>1</v>
      </c>
      <c r="C326" t="str">
        <f>VLOOKUP(B326,EpisodeFormats!$A$3:$B$999,2,0)</f>
        <v>Series</v>
      </c>
      <c r="D326">
        <v>3</v>
      </c>
      <c r="E326" t="str">
        <f>VLOOKUP(D326,Doctors!$A$3:$B$999,2,0)</f>
        <v>Jon Pertwee</v>
      </c>
      <c r="F326">
        <v>9</v>
      </c>
      <c r="G326">
        <v>1</v>
      </c>
      <c r="H326" t="str">
        <f>VLOOKUP(G326,SeasonFormats!$A$3:$B$999,2,0)</f>
        <v>Season</v>
      </c>
      <c r="I326">
        <v>64</v>
      </c>
      <c r="J326">
        <v>5</v>
      </c>
      <c r="K326" t="s">
        <v>422</v>
      </c>
      <c r="L326">
        <v>1</v>
      </c>
      <c r="M326" t="s">
        <v>376</v>
      </c>
      <c r="N326" s="6" t="d">
        <v>1972-05-20</v>
      </c>
      <c r="O326">
        <v>7.6</v>
      </c>
      <c r="P326"/>
      <c r="Q326"/>
      <c r="R326">
        <f t="shared" si="15"/>
        <v>9.2200000000000006</v>
      </c>
      <c r="S326" t="str">
        <f t="shared" si="16"/>
        <v/>
      </c>
      <c r="T326" t="str">
        <f t="shared" si="17"/>
        <v/>
      </c>
      <c r="U326">
        <f>VLOOKUP(YEAR(N326),Populations!$A$3:$B$999,2,0)</f>
        <v>56096700</v>
      </c>
      <c r="V326">
        <f>(Calculations!B1/U326)</f>
        <v>1.21365057124572</v>
      </c>
      <c r="W326"/>
    </row>
    <row r="327" spans="1:23" s="2" customFormat="1" x14ac:dyDescent="0.55000000000000004">
      <c r="A327">
        <v>325</v>
      </c>
      <c r="B327">
        <v>1</v>
      </c>
      <c r="C327" t="str">
        <f>VLOOKUP(B327,EpisodeFormats!$A$3:$B$999,2,0)</f>
        <v>Series</v>
      </c>
      <c r="D327">
        <v>3</v>
      </c>
      <c r="E327" t="str">
        <f>VLOOKUP(D327,Doctors!$A$3:$B$999,2,0)</f>
        <v>Jon Pertwee</v>
      </c>
      <c r="F327">
        <v>9</v>
      </c>
      <c r="G327">
        <v>1</v>
      </c>
      <c r="H327" t="str">
        <f>VLOOKUP(G327,SeasonFormats!$A$3:$B$999,2,0)</f>
        <v>Season</v>
      </c>
      <c r="I327">
        <v>64</v>
      </c>
      <c r="J327">
        <v>5</v>
      </c>
      <c r="K327" t="s">
        <v>422</v>
      </c>
      <c r="L327">
        <v>2</v>
      </c>
      <c r="M327" t="s">
        <v>377</v>
      </c>
      <c r="N327" s="6" t="d">
        <v>1972-05-27</v>
      </c>
      <c r="O327">
        <v>7.4</v>
      </c>
      <c r="P327"/>
      <c r="Q327"/>
      <c r="R327">
        <f t="shared" si="15"/>
        <v>8.98</v>
      </c>
      <c r="S327" t="str">
        <f t="shared" si="16"/>
        <v/>
      </c>
      <c r="T327" t="str">
        <f t="shared" si="17"/>
        <v/>
      </c>
      <c r="U327">
        <f>VLOOKUP(YEAR(N327),Populations!$A$3:$B$999,2,0)</f>
        <v>56096700</v>
      </c>
      <c r="V327">
        <f>(Calculations!B1/U327)</f>
        <v>1.21365057124572</v>
      </c>
      <c r="W327"/>
    </row>
    <row r="328" spans="1:23" s="2" customFormat="1" x14ac:dyDescent="0.55000000000000004">
      <c r="A328">
        <v>326</v>
      </c>
      <c r="B328">
        <v>1</v>
      </c>
      <c r="C328" t="str">
        <f>VLOOKUP(B328,EpisodeFormats!$A$3:$B$999,2,0)</f>
        <v>Series</v>
      </c>
      <c r="D328">
        <v>3</v>
      </c>
      <c r="E328" t="str">
        <f>VLOOKUP(D328,Doctors!$A$3:$B$999,2,0)</f>
        <v>Jon Pertwee</v>
      </c>
      <c r="F328">
        <v>9</v>
      </c>
      <c r="G328">
        <v>1</v>
      </c>
      <c r="H328" t="str">
        <f>VLOOKUP(G328,SeasonFormats!$A$3:$B$999,2,0)</f>
        <v>Season</v>
      </c>
      <c r="I328">
        <v>64</v>
      </c>
      <c r="J328">
        <v>5</v>
      </c>
      <c r="K328" t="s">
        <v>422</v>
      </c>
      <c r="L328">
        <v>3</v>
      </c>
      <c r="M328" t="s">
        <v>378</v>
      </c>
      <c r="N328" s="6" t="d">
        <v>1972-06-03</v>
      </c>
      <c r="O328">
        <v>8.1</v>
      </c>
      <c r="P328"/>
      <c r="Q328"/>
      <c r="R328">
        <f t="shared" si="15"/>
        <v>9.83</v>
      </c>
      <c r="S328" t="str">
        <f t="shared" si="16"/>
        <v/>
      </c>
      <c r="T328" t="str">
        <f t="shared" si="17"/>
        <v/>
      </c>
      <c r="U328">
        <f>VLOOKUP(YEAR(N328),Populations!$A$3:$B$999,2,0)</f>
        <v>56096700</v>
      </c>
      <c r="V328">
        <f>(Calculations!B1/U328)</f>
        <v>1.21365057124572</v>
      </c>
      <c r="W328"/>
    </row>
    <row r="329" spans="1:23" s="2" customFormat="1" x14ac:dyDescent="0.55000000000000004">
      <c r="A329">
        <v>327</v>
      </c>
      <c r="B329">
        <v>1</v>
      </c>
      <c r="C329" t="str">
        <f>VLOOKUP(B329,EpisodeFormats!$A$3:$B$999,2,0)</f>
        <v>Series</v>
      </c>
      <c r="D329">
        <v>3</v>
      </c>
      <c r="E329" t="str">
        <f>VLOOKUP(D329,Doctors!$A$3:$B$999,2,0)</f>
        <v>Jon Pertwee</v>
      </c>
      <c r="F329">
        <v>9</v>
      </c>
      <c r="G329">
        <v>1</v>
      </c>
      <c r="H329" t="str">
        <f>VLOOKUP(G329,SeasonFormats!$A$3:$B$999,2,0)</f>
        <v>Season</v>
      </c>
      <c r="I329">
        <v>64</v>
      </c>
      <c r="J329">
        <v>5</v>
      </c>
      <c r="K329" t="s">
        <v>422</v>
      </c>
      <c r="L329">
        <v>4</v>
      </c>
      <c r="M329" t="s">
        <v>379</v>
      </c>
      <c r="N329" s="6" t="d">
        <v>1972-06-10</v>
      </c>
      <c r="O329">
        <v>7.6</v>
      </c>
      <c r="P329"/>
      <c r="Q329"/>
      <c r="R329">
        <f t="shared" si="15"/>
        <v>9.2200000000000006</v>
      </c>
      <c r="S329" t="str">
        <f t="shared" si="16"/>
        <v/>
      </c>
      <c r="T329" t="str">
        <f t="shared" si="17"/>
        <v/>
      </c>
      <c r="U329">
        <f>VLOOKUP(YEAR(N329),Populations!$A$3:$B$999,2,0)</f>
        <v>56096700</v>
      </c>
      <c r="V329">
        <f>(Calculations!B1/U329)</f>
        <v>1.21365057124572</v>
      </c>
      <c r="W329"/>
    </row>
    <row r="330" spans="1:23" s="2" customFormat="1" x14ac:dyDescent="0.55000000000000004">
      <c r="A330">
        <v>328</v>
      </c>
      <c r="B330">
        <v>1</v>
      </c>
      <c r="C330" t="str">
        <f>VLOOKUP(B330,EpisodeFormats!$A$3:$B$999,2,0)</f>
        <v>Series</v>
      </c>
      <c r="D330">
        <v>3</v>
      </c>
      <c r="E330" t="str">
        <f>VLOOKUP(D330,Doctors!$A$3:$B$999,2,0)</f>
        <v>Jon Pertwee</v>
      </c>
      <c r="F330">
        <v>9</v>
      </c>
      <c r="G330">
        <v>1</v>
      </c>
      <c r="H330" t="str">
        <f>VLOOKUP(G330,SeasonFormats!$A$3:$B$999,2,0)</f>
        <v>Season</v>
      </c>
      <c r="I330">
        <v>64</v>
      </c>
      <c r="J330">
        <v>5</v>
      </c>
      <c r="K330" t="s">
        <v>422</v>
      </c>
      <c r="L330">
        <v>5</v>
      </c>
      <c r="M330" t="s">
        <v>380</v>
      </c>
      <c r="N330" s="6" t="d">
        <v>1972-06-17</v>
      </c>
      <c r="O330">
        <v>6</v>
      </c>
      <c r="P330"/>
      <c r="Q330"/>
      <c r="R330">
        <f t="shared" si="15"/>
        <v>7.28</v>
      </c>
      <c r="S330" t="str">
        <f t="shared" si="16"/>
        <v/>
      </c>
      <c r="T330" t="str">
        <f t="shared" si="17"/>
        <v/>
      </c>
      <c r="U330">
        <f>VLOOKUP(YEAR(N330),Populations!$A$3:$B$999,2,0)</f>
        <v>56096700</v>
      </c>
      <c r="V330">
        <f>(Calculations!B1/U330)</f>
        <v>1.21365057124572</v>
      </c>
      <c r="W330"/>
    </row>
    <row r="331" spans="1:23" s="2" customFormat="1" x14ac:dyDescent="0.55000000000000004">
      <c r="A331">
        <v>329</v>
      </c>
      <c r="B331">
        <v>1</v>
      </c>
      <c r="C331" t="str">
        <f>VLOOKUP(B331,EpisodeFormats!$A$3:$B$999,2,0)</f>
        <v>Series</v>
      </c>
      <c r="D331">
        <v>3</v>
      </c>
      <c r="E331" t="str">
        <f>VLOOKUP(D331,Doctors!$A$3:$B$999,2,0)</f>
        <v>Jon Pertwee</v>
      </c>
      <c r="F331">
        <v>9</v>
      </c>
      <c r="G331">
        <v>1</v>
      </c>
      <c r="H331" t="str">
        <f>VLOOKUP(G331,SeasonFormats!$A$3:$B$999,2,0)</f>
        <v>Season</v>
      </c>
      <c r="I331">
        <v>64</v>
      </c>
      <c r="J331">
        <v>5</v>
      </c>
      <c r="K331" t="s">
        <v>422</v>
      </c>
      <c r="L331">
        <v>6</v>
      </c>
      <c r="M331" t="s">
        <v>381</v>
      </c>
      <c r="N331" s="6" t="d">
        <v>1972-06-24</v>
      </c>
      <c r="O331">
        <v>7.6</v>
      </c>
      <c r="P331"/>
      <c r="Q331"/>
      <c r="R331">
        <f t="shared" si="15"/>
        <v>9.2200000000000006</v>
      </c>
      <c r="S331" t="str">
        <f t="shared" si="16"/>
        <v/>
      </c>
      <c r="T331" t="str">
        <f t="shared" si="17"/>
        <v/>
      </c>
      <c r="U331">
        <f>VLOOKUP(YEAR(N331),Populations!$A$3:$B$999,2,0)</f>
        <v>56096700</v>
      </c>
      <c r="V331">
        <f>(Calculations!B1/U331)</f>
        <v>1.21365057124572</v>
      </c>
      <c r="W331"/>
    </row>
    <row r="332" spans="1:23" s="8" customFormat="1" x14ac:dyDescent="0.55000000000000004">
      <c r="A332" s="3">
        <v>330</v>
      </c>
      <c r="B332" s="3">
        <v>1</v>
      </c>
      <c r="C332" s="3" t="str">
        <f>VLOOKUP(B332,EpisodeFormats!$A$3:$B$999,2,0)</f>
        <v>Series</v>
      </c>
      <c r="D332" s="3">
        <v>3</v>
      </c>
      <c r="E332" s="3" t="str">
        <f>VLOOKUP(D332,Doctors!$A$3:$B$999,2,0)</f>
        <v>Jon Pertwee</v>
      </c>
      <c r="F332" s="3">
        <v>10</v>
      </c>
      <c r="G332" s="3">
        <v>1</v>
      </c>
      <c r="H332" s="3" t="str">
        <f>VLOOKUP(G332,SeasonFormats!$A$3:$B$999,2,0)</f>
        <v>Season</v>
      </c>
      <c r="I332" s="3">
        <v>65</v>
      </c>
      <c r="J332" s="3">
        <v>1</v>
      </c>
      <c r="K332" s="3" t="s">
        <v>423</v>
      </c>
      <c r="L332" s="3">
        <v>1</v>
      </c>
      <c r="M332" s="3" t="s">
        <v>376</v>
      </c>
      <c r="N332" s="7" t="d">
        <v>1972-12-30</v>
      </c>
      <c r="O332" s="3">
        <v>9.6</v>
      </c>
      <c r="P332" s="3"/>
      <c r="Q332" s="3"/>
      <c r="R332" s="3">
        <f t="shared" si="15"/>
        <v>11.65</v>
      </c>
      <c r="S332" s="3" t="str">
        <f t="shared" si="16"/>
        <v/>
      </c>
      <c r="T332" s="3" t="str">
        <f t="shared" si="17"/>
        <v/>
      </c>
      <c r="U332" s="3">
        <f>VLOOKUP(YEAR(N332),Populations!$A$3:$B$999,2,0)</f>
        <v>56096700</v>
      </c>
      <c r="V332" s="3">
        <f>(Calculations!B1/U332)</f>
        <v>1.21365057124572</v>
      </c>
      <c r="W332" s="3"/>
    </row>
    <row r="333" spans="1:23" s="8" customFormat="1" x14ac:dyDescent="0.55000000000000004">
      <c r="A333" s="3">
        <v>331</v>
      </c>
      <c r="B333" s="3">
        <v>1</v>
      </c>
      <c r="C333" s="3" t="str">
        <f>VLOOKUP(B333,EpisodeFormats!$A$3:$B$999,2,0)</f>
        <v>Series</v>
      </c>
      <c r="D333" s="3">
        <v>3</v>
      </c>
      <c r="E333" s="3" t="str">
        <f>VLOOKUP(D333,Doctors!$A$3:$B$999,2,0)</f>
        <v>Jon Pertwee</v>
      </c>
      <c r="F333" s="3">
        <v>10</v>
      </c>
      <c r="G333" s="3">
        <v>1</v>
      </c>
      <c r="H333" s="3" t="str">
        <f>VLOOKUP(G333,SeasonFormats!$A$3:$B$999,2,0)</f>
        <v>Season</v>
      </c>
      <c r="I333" s="3">
        <v>65</v>
      </c>
      <c r="J333" s="3">
        <v>1</v>
      </c>
      <c r="K333" s="3" t="s">
        <v>423</v>
      </c>
      <c r="L333" s="3">
        <v>2</v>
      </c>
      <c r="M333" s="3" t="s">
        <v>377</v>
      </c>
      <c r="N333" s="7" t="d">
        <v>1973-01-06</v>
      </c>
      <c r="O333" s="3">
        <v>10.8</v>
      </c>
      <c r="P333" s="3"/>
      <c r="Q333" s="3"/>
      <c r="R333" s="3">
        <f t="shared" si="15"/>
        <v>13.08</v>
      </c>
      <c r="S333" s="3" t="str">
        <f t="shared" si="16"/>
        <v/>
      </c>
      <c r="T333" s="3" t="str">
        <f t="shared" si="17"/>
        <v/>
      </c>
      <c r="U333" s="3">
        <f>VLOOKUP(YEAR(N333),Populations!$A$3:$B$999,2,0)</f>
        <v>56222900</v>
      </c>
      <c r="V333" s="3">
        <f>(Calculations!B1/U333)</f>
        <v>1.2109263663026999</v>
      </c>
      <c r="W333" s="3"/>
    </row>
    <row r="334" spans="1:23" s="8" customFormat="1" x14ac:dyDescent="0.55000000000000004">
      <c r="A334" s="3">
        <v>332</v>
      </c>
      <c r="B334" s="3">
        <v>1</v>
      </c>
      <c r="C334" s="3" t="str">
        <f>VLOOKUP(B334,EpisodeFormats!$A$3:$B$999,2,0)</f>
        <v>Series</v>
      </c>
      <c r="D334" s="3">
        <v>3</v>
      </c>
      <c r="E334" s="3" t="str">
        <f>VLOOKUP(D334,Doctors!$A$3:$B$999,2,0)</f>
        <v>Jon Pertwee</v>
      </c>
      <c r="F334" s="3">
        <v>10</v>
      </c>
      <c r="G334" s="3">
        <v>1</v>
      </c>
      <c r="H334" s="3" t="str">
        <f>VLOOKUP(G334,SeasonFormats!$A$3:$B$999,2,0)</f>
        <v>Season</v>
      </c>
      <c r="I334" s="3">
        <v>65</v>
      </c>
      <c r="J334" s="3">
        <v>1</v>
      </c>
      <c r="K334" s="3" t="s">
        <v>423</v>
      </c>
      <c r="L334" s="3">
        <v>3</v>
      </c>
      <c r="M334" s="3" t="s">
        <v>378</v>
      </c>
      <c r="N334" s="7" t="d">
        <v>1973-01-13</v>
      </c>
      <c r="O334" s="3">
        <v>8.8000000000000007</v>
      </c>
      <c r="P334" s="3"/>
      <c r="Q334" s="3"/>
      <c r="R334" s="3">
        <f t="shared" si="15"/>
        <v>10.66</v>
      </c>
      <c r="S334" s="3" t="str">
        <f t="shared" si="16"/>
        <v/>
      </c>
      <c r="T334" s="3" t="str">
        <f t="shared" si="17"/>
        <v/>
      </c>
      <c r="U334" s="3">
        <f>VLOOKUP(YEAR(N334),Populations!$A$3:$B$999,2,0)</f>
        <v>56222900</v>
      </c>
      <c r="V334" s="3">
        <f>(Calculations!B1/U334)</f>
        <v>1.2109263663026999</v>
      </c>
      <c r="W334" s="3"/>
    </row>
    <row r="335" spans="1:23" s="8" customFormat="1" x14ac:dyDescent="0.55000000000000004">
      <c r="A335" s="3">
        <v>333</v>
      </c>
      <c r="B335" s="3">
        <v>1</v>
      </c>
      <c r="C335" s="3" t="str">
        <f>VLOOKUP(B335,EpisodeFormats!$A$3:$B$999,2,0)</f>
        <v>Series</v>
      </c>
      <c r="D335" s="3">
        <v>3</v>
      </c>
      <c r="E335" s="3" t="str">
        <f>VLOOKUP(D335,Doctors!$A$3:$B$999,2,0)</f>
        <v>Jon Pertwee</v>
      </c>
      <c r="F335" s="3">
        <v>10</v>
      </c>
      <c r="G335" s="3">
        <v>1</v>
      </c>
      <c r="H335" s="3" t="str">
        <f>VLOOKUP(G335,SeasonFormats!$A$3:$B$999,2,0)</f>
        <v>Season</v>
      </c>
      <c r="I335" s="3">
        <v>65</v>
      </c>
      <c r="J335" s="3">
        <v>1</v>
      </c>
      <c r="K335" s="3" t="s">
        <v>423</v>
      </c>
      <c r="L335" s="3">
        <v>4</v>
      </c>
      <c r="M335" s="3" t="s">
        <v>379</v>
      </c>
      <c r="N335" s="7" t="d">
        <v>1973-01-20</v>
      </c>
      <c r="O335" s="3">
        <v>11.9</v>
      </c>
      <c r="P335" s="3"/>
      <c r="Q335" s="3"/>
      <c r="R335" s="3">
        <f t="shared" si="15"/>
        <v>14.41</v>
      </c>
      <c r="S335" s="3" t="str">
        <f t="shared" si="16"/>
        <v/>
      </c>
      <c r="T335" s="3" t="str">
        <f t="shared" si="17"/>
        <v/>
      </c>
      <c r="U335" s="3">
        <f>VLOOKUP(YEAR(N335),Populations!$A$3:$B$999,2,0)</f>
        <v>56222900</v>
      </c>
      <c r="V335" s="3">
        <f>(Calculations!B1/U335)</f>
        <v>1.2109263663026999</v>
      </c>
      <c r="W335" s="3"/>
    </row>
    <row r="336" spans="1:23" s="2" customFormat="1" x14ac:dyDescent="0.55000000000000004">
      <c r="A336">
        <v>334</v>
      </c>
      <c r="B336">
        <v>1</v>
      </c>
      <c r="C336" t="str">
        <f>VLOOKUP(B336,EpisodeFormats!$A$3:$B$999,2,0)</f>
        <v>Series</v>
      </c>
      <c r="D336">
        <v>3</v>
      </c>
      <c r="E336" t="str">
        <f>VLOOKUP(D336,Doctors!$A$3:$B$999,2,0)</f>
        <v>Jon Pertwee</v>
      </c>
      <c r="F336">
        <v>10</v>
      </c>
      <c r="G336">
        <v>1</v>
      </c>
      <c r="H336" t="str">
        <f>VLOOKUP(G336,SeasonFormats!$A$3:$B$999,2,0)</f>
        <v>Season</v>
      </c>
      <c r="I336">
        <v>66</v>
      </c>
      <c r="J336">
        <v>2</v>
      </c>
      <c r="K336" t="s">
        <v>424</v>
      </c>
      <c r="L336">
        <v>1</v>
      </c>
      <c r="M336" t="s">
        <v>376</v>
      </c>
      <c r="N336" s="6" t="d">
        <v>1973-01-27</v>
      </c>
      <c r="O336">
        <v>9.5</v>
      </c>
      <c r="P336"/>
      <c r="Q336"/>
      <c r="R336">
        <f t="shared" si="15"/>
        <v>11.5</v>
      </c>
      <c r="S336" t="str">
        <f t="shared" si="16"/>
        <v/>
      </c>
      <c r="T336" t="str">
        <f t="shared" si="17"/>
        <v/>
      </c>
      <c r="U336">
        <f>VLOOKUP(YEAR(N336),Populations!$A$3:$B$999,2,0)</f>
        <v>56222900</v>
      </c>
      <c r="V336">
        <f>(Calculations!B1/U336)</f>
        <v>1.2109263663026999</v>
      </c>
      <c r="W336"/>
    </row>
    <row r="337" spans="1:23" s="2" customFormat="1" x14ac:dyDescent="0.55000000000000004">
      <c r="A337">
        <v>335</v>
      </c>
      <c r="B337">
        <v>1</v>
      </c>
      <c r="C337" t="str">
        <f>VLOOKUP(B337,EpisodeFormats!$A$3:$B$999,2,0)</f>
        <v>Series</v>
      </c>
      <c r="D337">
        <v>3</v>
      </c>
      <c r="E337" t="str">
        <f>VLOOKUP(D337,Doctors!$A$3:$B$999,2,0)</f>
        <v>Jon Pertwee</v>
      </c>
      <c r="F337">
        <v>10</v>
      </c>
      <c r="G337">
        <v>1</v>
      </c>
      <c r="H337" t="str">
        <f>VLOOKUP(G337,SeasonFormats!$A$3:$B$999,2,0)</f>
        <v>Season</v>
      </c>
      <c r="I337">
        <v>66</v>
      </c>
      <c r="J337">
        <v>2</v>
      </c>
      <c r="K337" t="s">
        <v>424</v>
      </c>
      <c r="L337">
        <v>2</v>
      </c>
      <c r="M337" t="s">
        <v>377</v>
      </c>
      <c r="N337" s="6" t="d">
        <v>1973-02-03</v>
      </c>
      <c r="O337">
        <v>9</v>
      </c>
      <c r="P337"/>
      <c r="Q337"/>
      <c r="R337">
        <f t="shared" si="15"/>
        <v>10.9</v>
      </c>
      <c r="S337" t="str">
        <f t="shared" si="16"/>
        <v/>
      </c>
      <c r="T337" t="str">
        <f t="shared" si="17"/>
        <v/>
      </c>
      <c r="U337">
        <f>VLOOKUP(YEAR(N337),Populations!$A$3:$B$999,2,0)</f>
        <v>56222900</v>
      </c>
      <c r="V337">
        <f>(Calculations!B1/U337)</f>
        <v>1.2109263663026999</v>
      </c>
      <c r="W337"/>
    </row>
    <row r="338" spans="1:23" s="2" customFormat="1" x14ac:dyDescent="0.55000000000000004">
      <c r="A338">
        <v>336</v>
      </c>
      <c r="B338">
        <v>1</v>
      </c>
      <c r="C338" t="str">
        <f>VLOOKUP(B338,EpisodeFormats!$A$3:$B$999,2,0)</f>
        <v>Series</v>
      </c>
      <c r="D338">
        <v>3</v>
      </c>
      <c r="E338" t="str">
        <f>VLOOKUP(D338,Doctors!$A$3:$B$999,2,0)</f>
        <v>Jon Pertwee</v>
      </c>
      <c r="F338">
        <v>10</v>
      </c>
      <c r="G338">
        <v>1</v>
      </c>
      <c r="H338" t="str">
        <f>VLOOKUP(G338,SeasonFormats!$A$3:$B$999,2,0)</f>
        <v>Season</v>
      </c>
      <c r="I338">
        <v>66</v>
      </c>
      <c r="J338">
        <v>2</v>
      </c>
      <c r="K338" t="s">
        <v>424</v>
      </c>
      <c r="L338">
        <v>3</v>
      </c>
      <c r="M338" t="s">
        <v>378</v>
      </c>
      <c r="N338" s="6" t="d">
        <v>1973-02-10</v>
      </c>
      <c r="O338">
        <v>9</v>
      </c>
      <c r="P338"/>
      <c r="Q338"/>
      <c r="R338">
        <f t="shared" si="15"/>
        <v>10.9</v>
      </c>
      <c r="S338" t="str">
        <f t="shared" si="16"/>
        <v/>
      </c>
      <c r="T338" t="str">
        <f t="shared" si="17"/>
        <v/>
      </c>
      <c r="U338">
        <f>VLOOKUP(YEAR(N338),Populations!$A$3:$B$999,2,0)</f>
        <v>56222900</v>
      </c>
      <c r="V338">
        <f>(Calculations!B1/U338)</f>
        <v>1.2109263663026999</v>
      </c>
      <c r="W338"/>
    </row>
    <row r="339" spans="1:23" s="2" customFormat="1" x14ac:dyDescent="0.55000000000000004">
      <c r="A339">
        <v>337</v>
      </c>
      <c r="B339">
        <v>1</v>
      </c>
      <c r="C339" t="str">
        <f>VLOOKUP(B339,EpisodeFormats!$A$3:$B$999,2,0)</f>
        <v>Series</v>
      </c>
      <c r="D339">
        <v>3</v>
      </c>
      <c r="E339" t="str">
        <f>VLOOKUP(D339,Doctors!$A$3:$B$999,2,0)</f>
        <v>Jon Pertwee</v>
      </c>
      <c r="F339">
        <v>10</v>
      </c>
      <c r="G339">
        <v>1</v>
      </c>
      <c r="H339" t="str">
        <f>VLOOKUP(G339,SeasonFormats!$A$3:$B$999,2,0)</f>
        <v>Season</v>
      </c>
      <c r="I339">
        <v>66</v>
      </c>
      <c r="J339">
        <v>2</v>
      </c>
      <c r="K339" t="s">
        <v>424</v>
      </c>
      <c r="L339">
        <v>4</v>
      </c>
      <c r="M339" t="s">
        <v>379</v>
      </c>
      <c r="N339" s="6" t="d">
        <v>1973-02-17</v>
      </c>
      <c r="O339">
        <v>9.1999999999999993</v>
      </c>
      <c r="P339"/>
      <c r="Q339"/>
      <c r="R339">
        <f t="shared" si="15"/>
        <v>11.14</v>
      </c>
      <c r="S339" t="str">
        <f t="shared" si="16"/>
        <v/>
      </c>
      <c r="T339" t="str">
        <f t="shared" si="17"/>
        <v/>
      </c>
      <c r="U339">
        <f>VLOOKUP(YEAR(N339),Populations!$A$3:$B$999,2,0)</f>
        <v>56222900</v>
      </c>
      <c r="V339">
        <f>(Calculations!B1/U339)</f>
        <v>1.2109263663026999</v>
      </c>
      <c r="W339"/>
    </row>
    <row r="340" spans="1:23" s="8" customFormat="1" x14ac:dyDescent="0.55000000000000004">
      <c r="A340" s="3">
        <v>338</v>
      </c>
      <c r="B340" s="3">
        <v>1</v>
      </c>
      <c r="C340" s="3" t="str">
        <f>VLOOKUP(B340,EpisodeFormats!$A$3:$B$999,2,0)</f>
        <v>Series</v>
      </c>
      <c r="D340" s="3">
        <v>3</v>
      </c>
      <c r="E340" s="3" t="str">
        <f>VLOOKUP(D340,Doctors!$A$3:$B$999,2,0)</f>
        <v>Jon Pertwee</v>
      </c>
      <c r="F340" s="3">
        <v>10</v>
      </c>
      <c r="G340" s="3">
        <v>1</v>
      </c>
      <c r="H340" s="3" t="str">
        <f>VLOOKUP(G340,SeasonFormats!$A$3:$B$999,2,0)</f>
        <v>Season</v>
      </c>
      <c r="I340" s="3">
        <v>67</v>
      </c>
      <c r="J340" s="3">
        <v>3</v>
      </c>
      <c r="K340" s="3" t="s">
        <v>425</v>
      </c>
      <c r="L340" s="3">
        <v>1</v>
      </c>
      <c r="M340" s="3" t="s">
        <v>376</v>
      </c>
      <c r="N340" s="7" t="d">
        <v>1973-02-24</v>
      </c>
      <c r="O340" s="3">
        <v>9.1</v>
      </c>
      <c r="P340" s="3"/>
      <c r="Q340" s="3"/>
      <c r="R340" s="3">
        <f t="shared" si="15"/>
        <v>11.02</v>
      </c>
      <c r="S340" s="3" t="str">
        <f t="shared" si="16"/>
        <v/>
      </c>
      <c r="T340" s="3" t="str">
        <f t="shared" si="17"/>
        <v/>
      </c>
      <c r="U340" s="3">
        <f>VLOOKUP(YEAR(N340),Populations!$A$3:$B$999,2,0)</f>
        <v>56222900</v>
      </c>
      <c r="V340" s="3">
        <f>(Calculations!B1/U340)</f>
        <v>1.2109263663026999</v>
      </c>
      <c r="W340" s="3"/>
    </row>
    <row r="341" spans="1:23" s="8" customFormat="1" x14ac:dyDescent="0.55000000000000004">
      <c r="A341" s="3">
        <v>339</v>
      </c>
      <c r="B341" s="3">
        <v>1</v>
      </c>
      <c r="C341" s="3" t="str">
        <f>VLOOKUP(B341,EpisodeFormats!$A$3:$B$999,2,0)</f>
        <v>Series</v>
      </c>
      <c r="D341" s="3">
        <v>3</v>
      </c>
      <c r="E341" s="3" t="str">
        <f>VLOOKUP(D341,Doctors!$A$3:$B$999,2,0)</f>
        <v>Jon Pertwee</v>
      </c>
      <c r="F341" s="3">
        <v>10</v>
      </c>
      <c r="G341" s="3">
        <v>1</v>
      </c>
      <c r="H341" s="3" t="str">
        <f>VLOOKUP(G341,SeasonFormats!$A$3:$B$999,2,0)</f>
        <v>Season</v>
      </c>
      <c r="I341" s="3">
        <v>67</v>
      </c>
      <c r="J341" s="3">
        <v>3</v>
      </c>
      <c r="K341" s="3" t="s">
        <v>425</v>
      </c>
      <c r="L341" s="3">
        <v>2</v>
      </c>
      <c r="M341" s="3" t="s">
        <v>377</v>
      </c>
      <c r="N341" s="7" t="d">
        <v>1973-03-03</v>
      </c>
      <c r="O341" s="3">
        <v>7.8</v>
      </c>
      <c r="P341" s="3"/>
      <c r="Q341" s="3"/>
      <c r="R341" s="3">
        <f t="shared" si="15"/>
        <v>9.4499999999999993</v>
      </c>
      <c r="S341" s="3" t="str">
        <f t="shared" si="16"/>
        <v/>
      </c>
      <c r="T341" s="3" t="str">
        <f t="shared" si="17"/>
        <v/>
      </c>
      <c r="U341" s="3">
        <f>VLOOKUP(YEAR(N341),Populations!$A$3:$B$999,2,0)</f>
        <v>56222900</v>
      </c>
      <c r="V341" s="3">
        <f>(Calculations!B1/U341)</f>
        <v>1.2109263663026999</v>
      </c>
      <c r="W341" s="3"/>
    </row>
    <row r="342" spans="1:23" s="8" customFormat="1" x14ac:dyDescent="0.55000000000000004">
      <c r="A342" s="3">
        <v>340</v>
      </c>
      <c r="B342" s="3">
        <v>1</v>
      </c>
      <c r="C342" s="3" t="str">
        <f>VLOOKUP(B342,EpisodeFormats!$A$3:$B$999,2,0)</f>
        <v>Series</v>
      </c>
      <c r="D342" s="3">
        <v>3</v>
      </c>
      <c r="E342" s="3" t="str">
        <f>VLOOKUP(D342,Doctors!$A$3:$B$999,2,0)</f>
        <v>Jon Pertwee</v>
      </c>
      <c r="F342" s="3">
        <v>10</v>
      </c>
      <c r="G342" s="3">
        <v>1</v>
      </c>
      <c r="H342" s="3" t="str">
        <f>VLOOKUP(G342,SeasonFormats!$A$3:$B$999,2,0)</f>
        <v>Season</v>
      </c>
      <c r="I342" s="3">
        <v>67</v>
      </c>
      <c r="J342" s="3">
        <v>3</v>
      </c>
      <c r="K342" s="3" t="s">
        <v>425</v>
      </c>
      <c r="L342" s="3">
        <v>3</v>
      </c>
      <c r="M342" s="3" t="s">
        <v>378</v>
      </c>
      <c r="N342" s="7" t="d">
        <v>1973-03-10</v>
      </c>
      <c r="O342" s="3">
        <v>7.5</v>
      </c>
      <c r="P342" s="3"/>
      <c r="Q342" s="3"/>
      <c r="R342" s="3">
        <f t="shared" si="15"/>
        <v>9.08</v>
      </c>
      <c r="S342" s="3" t="str">
        <f t="shared" si="16"/>
        <v/>
      </c>
      <c r="T342" s="3" t="str">
        <f t="shared" si="17"/>
        <v/>
      </c>
      <c r="U342" s="3">
        <f>VLOOKUP(YEAR(N342),Populations!$A$3:$B$999,2,0)</f>
        <v>56222900</v>
      </c>
      <c r="V342" s="3">
        <f>(Calculations!B1/U342)</f>
        <v>1.2109263663026999</v>
      </c>
      <c r="W342" s="3"/>
    </row>
    <row r="343" spans="1:23" s="8" customFormat="1" x14ac:dyDescent="0.55000000000000004">
      <c r="A343" s="3">
        <v>341</v>
      </c>
      <c r="B343" s="3">
        <v>1</v>
      </c>
      <c r="C343" s="3" t="str">
        <f>VLOOKUP(B343,EpisodeFormats!$A$3:$B$999,2,0)</f>
        <v>Series</v>
      </c>
      <c r="D343" s="3">
        <v>3</v>
      </c>
      <c r="E343" s="3" t="str">
        <f>VLOOKUP(D343,Doctors!$A$3:$B$999,2,0)</f>
        <v>Jon Pertwee</v>
      </c>
      <c r="F343" s="3">
        <v>10</v>
      </c>
      <c r="G343" s="3">
        <v>1</v>
      </c>
      <c r="H343" s="3" t="str">
        <f>VLOOKUP(G343,SeasonFormats!$A$3:$B$999,2,0)</f>
        <v>Season</v>
      </c>
      <c r="I343" s="3">
        <v>67</v>
      </c>
      <c r="J343" s="3">
        <v>3</v>
      </c>
      <c r="K343" s="3" t="s">
        <v>425</v>
      </c>
      <c r="L343" s="3">
        <v>4</v>
      </c>
      <c r="M343" s="3" t="s">
        <v>379</v>
      </c>
      <c r="N343" s="7" t="d">
        <v>1973-03-17</v>
      </c>
      <c r="O343" s="3">
        <v>7.1</v>
      </c>
      <c r="P343" s="3"/>
      <c r="Q343" s="3"/>
      <c r="R343" s="3">
        <f t="shared" si="15"/>
        <v>8.6</v>
      </c>
      <c r="S343" s="3" t="str">
        <f t="shared" si="16"/>
        <v/>
      </c>
      <c r="T343" s="3" t="str">
        <f t="shared" si="17"/>
        <v/>
      </c>
      <c r="U343" s="3">
        <f>VLOOKUP(YEAR(N343),Populations!$A$3:$B$999,2,0)</f>
        <v>56222900</v>
      </c>
      <c r="V343" s="3">
        <f>(Calculations!B1/U343)</f>
        <v>1.2109263663026999</v>
      </c>
      <c r="W343" s="3"/>
    </row>
    <row r="344" spans="1:23" s="8" customFormat="1" x14ac:dyDescent="0.55000000000000004">
      <c r="A344" s="3">
        <v>342</v>
      </c>
      <c r="B344" s="3">
        <v>1</v>
      </c>
      <c r="C344" s="3" t="str">
        <f>VLOOKUP(B344,EpisodeFormats!$A$3:$B$999,2,0)</f>
        <v>Series</v>
      </c>
      <c r="D344" s="3">
        <v>3</v>
      </c>
      <c r="E344" s="3" t="str">
        <f>VLOOKUP(D344,Doctors!$A$3:$B$999,2,0)</f>
        <v>Jon Pertwee</v>
      </c>
      <c r="F344" s="3">
        <v>10</v>
      </c>
      <c r="G344" s="3">
        <v>1</v>
      </c>
      <c r="H344" s="3" t="str">
        <f>VLOOKUP(G344,SeasonFormats!$A$3:$B$999,2,0)</f>
        <v>Season</v>
      </c>
      <c r="I344" s="3">
        <v>67</v>
      </c>
      <c r="J344" s="3">
        <v>3</v>
      </c>
      <c r="K344" s="3" t="s">
        <v>425</v>
      </c>
      <c r="L344" s="3">
        <v>5</v>
      </c>
      <c r="M344" s="3" t="s">
        <v>380</v>
      </c>
      <c r="N344" s="7" t="d">
        <v>1973-03-24</v>
      </c>
      <c r="O344" s="3">
        <v>7.7</v>
      </c>
      <c r="P344" s="3"/>
      <c r="Q344" s="3"/>
      <c r="R344" s="3">
        <f t="shared" si="15"/>
        <v>9.32</v>
      </c>
      <c r="S344" s="3" t="str">
        <f t="shared" si="16"/>
        <v/>
      </c>
      <c r="T344" s="3" t="str">
        <f t="shared" si="17"/>
        <v/>
      </c>
      <c r="U344" s="3">
        <f>VLOOKUP(YEAR(N344),Populations!$A$3:$B$999,2,0)</f>
        <v>56222900</v>
      </c>
      <c r="V344" s="3">
        <f>(Calculations!B1/U344)</f>
        <v>1.2109263663026999</v>
      </c>
      <c r="W344" s="3"/>
    </row>
    <row r="345" spans="1:23" s="8" customFormat="1" x14ac:dyDescent="0.55000000000000004">
      <c r="A345" s="3">
        <v>343</v>
      </c>
      <c r="B345" s="3">
        <v>1</v>
      </c>
      <c r="C345" s="3" t="str">
        <f>VLOOKUP(B345,EpisodeFormats!$A$3:$B$999,2,0)</f>
        <v>Series</v>
      </c>
      <c r="D345" s="3">
        <v>3</v>
      </c>
      <c r="E345" s="3" t="str">
        <f>VLOOKUP(D345,Doctors!$A$3:$B$999,2,0)</f>
        <v>Jon Pertwee</v>
      </c>
      <c r="F345" s="3">
        <v>10</v>
      </c>
      <c r="G345" s="3">
        <v>1</v>
      </c>
      <c r="H345" s="3" t="str">
        <f>VLOOKUP(G345,SeasonFormats!$A$3:$B$999,2,0)</f>
        <v>Season</v>
      </c>
      <c r="I345" s="3">
        <v>67</v>
      </c>
      <c r="J345" s="3">
        <v>3</v>
      </c>
      <c r="K345" s="3" t="s">
        <v>425</v>
      </c>
      <c r="L345" s="3">
        <v>6</v>
      </c>
      <c r="M345" s="3" t="s">
        <v>381</v>
      </c>
      <c r="N345" s="7" t="d">
        <v>1973-03-31</v>
      </c>
      <c r="O345" s="3">
        <v>8.9</v>
      </c>
      <c r="P345" s="3"/>
      <c r="Q345" s="3"/>
      <c r="R345" s="3">
        <f t="shared" si="15"/>
        <v>10.78</v>
      </c>
      <c r="S345" s="3" t="str">
        <f t="shared" si="16"/>
        <v/>
      </c>
      <c r="T345" s="3" t="str">
        <f t="shared" si="17"/>
        <v/>
      </c>
      <c r="U345" s="3">
        <f>VLOOKUP(YEAR(N345),Populations!$A$3:$B$999,2,0)</f>
        <v>56222900</v>
      </c>
      <c r="V345" s="3">
        <f>(Calculations!B1/U345)</f>
        <v>1.2109263663026999</v>
      </c>
      <c r="W345" s="3"/>
    </row>
    <row r="346" spans="1:23" s="2" customFormat="1" x14ac:dyDescent="0.55000000000000004">
      <c r="A346">
        <v>344</v>
      </c>
      <c r="B346">
        <v>1</v>
      </c>
      <c r="C346" t="str">
        <f>VLOOKUP(B346,EpisodeFormats!$A$3:$B$999,2,0)</f>
        <v>Series</v>
      </c>
      <c r="D346">
        <v>3</v>
      </c>
      <c r="E346" t="str">
        <f>VLOOKUP(D346,Doctors!$A$3:$B$999,2,0)</f>
        <v>Jon Pertwee</v>
      </c>
      <c r="F346">
        <v>10</v>
      </c>
      <c r="G346">
        <v>1</v>
      </c>
      <c r="H346" t="str">
        <f>VLOOKUP(G346,SeasonFormats!$A$3:$B$999,2,0)</f>
        <v>Season</v>
      </c>
      <c r="I346">
        <v>68</v>
      </c>
      <c r="J346">
        <v>4</v>
      </c>
      <c r="K346" t="s">
        <v>426</v>
      </c>
      <c r="L346">
        <v>1</v>
      </c>
      <c r="M346" t="s">
        <v>376</v>
      </c>
      <c r="N346" s="6" t="d">
        <v>1973-04-07</v>
      </c>
      <c r="O346">
        <v>11</v>
      </c>
      <c r="P346"/>
      <c r="Q346"/>
      <c r="R346">
        <f t="shared" si="15"/>
        <v>13.32</v>
      </c>
      <c r="S346" t="str">
        <f t="shared" si="16"/>
        <v/>
      </c>
      <c r="T346" t="str">
        <f t="shared" si="17"/>
        <v/>
      </c>
      <c r="U346">
        <f>VLOOKUP(YEAR(N346),Populations!$A$3:$B$999,2,0)</f>
        <v>56222900</v>
      </c>
      <c r="V346">
        <f>(Calculations!B1/U346)</f>
        <v>1.2109263663026999</v>
      </c>
      <c r="W346"/>
    </row>
    <row r="347" spans="1:23" s="2" customFormat="1" x14ac:dyDescent="0.55000000000000004">
      <c r="A347">
        <v>345</v>
      </c>
      <c r="B347">
        <v>1</v>
      </c>
      <c r="C347" t="str">
        <f>VLOOKUP(B347,EpisodeFormats!$A$3:$B$999,2,0)</f>
        <v>Series</v>
      </c>
      <c r="D347">
        <v>3</v>
      </c>
      <c r="E347" t="str">
        <f>VLOOKUP(D347,Doctors!$A$3:$B$999,2,0)</f>
        <v>Jon Pertwee</v>
      </c>
      <c r="F347">
        <v>10</v>
      </c>
      <c r="G347">
        <v>1</v>
      </c>
      <c r="H347" t="str">
        <f>VLOOKUP(G347,SeasonFormats!$A$3:$B$999,2,0)</f>
        <v>Season</v>
      </c>
      <c r="I347">
        <v>68</v>
      </c>
      <c r="J347">
        <v>4</v>
      </c>
      <c r="K347" t="s">
        <v>426</v>
      </c>
      <c r="L347">
        <v>2</v>
      </c>
      <c r="M347" t="s">
        <v>377</v>
      </c>
      <c r="N347" s="6" t="d">
        <v>1973-04-14</v>
      </c>
      <c r="O347">
        <v>10.7</v>
      </c>
      <c r="P347"/>
      <c r="Q347"/>
      <c r="R347">
        <f t="shared" si="15"/>
        <v>12.96</v>
      </c>
      <c r="S347" t="str">
        <f t="shared" si="16"/>
        <v/>
      </c>
      <c r="T347" t="str">
        <f t="shared" si="17"/>
        <v/>
      </c>
      <c r="U347">
        <f>VLOOKUP(YEAR(N347),Populations!$A$3:$B$999,2,0)</f>
        <v>56222900</v>
      </c>
      <c r="V347">
        <f>(Calculations!B1/U347)</f>
        <v>1.2109263663026999</v>
      </c>
      <c r="W347"/>
    </row>
    <row r="348" spans="1:23" s="2" customFormat="1" x14ac:dyDescent="0.55000000000000004">
      <c r="A348">
        <v>346</v>
      </c>
      <c r="B348">
        <v>1</v>
      </c>
      <c r="C348" t="str">
        <f>VLOOKUP(B348,EpisodeFormats!$A$3:$B$999,2,0)</f>
        <v>Series</v>
      </c>
      <c r="D348">
        <v>3</v>
      </c>
      <c r="E348" t="str">
        <f>VLOOKUP(D348,Doctors!$A$3:$B$999,2,0)</f>
        <v>Jon Pertwee</v>
      </c>
      <c r="F348">
        <v>10</v>
      </c>
      <c r="G348">
        <v>1</v>
      </c>
      <c r="H348" t="str">
        <f>VLOOKUP(G348,SeasonFormats!$A$3:$B$999,2,0)</f>
        <v>Season</v>
      </c>
      <c r="I348">
        <v>68</v>
      </c>
      <c r="J348">
        <v>4</v>
      </c>
      <c r="K348" t="s">
        <v>426</v>
      </c>
      <c r="L348">
        <v>3</v>
      </c>
      <c r="M348" t="s">
        <v>378</v>
      </c>
      <c r="N348" s="6" t="d">
        <v>1973-04-21</v>
      </c>
      <c r="O348">
        <v>10.1</v>
      </c>
      <c r="P348"/>
      <c r="Q348"/>
      <c r="R348">
        <f t="shared" si="15"/>
        <v>12.23</v>
      </c>
      <c r="S348" t="str">
        <f t="shared" si="16"/>
        <v/>
      </c>
      <c r="T348" t="str">
        <f t="shared" si="17"/>
        <v/>
      </c>
      <c r="U348">
        <f>VLOOKUP(YEAR(N348),Populations!$A$3:$B$999,2,0)</f>
        <v>56222900</v>
      </c>
      <c r="V348">
        <f>(Calculations!B1/U348)</f>
        <v>1.2109263663026999</v>
      </c>
      <c r="W348"/>
    </row>
    <row r="349" spans="1:23" s="2" customFormat="1" x14ac:dyDescent="0.55000000000000004">
      <c r="A349">
        <v>347</v>
      </c>
      <c r="B349">
        <v>1</v>
      </c>
      <c r="C349" t="str">
        <f>VLOOKUP(B349,EpisodeFormats!$A$3:$B$999,2,0)</f>
        <v>Series</v>
      </c>
      <c r="D349">
        <v>3</v>
      </c>
      <c r="E349" t="str">
        <f>VLOOKUP(D349,Doctors!$A$3:$B$999,2,0)</f>
        <v>Jon Pertwee</v>
      </c>
      <c r="F349">
        <v>10</v>
      </c>
      <c r="G349">
        <v>1</v>
      </c>
      <c r="H349" t="str">
        <f>VLOOKUP(G349,SeasonFormats!$A$3:$B$999,2,0)</f>
        <v>Season</v>
      </c>
      <c r="I349">
        <v>68</v>
      </c>
      <c r="J349">
        <v>4</v>
      </c>
      <c r="K349" t="s">
        <v>426</v>
      </c>
      <c r="L349">
        <v>4</v>
      </c>
      <c r="M349" t="s">
        <v>379</v>
      </c>
      <c r="N349" s="6" t="d">
        <v>1973-04-28</v>
      </c>
      <c r="O349">
        <v>8.3000000000000007</v>
      </c>
      <c r="P349"/>
      <c r="Q349"/>
      <c r="R349">
        <f t="shared" si="15"/>
        <v>10.050000000000001</v>
      </c>
      <c r="S349" t="str">
        <f t="shared" si="16"/>
        <v/>
      </c>
      <c r="T349" t="str">
        <f t="shared" si="17"/>
        <v/>
      </c>
      <c r="U349">
        <f>VLOOKUP(YEAR(N349),Populations!$A$3:$B$999,2,0)</f>
        <v>56222900</v>
      </c>
      <c r="V349">
        <f>(Calculations!B1/U349)</f>
        <v>1.2109263663026999</v>
      </c>
      <c r="W349"/>
    </row>
    <row r="350" spans="1:23" s="2" customFormat="1" x14ac:dyDescent="0.55000000000000004">
      <c r="A350">
        <v>348</v>
      </c>
      <c r="B350">
        <v>1</v>
      </c>
      <c r="C350" t="str">
        <f>VLOOKUP(B350,EpisodeFormats!$A$3:$B$999,2,0)</f>
        <v>Series</v>
      </c>
      <c r="D350">
        <v>3</v>
      </c>
      <c r="E350" t="str">
        <f>VLOOKUP(D350,Doctors!$A$3:$B$999,2,0)</f>
        <v>Jon Pertwee</v>
      </c>
      <c r="F350">
        <v>10</v>
      </c>
      <c r="G350">
        <v>1</v>
      </c>
      <c r="H350" t="str">
        <f>VLOOKUP(G350,SeasonFormats!$A$3:$B$999,2,0)</f>
        <v>Season</v>
      </c>
      <c r="I350">
        <v>68</v>
      </c>
      <c r="J350">
        <v>4</v>
      </c>
      <c r="K350" t="s">
        <v>426</v>
      </c>
      <c r="L350">
        <v>5</v>
      </c>
      <c r="M350" t="s">
        <v>380</v>
      </c>
      <c r="N350" s="6" t="d">
        <v>1973-05-05</v>
      </c>
      <c r="O350">
        <v>9.6999999999999993</v>
      </c>
      <c r="P350"/>
      <c r="Q350"/>
      <c r="R350">
        <f t="shared" si="15"/>
        <v>11.75</v>
      </c>
      <c r="S350" t="str">
        <f t="shared" si="16"/>
        <v/>
      </c>
      <c r="T350" t="str">
        <f t="shared" si="17"/>
        <v/>
      </c>
      <c r="U350">
        <f>VLOOKUP(YEAR(N350),Populations!$A$3:$B$999,2,0)</f>
        <v>56222900</v>
      </c>
      <c r="V350">
        <f>(Calculations!B1/U350)</f>
        <v>1.2109263663026999</v>
      </c>
      <c r="W350"/>
    </row>
    <row r="351" spans="1:23" s="2" customFormat="1" x14ac:dyDescent="0.55000000000000004">
      <c r="A351">
        <v>349</v>
      </c>
      <c r="B351">
        <v>1</v>
      </c>
      <c r="C351" t="str">
        <f>VLOOKUP(B351,EpisodeFormats!$A$3:$B$999,2,0)</f>
        <v>Series</v>
      </c>
      <c r="D351">
        <v>3</v>
      </c>
      <c r="E351" t="str">
        <f>VLOOKUP(D351,Doctors!$A$3:$B$999,2,0)</f>
        <v>Jon Pertwee</v>
      </c>
      <c r="F351">
        <v>10</v>
      </c>
      <c r="G351">
        <v>1</v>
      </c>
      <c r="H351" t="str">
        <f>VLOOKUP(G351,SeasonFormats!$A$3:$B$999,2,0)</f>
        <v>Season</v>
      </c>
      <c r="I351">
        <v>68</v>
      </c>
      <c r="J351">
        <v>4</v>
      </c>
      <c r="K351" t="s">
        <v>426</v>
      </c>
      <c r="L351">
        <v>6</v>
      </c>
      <c r="M351" t="s">
        <v>381</v>
      </c>
      <c r="N351" s="6" t="d">
        <v>1973-05-12</v>
      </c>
      <c r="O351">
        <v>8.5</v>
      </c>
      <c r="P351"/>
      <c r="Q351"/>
      <c r="R351">
        <f t="shared" si="15"/>
        <v>10.29</v>
      </c>
      <c r="S351" t="str">
        <f t="shared" si="16"/>
        <v/>
      </c>
      <c r="T351" t="str">
        <f t="shared" si="17"/>
        <v/>
      </c>
      <c r="U351">
        <f>VLOOKUP(YEAR(N351),Populations!$A$3:$B$999,2,0)</f>
        <v>56222900</v>
      </c>
      <c r="V351">
        <f>(Calculations!B1/U351)</f>
        <v>1.2109263663026999</v>
      </c>
      <c r="W351"/>
    </row>
    <row r="352" spans="1:23" s="8" customFormat="1" x14ac:dyDescent="0.55000000000000004">
      <c r="A352" s="3">
        <v>350</v>
      </c>
      <c r="B352" s="3">
        <v>1</v>
      </c>
      <c r="C352" s="3" t="str">
        <f>VLOOKUP(B352,EpisodeFormats!$A$3:$B$999,2,0)</f>
        <v>Series</v>
      </c>
      <c r="D352" s="3">
        <v>3</v>
      </c>
      <c r="E352" s="3" t="str">
        <f>VLOOKUP(D352,Doctors!$A$3:$B$999,2,0)</f>
        <v>Jon Pertwee</v>
      </c>
      <c r="F352" s="3">
        <v>10</v>
      </c>
      <c r="G352" s="3">
        <v>1</v>
      </c>
      <c r="H352" s="3" t="str">
        <f>VLOOKUP(G352,SeasonFormats!$A$3:$B$999,2,0)</f>
        <v>Season</v>
      </c>
      <c r="I352" s="3">
        <v>69</v>
      </c>
      <c r="J352" s="3">
        <v>5</v>
      </c>
      <c r="K352" s="3" t="s">
        <v>427</v>
      </c>
      <c r="L352" s="3">
        <v>1</v>
      </c>
      <c r="M352" s="3" t="s">
        <v>376</v>
      </c>
      <c r="N352" s="7" t="d">
        <v>1973-05-19</v>
      </c>
      <c r="O352" s="3">
        <v>9.1999999999999993</v>
      </c>
      <c r="P352" s="3"/>
      <c r="Q352" s="3"/>
      <c r="R352" s="3">
        <f t="shared" si="15"/>
        <v>11.14</v>
      </c>
      <c r="S352" s="3" t="str">
        <f t="shared" si="16"/>
        <v/>
      </c>
      <c r="T352" s="3" t="str">
        <f t="shared" si="17"/>
        <v/>
      </c>
      <c r="U352" s="3">
        <f>VLOOKUP(YEAR(N352),Populations!$A$3:$B$999,2,0)</f>
        <v>56222900</v>
      </c>
      <c r="V352" s="3">
        <f>(Calculations!B1/U352)</f>
        <v>1.2109263663026999</v>
      </c>
      <c r="W352" s="3"/>
    </row>
    <row r="353" spans="1:23" s="8" customFormat="1" x14ac:dyDescent="0.55000000000000004">
      <c r="A353" s="3">
        <v>351</v>
      </c>
      <c r="B353" s="3">
        <v>1</v>
      </c>
      <c r="C353" s="3" t="str">
        <f>VLOOKUP(B353,EpisodeFormats!$A$3:$B$999,2,0)</f>
        <v>Series</v>
      </c>
      <c r="D353" s="3">
        <v>3</v>
      </c>
      <c r="E353" s="3" t="str">
        <f>VLOOKUP(D353,Doctors!$A$3:$B$999,2,0)</f>
        <v>Jon Pertwee</v>
      </c>
      <c r="F353" s="3">
        <v>10</v>
      </c>
      <c r="G353" s="3">
        <v>1</v>
      </c>
      <c r="H353" s="3" t="str">
        <f>VLOOKUP(G353,SeasonFormats!$A$3:$B$999,2,0)</f>
        <v>Season</v>
      </c>
      <c r="I353" s="3">
        <v>69</v>
      </c>
      <c r="J353" s="3">
        <v>5</v>
      </c>
      <c r="K353" s="3" t="s">
        <v>427</v>
      </c>
      <c r="L353" s="3">
        <v>2</v>
      </c>
      <c r="M353" s="3" t="s">
        <v>377</v>
      </c>
      <c r="N353" s="7" t="d">
        <v>1973-05-26</v>
      </c>
      <c r="O353" s="3">
        <v>7.2</v>
      </c>
      <c r="P353" s="3"/>
      <c r="Q353" s="3"/>
      <c r="R353" s="3">
        <f t="shared" si="15"/>
        <v>8.7200000000000006</v>
      </c>
      <c r="S353" s="3" t="str">
        <f t="shared" si="16"/>
        <v/>
      </c>
      <c r="T353" s="3" t="str">
        <f t="shared" si="17"/>
        <v/>
      </c>
      <c r="U353" s="3">
        <f>VLOOKUP(YEAR(N353),Populations!$A$3:$B$999,2,0)</f>
        <v>56222900</v>
      </c>
      <c r="V353" s="3">
        <f>(Calculations!B1/U353)</f>
        <v>1.2109263663026999</v>
      </c>
      <c r="W353" s="3"/>
    </row>
    <row r="354" spans="1:23" s="8" customFormat="1" x14ac:dyDescent="0.55000000000000004">
      <c r="A354" s="3">
        <v>352</v>
      </c>
      <c r="B354" s="3">
        <v>1</v>
      </c>
      <c r="C354" s="3" t="str">
        <f>VLOOKUP(B354,EpisodeFormats!$A$3:$B$999,2,0)</f>
        <v>Series</v>
      </c>
      <c r="D354" s="3">
        <v>3</v>
      </c>
      <c r="E354" s="3" t="str">
        <f>VLOOKUP(D354,Doctors!$A$3:$B$999,2,0)</f>
        <v>Jon Pertwee</v>
      </c>
      <c r="F354" s="3">
        <v>10</v>
      </c>
      <c r="G354" s="3">
        <v>1</v>
      </c>
      <c r="H354" s="3" t="str">
        <f>VLOOKUP(G354,SeasonFormats!$A$3:$B$999,2,0)</f>
        <v>Season</v>
      </c>
      <c r="I354" s="3">
        <v>69</v>
      </c>
      <c r="J354" s="3">
        <v>5</v>
      </c>
      <c r="K354" s="3" t="s">
        <v>427</v>
      </c>
      <c r="L354" s="3">
        <v>3</v>
      </c>
      <c r="M354" s="3" t="s">
        <v>378</v>
      </c>
      <c r="N354" s="7" t="d">
        <v>1973-06-02</v>
      </c>
      <c r="O354" s="3">
        <v>7.8</v>
      </c>
      <c r="P354" s="3"/>
      <c r="Q354" s="3"/>
      <c r="R354" s="3">
        <f t="shared" si="15"/>
        <v>9.4499999999999993</v>
      </c>
      <c r="S354" s="3" t="str">
        <f t="shared" si="16"/>
        <v/>
      </c>
      <c r="T354" s="3" t="str">
        <f t="shared" si="17"/>
        <v/>
      </c>
      <c r="U354" s="3">
        <f>VLOOKUP(YEAR(N354),Populations!$A$3:$B$999,2,0)</f>
        <v>56222900</v>
      </c>
      <c r="V354" s="3">
        <f>(Calculations!B1/U354)</f>
        <v>1.2109263663026999</v>
      </c>
      <c r="W354" s="3"/>
    </row>
    <row r="355" spans="1:23" s="8" customFormat="1" x14ac:dyDescent="0.55000000000000004">
      <c r="A355" s="3">
        <v>353</v>
      </c>
      <c r="B355" s="3">
        <v>1</v>
      </c>
      <c r="C355" s="3" t="str">
        <f>VLOOKUP(B355,EpisodeFormats!$A$3:$B$999,2,0)</f>
        <v>Series</v>
      </c>
      <c r="D355" s="3">
        <v>3</v>
      </c>
      <c r="E355" s="3" t="str">
        <f>VLOOKUP(D355,Doctors!$A$3:$B$999,2,0)</f>
        <v>Jon Pertwee</v>
      </c>
      <c r="F355" s="3">
        <v>10</v>
      </c>
      <c r="G355" s="3">
        <v>1</v>
      </c>
      <c r="H355" s="3" t="str">
        <f>VLOOKUP(G355,SeasonFormats!$A$3:$B$999,2,0)</f>
        <v>Season</v>
      </c>
      <c r="I355" s="3">
        <v>69</v>
      </c>
      <c r="J355" s="3">
        <v>5</v>
      </c>
      <c r="K355" s="3" t="s">
        <v>427</v>
      </c>
      <c r="L355" s="3">
        <v>4</v>
      </c>
      <c r="M355" s="3" t="s">
        <v>379</v>
      </c>
      <c r="N355" s="7" t="d">
        <v>1973-06-09</v>
      </c>
      <c r="O355" s="3">
        <v>6.8</v>
      </c>
      <c r="P355" s="3"/>
      <c r="Q355" s="3"/>
      <c r="R355" s="3">
        <f t="shared" si="15"/>
        <v>8.23</v>
      </c>
      <c r="S355" s="3" t="str">
        <f t="shared" si="16"/>
        <v/>
      </c>
      <c r="T355" s="3" t="str">
        <f t="shared" si="17"/>
        <v/>
      </c>
      <c r="U355" s="3">
        <f>VLOOKUP(YEAR(N355),Populations!$A$3:$B$999,2,0)</f>
        <v>56222900</v>
      </c>
      <c r="V355" s="3">
        <f>(Calculations!B1/U355)</f>
        <v>1.2109263663026999</v>
      </c>
      <c r="W355" s="3"/>
    </row>
    <row r="356" spans="1:23" s="8" customFormat="1" x14ac:dyDescent="0.55000000000000004">
      <c r="A356" s="3">
        <v>354</v>
      </c>
      <c r="B356" s="3">
        <v>1</v>
      </c>
      <c r="C356" s="3" t="str">
        <f>VLOOKUP(B356,EpisodeFormats!$A$3:$B$999,2,0)</f>
        <v>Series</v>
      </c>
      <c r="D356" s="3">
        <v>3</v>
      </c>
      <c r="E356" s="3" t="str">
        <f>VLOOKUP(D356,Doctors!$A$3:$B$999,2,0)</f>
        <v>Jon Pertwee</v>
      </c>
      <c r="F356" s="3">
        <v>10</v>
      </c>
      <c r="G356" s="3">
        <v>1</v>
      </c>
      <c r="H356" s="3" t="str">
        <f>VLOOKUP(G356,SeasonFormats!$A$3:$B$999,2,0)</f>
        <v>Season</v>
      </c>
      <c r="I356" s="3">
        <v>69</v>
      </c>
      <c r="J356" s="3">
        <v>5</v>
      </c>
      <c r="K356" s="3" t="s">
        <v>427</v>
      </c>
      <c r="L356" s="3">
        <v>5</v>
      </c>
      <c r="M356" s="3" t="s">
        <v>380</v>
      </c>
      <c r="N356" s="7" t="d">
        <v>1973-06-16</v>
      </c>
      <c r="O356" s="3">
        <v>8.3000000000000007</v>
      </c>
      <c r="P356" s="3"/>
      <c r="Q356" s="3"/>
      <c r="R356" s="3">
        <f t="shared" si="15"/>
        <v>10.050000000000001</v>
      </c>
      <c r="S356" s="3" t="str">
        <f t="shared" si="16"/>
        <v/>
      </c>
      <c r="T356" s="3" t="str">
        <f t="shared" si="17"/>
        <v/>
      </c>
      <c r="U356" s="3">
        <f>VLOOKUP(YEAR(N356),Populations!$A$3:$B$999,2,0)</f>
        <v>56222900</v>
      </c>
      <c r="V356" s="3">
        <f>(Calculations!B1/U356)</f>
        <v>1.2109263663026999</v>
      </c>
      <c r="W356" s="3"/>
    </row>
    <row r="357" spans="1:23" s="8" customFormat="1" x14ac:dyDescent="0.55000000000000004">
      <c r="A357" s="3">
        <v>355</v>
      </c>
      <c r="B357" s="3">
        <v>1</v>
      </c>
      <c r="C357" s="3" t="str">
        <f>VLOOKUP(B357,EpisodeFormats!$A$3:$B$999,2,0)</f>
        <v>Series</v>
      </c>
      <c r="D357" s="3">
        <v>3</v>
      </c>
      <c r="E357" s="3" t="str">
        <f>VLOOKUP(D357,Doctors!$A$3:$B$999,2,0)</f>
        <v>Jon Pertwee</v>
      </c>
      <c r="F357" s="3">
        <v>10</v>
      </c>
      <c r="G357" s="3">
        <v>1</v>
      </c>
      <c r="H357" s="3" t="str">
        <f>VLOOKUP(G357,SeasonFormats!$A$3:$B$999,2,0)</f>
        <v>Season</v>
      </c>
      <c r="I357" s="3">
        <v>69</v>
      </c>
      <c r="J357" s="3">
        <v>5</v>
      </c>
      <c r="K357" s="3" t="s">
        <v>427</v>
      </c>
      <c r="L357" s="3">
        <v>6</v>
      </c>
      <c r="M357" s="3" t="s">
        <v>381</v>
      </c>
      <c r="N357" s="7" t="d">
        <v>1973-06-23</v>
      </c>
      <c r="O357" s="3">
        <v>7</v>
      </c>
      <c r="P357" s="3"/>
      <c r="Q357" s="3"/>
      <c r="R357" s="3">
        <f t="shared" si="15"/>
        <v>8.48</v>
      </c>
      <c r="S357" s="3" t="str">
        <f t="shared" si="16"/>
        <v/>
      </c>
      <c r="T357" s="3" t="str">
        <f t="shared" si="17"/>
        <v/>
      </c>
      <c r="U357" s="3">
        <f>VLOOKUP(YEAR(N357),Populations!$A$3:$B$999,2,0)</f>
        <v>56222900</v>
      </c>
      <c r="V357" s="3">
        <f>(Calculations!B1/U357)</f>
        <v>1.2109263663026999</v>
      </c>
      <c r="W357" s="3"/>
    </row>
    <row r="358" spans="1:23" s="2" customFormat="1" x14ac:dyDescent="0.55000000000000004">
      <c r="A358">
        <v>356</v>
      </c>
      <c r="B358">
        <v>1</v>
      </c>
      <c r="C358" t="str">
        <f>VLOOKUP(B358,EpisodeFormats!$A$3:$B$999,2,0)</f>
        <v>Series</v>
      </c>
      <c r="D358">
        <v>3</v>
      </c>
      <c r="E358" t="str">
        <f>VLOOKUP(D358,Doctors!$A$3:$B$999,2,0)</f>
        <v>Jon Pertwee</v>
      </c>
      <c r="F358">
        <v>11</v>
      </c>
      <c r="G358">
        <v>1</v>
      </c>
      <c r="H358" t="str">
        <f>VLOOKUP(G358,SeasonFormats!$A$3:$B$999,2,0)</f>
        <v>Season</v>
      </c>
      <c r="I358">
        <v>70</v>
      </c>
      <c r="J358">
        <v>1</v>
      </c>
      <c r="K358" t="s">
        <v>428</v>
      </c>
      <c r="L358">
        <v>1</v>
      </c>
      <c r="M358" t="s">
        <v>10</v>
      </c>
      <c r="N358" s="6" t="d">
        <v>1973-12-15</v>
      </c>
      <c r="O358">
        <v>8.6999999999999993</v>
      </c>
      <c r="P358"/>
      <c r="Q358"/>
      <c r="R358">
        <f t="shared" si="15"/>
        <v>10.54</v>
      </c>
      <c r="S358" t="str">
        <f t="shared" si="16"/>
        <v/>
      </c>
      <c r="T358" t="str">
        <f t="shared" si="17"/>
        <v/>
      </c>
      <c r="U358">
        <f>VLOOKUP(YEAR(N358),Populations!$A$3:$B$999,2,0)</f>
        <v>56222900</v>
      </c>
      <c r="V358">
        <f>(Calculations!B1/U358)</f>
        <v>1.2109263663026999</v>
      </c>
      <c r="W358"/>
    </row>
    <row r="359" spans="1:23" s="2" customFormat="1" x14ac:dyDescent="0.55000000000000004">
      <c r="A359">
        <v>357</v>
      </c>
      <c r="B359">
        <v>1</v>
      </c>
      <c r="C359" t="str">
        <f>VLOOKUP(B359,EpisodeFormats!$A$3:$B$999,2,0)</f>
        <v>Series</v>
      </c>
      <c r="D359">
        <v>3</v>
      </c>
      <c r="E359" t="str">
        <f>VLOOKUP(D359,Doctors!$A$3:$B$999,2,0)</f>
        <v>Jon Pertwee</v>
      </c>
      <c r="F359">
        <v>11</v>
      </c>
      <c r="G359">
        <v>1</v>
      </c>
      <c r="H359" t="str">
        <f>VLOOKUP(G359,SeasonFormats!$A$3:$B$999,2,0)</f>
        <v>Season</v>
      </c>
      <c r="I359">
        <v>70</v>
      </c>
      <c r="J359">
        <v>1</v>
      </c>
      <c r="K359" t="s">
        <v>428</v>
      </c>
      <c r="L359">
        <v>2</v>
      </c>
      <c r="M359" t="s">
        <v>11</v>
      </c>
      <c r="N359" s="6" t="d">
        <v>1973-12-22</v>
      </c>
      <c r="O359">
        <v>7</v>
      </c>
      <c r="P359"/>
      <c r="Q359"/>
      <c r="R359">
        <f t="shared" si="15"/>
        <v>8.48</v>
      </c>
      <c r="S359" t="str">
        <f t="shared" si="16"/>
        <v/>
      </c>
      <c r="T359" t="str">
        <f t="shared" si="17"/>
        <v/>
      </c>
      <c r="U359">
        <f>VLOOKUP(YEAR(N359),Populations!$A$3:$B$999,2,0)</f>
        <v>56222900</v>
      </c>
      <c r="V359">
        <f>(Calculations!B1/U359)</f>
        <v>1.2109263663026999</v>
      </c>
      <c r="W359"/>
    </row>
    <row r="360" spans="1:23" s="2" customFormat="1" x14ac:dyDescent="0.55000000000000004">
      <c r="A360">
        <v>358</v>
      </c>
      <c r="B360">
        <v>1</v>
      </c>
      <c r="C360" t="str">
        <f>VLOOKUP(B360,EpisodeFormats!$A$3:$B$999,2,0)</f>
        <v>Series</v>
      </c>
      <c r="D360">
        <v>3</v>
      </c>
      <c r="E360" t="str">
        <f>VLOOKUP(D360,Doctors!$A$3:$B$999,2,0)</f>
        <v>Jon Pertwee</v>
      </c>
      <c r="F360">
        <v>11</v>
      </c>
      <c r="G360">
        <v>1</v>
      </c>
      <c r="H360" t="str">
        <f>VLOOKUP(G360,SeasonFormats!$A$3:$B$999,2,0)</f>
        <v>Season</v>
      </c>
      <c r="I360">
        <v>70</v>
      </c>
      <c r="J360">
        <v>1</v>
      </c>
      <c r="K360" t="s">
        <v>428</v>
      </c>
      <c r="L360">
        <v>3</v>
      </c>
      <c r="M360" t="s">
        <v>12</v>
      </c>
      <c r="N360" s="6" t="d">
        <v>1973-12-29</v>
      </c>
      <c r="O360">
        <v>6.6</v>
      </c>
      <c r="P360"/>
      <c r="Q360"/>
      <c r="R360">
        <f t="shared" si="15"/>
        <v>7.99</v>
      </c>
      <c r="S360" t="str">
        <f t="shared" si="16"/>
        <v/>
      </c>
      <c r="T360" t="str">
        <f t="shared" si="17"/>
        <v/>
      </c>
      <c r="U360">
        <f>VLOOKUP(YEAR(N360),Populations!$A$3:$B$999,2,0)</f>
        <v>56222900</v>
      </c>
      <c r="V360">
        <f>(Calculations!B1/U360)</f>
        <v>1.2109263663026999</v>
      </c>
      <c r="W360"/>
    </row>
    <row r="361" spans="1:23" s="2" customFormat="1" x14ac:dyDescent="0.55000000000000004">
      <c r="A361">
        <v>359</v>
      </c>
      <c r="B361">
        <v>1</v>
      </c>
      <c r="C361" t="str">
        <f>VLOOKUP(B361,EpisodeFormats!$A$3:$B$999,2,0)</f>
        <v>Series</v>
      </c>
      <c r="D361">
        <v>3</v>
      </c>
      <c r="E361" t="str">
        <f>VLOOKUP(D361,Doctors!$A$3:$B$999,2,0)</f>
        <v>Jon Pertwee</v>
      </c>
      <c r="F361">
        <v>11</v>
      </c>
      <c r="G361">
        <v>1</v>
      </c>
      <c r="H361" t="str">
        <f>VLOOKUP(G361,SeasonFormats!$A$3:$B$999,2,0)</f>
        <v>Season</v>
      </c>
      <c r="I361">
        <v>70</v>
      </c>
      <c r="J361">
        <v>1</v>
      </c>
      <c r="K361" t="s">
        <v>428</v>
      </c>
      <c r="L361">
        <v>4</v>
      </c>
      <c r="M361" t="s">
        <v>13</v>
      </c>
      <c r="N361" s="6" t="d">
        <v>1974-01-05</v>
      </c>
      <c r="O361">
        <v>10.6</v>
      </c>
      <c r="P361"/>
      <c r="Q361"/>
      <c r="R361">
        <f t="shared" si="15"/>
        <v>12.83</v>
      </c>
      <c r="S361" t="str">
        <f t="shared" si="16"/>
        <v/>
      </c>
      <c r="T361" t="str">
        <f t="shared" si="17"/>
        <v/>
      </c>
      <c r="U361">
        <f>VLOOKUP(YEAR(N361),Populations!$A$3:$B$999,2,0)</f>
        <v>56235600</v>
      </c>
      <c r="V361">
        <f>(Calculations!B1/U361)</f>
        <v>1.21065289603027</v>
      </c>
      <c r="W361"/>
    </row>
    <row r="362" spans="1:23" s="8" customFormat="1" x14ac:dyDescent="0.55000000000000004">
      <c r="A362" s="3">
        <v>360</v>
      </c>
      <c r="B362" s="3">
        <v>1</v>
      </c>
      <c r="C362" s="3" t="str">
        <f>VLOOKUP(B362,EpisodeFormats!$A$3:$B$999,2,0)</f>
        <v>Series</v>
      </c>
      <c r="D362" s="3">
        <v>3</v>
      </c>
      <c r="E362" s="3" t="str">
        <f>VLOOKUP(D362,Doctors!$A$3:$B$999,2,0)</f>
        <v>Jon Pertwee</v>
      </c>
      <c r="F362" s="3">
        <v>11</v>
      </c>
      <c r="G362" s="3">
        <v>1</v>
      </c>
      <c r="H362" s="3" t="str">
        <f>VLOOKUP(G362,SeasonFormats!$A$3:$B$999,2,0)</f>
        <v>Season</v>
      </c>
      <c r="I362" s="3">
        <v>71</v>
      </c>
      <c r="J362" s="3">
        <v>2</v>
      </c>
      <c r="K362" s="3" t="s">
        <v>429</v>
      </c>
      <c r="L362" s="3">
        <v>1</v>
      </c>
      <c r="M362" s="3" t="s">
        <v>10</v>
      </c>
      <c r="N362" s="7" t="d">
        <v>1974-01-12</v>
      </c>
      <c r="O362" s="3">
        <v>11</v>
      </c>
      <c r="P362" s="3"/>
      <c r="Q362" s="3"/>
      <c r="R362" s="3">
        <f t="shared" si="15"/>
        <v>13.32</v>
      </c>
      <c r="S362" s="3" t="str">
        <f t="shared" si="16"/>
        <v/>
      </c>
      <c r="T362" s="3" t="str">
        <f t="shared" si="17"/>
        <v/>
      </c>
      <c r="U362" s="3">
        <f>VLOOKUP(YEAR(N362),Populations!$A$3:$B$999,2,0)</f>
        <v>56235600</v>
      </c>
      <c r="V362" s="3">
        <f>(Calculations!B1/U362)</f>
        <v>1.21065289603027</v>
      </c>
      <c r="W362" s="3"/>
    </row>
    <row r="363" spans="1:23" s="8" customFormat="1" x14ac:dyDescent="0.55000000000000004">
      <c r="A363" s="3">
        <v>361</v>
      </c>
      <c r="B363" s="3">
        <v>1</v>
      </c>
      <c r="C363" s="3" t="str">
        <f>VLOOKUP(B363,EpisodeFormats!$A$3:$B$999,2,0)</f>
        <v>Series</v>
      </c>
      <c r="D363" s="3">
        <v>3</v>
      </c>
      <c r="E363" s="3" t="str">
        <f>VLOOKUP(D363,Doctors!$A$3:$B$999,2,0)</f>
        <v>Jon Pertwee</v>
      </c>
      <c r="F363" s="3">
        <v>11</v>
      </c>
      <c r="G363" s="3">
        <v>1</v>
      </c>
      <c r="H363" s="3" t="str">
        <f>VLOOKUP(G363,SeasonFormats!$A$3:$B$999,2,0)</f>
        <v>Season</v>
      </c>
      <c r="I363" s="3">
        <v>71</v>
      </c>
      <c r="J363" s="3">
        <v>2</v>
      </c>
      <c r="K363" s="3" t="s">
        <v>429</v>
      </c>
      <c r="L363" s="3">
        <v>2</v>
      </c>
      <c r="M363" s="3" t="s">
        <v>11</v>
      </c>
      <c r="N363" s="7" t="d">
        <v>1974-01-19</v>
      </c>
      <c r="O363" s="3">
        <v>10.1</v>
      </c>
      <c r="P363" s="3"/>
      <c r="Q363" s="3"/>
      <c r="R363" s="3">
        <f t="shared" si="15"/>
        <v>12.23</v>
      </c>
      <c r="S363" s="3" t="str">
        <f t="shared" si="16"/>
        <v/>
      </c>
      <c r="T363" s="3" t="str">
        <f t="shared" si="17"/>
        <v/>
      </c>
      <c r="U363" s="3">
        <f>VLOOKUP(YEAR(N363),Populations!$A$3:$B$999,2,0)</f>
        <v>56235600</v>
      </c>
      <c r="V363" s="3">
        <f>(Calculations!B1/U363)</f>
        <v>1.21065289603027</v>
      </c>
      <c r="W363" s="3"/>
    </row>
    <row r="364" spans="1:23" s="8" customFormat="1" x14ac:dyDescent="0.55000000000000004">
      <c r="A364" s="3">
        <v>362</v>
      </c>
      <c r="B364" s="3">
        <v>1</v>
      </c>
      <c r="C364" s="3" t="str">
        <f>VLOOKUP(B364,EpisodeFormats!$A$3:$B$999,2,0)</f>
        <v>Series</v>
      </c>
      <c r="D364" s="3">
        <v>3</v>
      </c>
      <c r="E364" s="3" t="str">
        <f>VLOOKUP(D364,Doctors!$A$3:$B$999,2,0)</f>
        <v>Jon Pertwee</v>
      </c>
      <c r="F364" s="3">
        <v>11</v>
      </c>
      <c r="G364" s="3">
        <v>1</v>
      </c>
      <c r="H364" s="3" t="str">
        <f>VLOOKUP(G364,SeasonFormats!$A$3:$B$999,2,0)</f>
        <v>Season</v>
      </c>
      <c r="I364" s="3">
        <v>71</v>
      </c>
      <c r="J364" s="3">
        <v>2</v>
      </c>
      <c r="K364" s="3" t="s">
        <v>429</v>
      </c>
      <c r="L364" s="3">
        <v>3</v>
      </c>
      <c r="M364" s="3" t="s">
        <v>12</v>
      </c>
      <c r="N364" s="7" t="d">
        <v>1974-01-26</v>
      </c>
      <c r="O364" s="3">
        <v>11</v>
      </c>
      <c r="P364" s="3"/>
      <c r="Q364" s="3"/>
      <c r="R364" s="3">
        <f t="shared" si="15"/>
        <v>13.32</v>
      </c>
      <c r="S364" s="3" t="str">
        <f t="shared" si="16"/>
        <v/>
      </c>
      <c r="T364" s="3" t="str">
        <f t="shared" si="17"/>
        <v/>
      </c>
      <c r="U364" s="3">
        <f>VLOOKUP(YEAR(N364),Populations!$A$3:$B$999,2,0)</f>
        <v>56235600</v>
      </c>
      <c r="V364" s="3">
        <f>(Calculations!B1/U364)</f>
        <v>1.21065289603027</v>
      </c>
      <c r="W364" s="3"/>
    </row>
    <row r="365" spans="1:23" s="8" customFormat="1" x14ac:dyDescent="0.55000000000000004">
      <c r="A365" s="3">
        <v>363</v>
      </c>
      <c r="B365" s="3">
        <v>1</v>
      </c>
      <c r="C365" s="3" t="str">
        <f>VLOOKUP(B365,EpisodeFormats!$A$3:$B$999,2,0)</f>
        <v>Series</v>
      </c>
      <c r="D365" s="3">
        <v>3</v>
      </c>
      <c r="E365" s="3" t="str">
        <f>VLOOKUP(D365,Doctors!$A$3:$B$999,2,0)</f>
        <v>Jon Pertwee</v>
      </c>
      <c r="F365" s="3">
        <v>11</v>
      </c>
      <c r="G365" s="3">
        <v>1</v>
      </c>
      <c r="H365" s="3" t="str">
        <f>VLOOKUP(G365,SeasonFormats!$A$3:$B$999,2,0)</f>
        <v>Season</v>
      </c>
      <c r="I365" s="3">
        <v>71</v>
      </c>
      <c r="J365" s="3">
        <v>2</v>
      </c>
      <c r="K365" s="3" t="s">
        <v>429</v>
      </c>
      <c r="L365" s="3">
        <v>4</v>
      </c>
      <c r="M365" s="3" t="s">
        <v>13</v>
      </c>
      <c r="N365" s="7" t="d">
        <v>1974-02-02</v>
      </c>
      <c r="O365" s="3">
        <v>9</v>
      </c>
      <c r="P365" s="3"/>
      <c r="Q365" s="3"/>
      <c r="R365" s="3">
        <f t="shared" si="15"/>
        <v>10.9</v>
      </c>
      <c r="S365" s="3" t="str">
        <f t="shared" si="16"/>
        <v/>
      </c>
      <c r="T365" s="3" t="str">
        <f t="shared" si="17"/>
        <v/>
      </c>
      <c r="U365" s="3">
        <f>VLOOKUP(YEAR(N365),Populations!$A$3:$B$999,2,0)</f>
        <v>56235600</v>
      </c>
      <c r="V365" s="3">
        <f>(Calculations!B1/U365)</f>
        <v>1.21065289603027</v>
      </c>
      <c r="W365" s="3"/>
    </row>
    <row r="366" spans="1:23" s="8" customFormat="1" x14ac:dyDescent="0.55000000000000004">
      <c r="A366" s="3">
        <v>364</v>
      </c>
      <c r="B366" s="3">
        <v>1</v>
      </c>
      <c r="C366" s="3" t="str">
        <f>VLOOKUP(B366,EpisodeFormats!$A$3:$B$999,2,0)</f>
        <v>Series</v>
      </c>
      <c r="D366" s="3">
        <v>3</v>
      </c>
      <c r="E366" s="3" t="str">
        <f>VLOOKUP(D366,Doctors!$A$3:$B$999,2,0)</f>
        <v>Jon Pertwee</v>
      </c>
      <c r="F366" s="3">
        <v>11</v>
      </c>
      <c r="G366" s="3">
        <v>1</v>
      </c>
      <c r="H366" s="3" t="str">
        <f>VLOOKUP(G366,SeasonFormats!$A$3:$B$999,2,0)</f>
        <v>Season</v>
      </c>
      <c r="I366" s="3">
        <v>71</v>
      </c>
      <c r="J366" s="3">
        <v>2</v>
      </c>
      <c r="K366" s="3" t="s">
        <v>429</v>
      </c>
      <c r="L366" s="3">
        <v>5</v>
      </c>
      <c r="M366" s="3" t="s">
        <v>433</v>
      </c>
      <c r="N366" s="7" t="d">
        <v>1974-02-09</v>
      </c>
      <c r="O366" s="3">
        <v>9</v>
      </c>
      <c r="P366" s="3"/>
      <c r="Q366" s="3"/>
      <c r="R366" s="3">
        <f t="shared" si="15"/>
        <v>10.9</v>
      </c>
      <c r="S366" s="3" t="str">
        <f t="shared" si="16"/>
        <v/>
      </c>
      <c r="T366" s="3" t="str">
        <f t="shared" si="17"/>
        <v/>
      </c>
      <c r="U366" s="3">
        <f>VLOOKUP(YEAR(N366),Populations!$A$3:$B$999,2,0)</f>
        <v>56235600</v>
      </c>
      <c r="V366" s="3">
        <f>(Calculations!B1/U366)</f>
        <v>1.21065289603027</v>
      </c>
      <c r="W366" s="3"/>
    </row>
    <row r="367" spans="1:23" s="8" customFormat="1" x14ac:dyDescent="0.55000000000000004">
      <c r="A367" s="3">
        <v>365</v>
      </c>
      <c r="B367" s="3">
        <v>1</v>
      </c>
      <c r="C367" s="3" t="str">
        <f>VLOOKUP(B367,EpisodeFormats!$A$3:$B$999,2,0)</f>
        <v>Series</v>
      </c>
      <c r="D367" s="3">
        <v>3</v>
      </c>
      <c r="E367" s="3" t="str">
        <f>VLOOKUP(D367,Doctors!$A$3:$B$999,2,0)</f>
        <v>Jon Pertwee</v>
      </c>
      <c r="F367" s="3">
        <v>11</v>
      </c>
      <c r="G367" s="3">
        <v>1</v>
      </c>
      <c r="H367" s="3" t="str">
        <f>VLOOKUP(G367,SeasonFormats!$A$3:$B$999,2,0)</f>
        <v>Season</v>
      </c>
      <c r="I367" s="3">
        <v>71</v>
      </c>
      <c r="J367" s="3">
        <v>2</v>
      </c>
      <c r="K367" s="3" t="s">
        <v>429</v>
      </c>
      <c r="L367" s="3">
        <v>6</v>
      </c>
      <c r="M367" s="3" t="s">
        <v>434</v>
      </c>
      <c r="N367" s="7" t="d">
        <v>1974-02-16</v>
      </c>
      <c r="O367" s="3">
        <v>7.5</v>
      </c>
      <c r="P367" s="3"/>
      <c r="Q367" s="3"/>
      <c r="R367" s="3">
        <f t="shared" si="15"/>
        <v>9.08</v>
      </c>
      <c r="S367" s="3" t="str">
        <f t="shared" si="16"/>
        <v/>
      </c>
      <c r="T367" s="3" t="str">
        <f t="shared" si="17"/>
        <v/>
      </c>
      <c r="U367" s="3">
        <f>VLOOKUP(YEAR(N367),Populations!$A$3:$B$999,2,0)</f>
        <v>56235600</v>
      </c>
      <c r="V367" s="3">
        <f>(Calculations!B1/U367)</f>
        <v>1.21065289603027</v>
      </c>
      <c r="W367" s="3"/>
    </row>
    <row r="368" spans="1:23" s="2" customFormat="1" x14ac:dyDescent="0.55000000000000004">
      <c r="A368">
        <v>366</v>
      </c>
      <c r="B368">
        <v>1</v>
      </c>
      <c r="C368" t="str">
        <f>VLOOKUP(B368,EpisodeFormats!$A$3:$B$999,2,0)</f>
        <v>Series</v>
      </c>
      <c r="D368">
        <v>3</v>
      </c>
      <c r="E368" t="str">
        <f>VLOOKUP(D368,Doctors!$A$3:$B$999,2,0)</f>
        <v>Jon Pertwee</v>
      </c>
      <c r="F368">
        <v>11</v>
      </c>
      <c r="G368">
        <v>1</v>
      </c>
      <c r="H368" t="str">
        <f>VLOOKUP(G368,SeasonFormats!$A$3:$B$999,2,0)</f>
        <v>Season</v>
      </c>
      <c r="I368">
        <v>72</v>
      </c>
      <c r="J368">
        <v>3</v>
      </c>
      <c r="K368" t="s">
        <v>430</v>
      </c>
      <c r="L368">
        <v>1</v>
      </c>
      <c r="M368" t="s">
        <v>10</v>
      </c>
      <c r="N368" s="6" t="d">
        <v>1974-02-23</v>
      </c>
      <c r="O368">
        <v>8.1</v>
      </c>
      <c r="P368"/>
      <c r="Q368"/>
      <c r="R368">
        <f t="shared" si="15"/>
        <v>9.81</v>
      </c>
      <c r="S368" t="str">
        <f t="shared" si="16"/>
        <v/>
      </c>
      <c r="T368" t="str">
        <f t="shared" si="17"/>
        <v/>
      </c>
      <c r="U368">
        <f>VLOOKUP(YEAR(N368),Populations!$A$3:$B$999,2,0)</f>
        <v>56235600</v>
      </c>
      <c r="V368">
        <f>(Calculations!B1/U368)</f>
        <v>1.21065289603027</v>
      </c>
      <c r="W368"/>
    </row>
    <row r="369" spans="1:23" s="2" customFormat="1" x14ac:dyDescent="0.55000000000000004">
      <c r="A369">
        <v>367</v>
      </c>
      <c r="B369">
        <v>1</v>
      </c>
      <c r="C369" t="str">
        <f>VLOOKUP(B369,EpisodeFormats!$A$3:$B$999,2,0)</f>
        <v>Series</v>
      </c>
      <c r="D369">
        <v>3</v>
      </c>
      <c r="E369" t="str">
        <f>VLOOKUP(D369,Doctors!$A$3:$B$999,2,0)</f>
        <v>Jon Pertwee</v>
      </c>
      <c r="F369">
        <v>11</v>
      </c>
      <c r="G369">
        <v>1</v>
      </c>
      <c r="H369" t="str">
        <f>VLOOKUP(G369,SeasonFormats!$A$3:$B$999,2,0)</f>
        <v>Season</v>
      </c>
      <c r="I369">
        <v>72</v>
      </c>
      <c r="J369">
        <v>3</v>
      </c>
      <c r="K369" t="s">
        <v>430</v>
      </c>
      <c r="L369">
        <v>2</v>
      </c>
      <c r="M369" t="s">
        <v>11</v>
      </c>
      <c r="N369" s="6" t="d">
        <v>1974-03-02</v>
      </c>
      <c r="O369">
        <v>9.5</v>
      </c>
      <c r="P369"/>
      <c r="Q369"/>
      <c r="R369">
        <f t="shared" si="15"/>
        <v>11.5</v>
      </c>
      <c r="S369" t="str">
        <f t="shared" si="16"/>
        <v/>
      </c>
      <c r="T369" t="str">
        <f t="shared" si="17"/>
        <v/>
      </c>
      <c r="U369">
        <f>VLOOKUP(YEAR(N369),Populations!$A$3:$B$999,2,0)</f>
        <v>56235600</v>
      </c>
      <c r="V369">
        <f>(Calculations!B1/U369)</f>
        <v>1.21065289603027</v>
      </c>
      <c r="W369"/>
    </row>
    <row r="370" spans="1:23" s="2" customFormat="1" x14ac:dyDescent="0.55000000000000004">
      <c r="A370">
        <v>368</v>
      </c>
      <c r="B370">
        <v>1</v>
      </c>
      <c r="C370" t="str">
        <f>VLOOKUP(B370,EpisodeFormats!$A$3:$B$999,2,0)</f>
        <v>Series</v>
      </c>
      <c r="D370">
        <v>3</v>
      </c>
      <c r="E370" t="str">
        <f>VLOOKUP(D370,Doctors!$A$3:$B$999,2,0)</f>
        <v>Jon Pertwee</v>
      </c>
      <c r="F370">
        <v>11</v>
      </c>
      <c r="G370">
        <v>1</v>
      </c>
      <c r="H370" t="str">
        <f>VLOOKUP(G370,SeasonFormats!$A$3:$B$999,2,0)</f>
        <v>Season</v>
      </c>
      <c r="I370">
        <v>72</v>
      </c>
      <c r="J370">
        <v>3</v>
      </c>
      <c r="K370" t="s">
        <v>430</v>
      </c>
      <c r="L370">
        <v>3</v>
      </c>
      <c r="M370" t="s">
        <v>12</v>
      </c>
      <c r="N370" s="6" t="d">
        <v>1974-03-09</v>
      </c>
      <c r="O370">
        <v>10.5</v>
      </c>
      <c r="P370"/>
      <c r="Q370"/>
      <c r="R370">
        <f t="shared" si="15"/>
        <v>12.71</v>
      </c>
      <c r="S370" t="str">
        <f t="shared" si="16"/>
        <v/>
      </c>
      <c r="T370" t="str">
        <f t="shared" si="17"/>
        <v/>
      </c>
      <c r="U370">
        <f>VLOOKUP(YEAR(N370),Populations!$A$3:$B$999,2,0)</f>
        <v>56235600</v>
      </c>
      <c r="V370">
        <f>(Calculations!B1/U370)</f>
        <v>1.21065289603027</v>
      </c>
      <c r="W370"/>
    </row>
    <row r="371" spans="1:23" s="2" customFormat="1" x14ac:dyDescent="0.55000000000000004">
      <c r="A371">
        <v>369</v>
      </c>
      <c r="B371">
        <v>1</v>
      </c>
      <c r="C371" t="str">
        <f>VLOOKUP(B371,EpisodeFormats!$A$3:$B$999,2,0)</f>
        <v>Series</v>
      </c>
      <c r="D371">
        <v>3</v>
      </c>
      <c r="E371" t="str">
        <f>VLOOKUP(D371,Doctors!$A$3:$B$999,2,0)</f>
        <v>Jon Pertwee</v>
      </c>
      <c r="F371">
        <v>11</v>
      </c>
      <c r="G371">
        <v>1</v>
      </c>
      <c r="H371" t="str">
        <f>VLOOKUP(G371,SeasonFormats!$A$3:$B$999,2,0)</f>
        <v>Season</v>
      </c>
      <c r="I371">
        <v>72</v>
      </c>
      <c r="J371">
        <v>3</v>
      </c>
      <c r="K371" t="s">
        <v>430</v>
      </c>
      <c r="L371">
        <v>4</v>
      </c>
      <c r="M371" t="s">
        <v>13</v>
      </c>
      <c r="N371" s="6" t="d">
        <v>1974-03-16</v>
      </c>
      <c r="O371">
        <v>9.5</v>
      </c>
      <c r="P371"/>
      <c r="Q371"/>
      <c r="R371">
        <f t="shared" si="15"/>
        <v>11.5</v>
      </c>
      <c r="S371" t="str">
        <f t="shared" si="16"/>
        <v/>
      </c>
      <c r="T371" t="str">
        <f t="shared" si="17"/>
        <v/>
      </c>
      <c r="U371">
        <f>VLOOKUP(YEAR(N371),Populations!$A$3:$B$999,2,0)</f>
        <v>56235600</v>
      </c>
      <c r="V371">
        <f>(Calculations!B1/U371)</f>
        <v>1.21065289603027</v>
      </c>
      <c r="W371"/>
    </row>
    <row r="372" spans="1:23" s="8" customFormat="1" x14ac:dyDescent="0.55000000000000004">
      <c r="A372" s="3">
        <v>370</v>
      </c>
      <c r="B372" s="3">
        <v>1</v>
      </c>
      <c r="C372" s="3" t="str">
        <f>VLOOKUP(B372,EpisodeFormats!$A$3:$B$999,2,0)</f>
        <v>Series</v>
      </c>
      <c r="D372" s="3">
        <v>3</v>
      </c>
      <c r="E372" s="3" t="str">
        <f>VLOOKUP(D372,Doctors!$A$3:$B$999,2,0)</f>
        <v>Jon Pertwee</v>
      </c>
      <c r="F372" s="3">
        <v>11</v>
      </c>
      <c r="G372" s="3">
        <v>1</v>
      </c>
      <c r="H372" s="3" t="str">
        <f>VLOOKUP(G372,SeasonFormats!$A$3:$B$999,2,0)</f>
        <v>Season</v>
      </c>
      <c r="I372" s="3">
        <v>73</v>
      </c>
      <c r="J372" s="3">
        <v>4</v>
      </c>
      <c r="K372" s="3" t="s">
        <v>431</v>
      </c>
      <c r="L372" s="3">
        <v>1</v>
      </c>
      <c r="M372" s="3" t="s">
        <v>10</v>
      </c>
      <c r="N372" s="7" t="d">
        <v>1974-03-23</v>
      </c>
      <c r="O372" s="3">
        <v>9.1999999999999993</v>
      </c>
      <c r="P372" s="3"/>
      <c r="Q372" s="3"/>
      <c r="R372" s="3">
        <f t="shared" si="15"/>
        <v>11.14</v>
      </c>
      <c r="S372" s="3" t="str">
        <f t="shared" si="16"/>
        <v/>
      </c>
      <c r="T372" s="3" t="str">
        <f t="shared" si="17"/>
        <v/>
      </c>
      <c r="U372" s="3">
        <f>VLOOKUP(YEAR(N372),Populations!$A$3:$B$999,2,0)</f>
        <v>56235600</v>
      </c>
      <c r="V372" s="3">
        <f>(Calculations!B1/U372)</f>
        <v>1.21065289603027</v>
      </c>
      <c r="W372" s="3"/>
    </row>
    <row r="373" spans="1:23" s="8" customFormat="1" x14ac:dyDescent="0.55000000000000004">
      <c r="A373" s="3">
        <v>371</v>
      </c>
      <c r="B373" s="3">
        <v>1</v>
      </c>
      <c r="C373" s="3" t="str">
        <f>VLOOKUP(B373,EpisodeFormats!$A$3:$B$999,2,0)</f>
        <v>Series</v>
      </c>
      <c r="D373" s="3">
        <v>3</v>
      </c>
      <c r="E373" s="3" t="str">
        <f>VLOOKUP(D373,Doctors!$A$3:$B$999,2,0)</f>
        <v>Jon Pertwee</v>
      </c>
      <c r="F373" s="3">
        <v>11</v>
      </c>
      <c r="G373" s="3">
        <v>1</v>
      </c>
      <c r="H373" s="3" t="str">
        <f>VLOOKUP(G373,SeasonFormats!$A$3:$B$999,2,0)</f>
        <v>Season</v>
      </c>
      <c r="I373" s="3">
        <v>73</v>
      </c>
      <c r="J373" s="3">
        <v>4</v>
      </c>
      <c r="K373" s="3" t="s">
        <v>431</v>
      </c>
      <c r="L373" s="3">
        <v>2</v>
      </c>
      <c r="M373" s="3" t="s">
        <v>11</v>
      </c>
      <c r="N373" s="7" t="d">
        <v>1974-03-30</v>
      </c>
      <c r="O373" s="3">
        <v>6.8</v>
      </c>
      <c r="P373" s="3"/>
      <c r="Q373" s="3"/>
      <c r="R373" s="3">
        <f t="shared" si="15"/>
        <v>8.23</v>
      </c>
      <c r="S373" s="3" t="str">
        <f t="shared" si="16"/>
        <v/>
      </c>
      <c r="T373" s="3" t="str">
        <f t="shared" si="17"/>
        <v/>
      </c>
      <c r="U373" s="3">
        <f>VLOOKUP(YEAR(N373),Populations!$A$3:$B$999,2,0)</f>
        <v>56235600</v>
      </c>
      <c r="V373" s="3">
        <f>(Calculations!B1/U373)</f>
        <v>1.21065289603027</v>
      </c>
      <c r="W373" s="3"/>
    </row>
    <row r="374" spans="1:23" s="8" customFormat="1" x14ac:dyDescent="0.55000000000000004">
      <c r="A374" s="3">
        <v>372</v>
      </c>
      <c r="B374" s="3">
        <v>1</v>
      </c>
      <c r="C374" s="3" t="str">
        <f>VLOOKUP(B374,EpisodeFormats!$A$3:$B$999,2,0)</f>
        <v>Series</v>
      </c>
      <c r="D374" s="3">
        <v>3</v>
      </c>
      <c r="E374" s="3" t="str">
        <f>VLOOKUP(D374,Doctors!$A$3:$B$999,2,0)</f>
        <v>Jon Pertwee</v>
      </c>
      <c r="F374" s="3">
        <v>11</v>
      </c>
      <c r="G374" s="3">
        <v>1</v>
      </c>
      <c r="H374" s="3" t="str">
        <f>VLOOKUP(G374,SeasonFormats!$A$3:$B$999,2,0)</f>
        <v>Season</v>
      </c>
      <c r="I374" s="3">
        <v>73</v>
      </c>
      <c r="J374" s="3">
        <v>4</v>
      </c>
      <c r="K374" s="3" t="s">
        <v>431</v>
      </c>
      <c r="L374" s="3">
        <v>3</v>
      </c>
      <c r="M374" s="3" t="s">
        <v>12</v>
      </c>
      <c r="N374" s="7" t="d">
        <v>1974-04-06</v>
      </c>
      <c r="O374" s="3">
        <v>7.4</v>
      </c>
      <c r="P374" s="3"/>
      <c r="Q374" s="3"/>
      <c r="R374" s="3">
        <f t="shared" si="15"/>
        <v>8.9600000000000009</v>
      </c>
      <c r="S374" s="3" t="str">
        <f t="shared" si="16"/>
        <v/>
      </c>
      <c r="T374" s="3" t="str">
        <f t="shared" si="17"/>
        <v/>
      </c>
      <c r="U374" s="3">
        <f>VLOOKUP(YEAR(N374),Populations!$A$3:$B$999,2,0)</f>
        <v>56235600</v>
      </c>
      <c r="V374" s="3">
        <f>(Calculations!B1/U374)</f>
        <v>1.21065289603027</v>
      </c>
      <c r="W374" s="3"/>
    </row>
    <row r="375" spans="1:23" s="8" customFormat="1" x14ac:dyDescent="0.55000000000000004">
      <c r="A375" s="3">
        <v>373</v>
      </c>
      <c r="B375" s="3">
        <v>1</v>
      </c>
      <c r="C375" s="3" t="str">
        <f>VLOOKUP(B375,EpisodeFormats!$A$3:$B$999,2,0)</f>
        <v>Series</v>
      </c>
      <c r="D375" s="3">
        <v>3</v>
      </c>
      <c r="E375" s="3" t="str">
        <f>VLOOKUP(D375,Doctors!$A$3:$B$999,2,0)</f>
        <v>Jon Pertwee</v>
      </c>
      <c r="F375" s="3">
        <v>11</v>
      </c>
      <c r="G375" s="3">
        <v>1</v>
      </c>
      <c r="H375" s="3" t="str">
        <f>VLOOKUP(G375,SeasonFormats!$A$3:$B$999,2,0)</f>
        <v>Season</v>
      </c>
      <c r="I375" s="3">
        <v>73</v>
      </c>
      <c r="J375" s="3">
        <v>4</v>
      </c>
      <c r="K375" s="3" t="s">
        <v>431</v>
      </c>
      <c r="L375" s="3">
        <v>4</v>
      </c>
      <c r="M375" s="3" t="s">
        <v>13</v>
      </c>
      <c r="N375" s="7" t="d">
        <v>1974-04-13</v>
      </c>
      <c r="O375" s="3">
        <v>7.2</v>
      </c>
      <c r="P375" s="3"/>
      <c r="Q375" s="3"/>
      <c r="R375" s="3">
        <f t="shared" si="15"/>
        <v>8.7200000000000006</v>
      </c>
      <c r="S375" s="3" t="str">
        <f t="shared" si="16"/>
        <v/>
      </c>
      <c r="T375" s="3" t="str">
        <f t="shared" si="17"/>
        <v/>
      </c>
      <c r="U375" s="3">
        <f>VLOOKUP(YEAR(N375),Populations!$A$3:$B$999,2,0)</f>
        <v>56235600</v>
      </c>
      <c r="V375" s="3">
        <f>(Calculations!B1/U375)</f>
        <v>1.21065289603027</v>
      </c>
      <c r="W375" s="3"/>
    </row>
    <row r="376" spans="1:23" s="8" customFormat="1" x14ac:dyDescent="0.55000000000000004">
      <c r="A376" s="3">
        <v>374</v>
      </c>
      <c r="B376" s="3">
        <v>1</v>
      </c>
      <c r="C376" s="3" t="str">
        <f>VLOOKUP(B376,EpisodeFormats!$A$3:$B$999,2,0)</f>
        <v>Series</v>
      </c>
      <c r="D376" s="3">
        <v>3</v>
      </c>
      <c r="E376" s="3" t="str">
        <f>VLOOKUP(D376,Doctors!$A$3:$B$999,2,0)</f>
        <v>Jon Pertwee</v>
      </c>
      <c r="F376" s="3">
        <v>11</v>
      </c>
      <c r="G376" s="3">
        <v>1</v>
      </c>
      <c r="H376" s="3" t="str">
        <f>VLOOKUP(G376,SeasonFormats!$A$3:$B$999,2,0)</f>
        <v>Season</v>
      </c>
      <c r="I376" s="3">
        <v>73</v>
      </c>
      <c r="J376" s="3">
        <v>4</v>
      </c>
      <c r="K376" s="3" t="s">
        <v>431</v>
      </c>
      <c r="L376" s="3">
        <v>5</v>
      </c>
      <c r="M376" s="3" t="s">
        <v>433</v>
      </c>
      <c r="N376" s="7" t="d">
        <v>1974-04-20</v>
      </c>
      <c r="O376" s="3">
        <v>7.5</v>
      </c>
      <c r="P376" s="3"/>
      <c r="Q376" s="3"/>
      <c r="R376" s="3">
        <f t="shared" si="15"/>
        <v>9.08</v>
      </c>
      <c r="S376" s="3" t="str">
        <f t="shared" si="16"/>
        <v/>
      </c>
      <c r="T376" s="3" t="str">
        <f t="shared" si="17"/>
        <v/>
      </c>
      <c r="U376" s="3">
        <f>VLOOKUP(YEAR(N376),Populations!$A$3:$B$999,2,0)</f>
        <v>56235600</v>
      </c>
      <c r="V376" s="3">
        <f>(Calculations!B1/U376)</f>
        <v>1.21065289603027</v>
      </c>
      <c r="W376" s="3"/>
    </row>
    <row r="377" spans="1:23" s="8" customFormat="1" x14ac:dyDescent="0.55000000000000004">
      <c r="A377" s="3">
        <v>375</v>
      </c>
      <c r="B377" s="3">
        <v>1</v>
      </c>
      <c r="C377" s="3" t="str">
        <f>VLOOKUP(B377,EpisodeFormats!$A$3:$B$999,2,0)</f>
        <v>Series</v>
      </c>
      <c r="D377" s="3">
        <v>3</v>
      </c>
      <c r="E377" s="3" t="str">
        <f>VLOOKUP(D377,Doctors!$A$3:$B$999,2,0)</f>
        <v>Jon Pertwee</v>
      </c>
      <c r="F377" s="3">
        <v>11</v>
      </c>
      <c r="G377" s="3">
        <v>1</v>
      </c>
      <c r="H377" s="3" t="str">
        <f>VLOOKUP(G377,SeasonFormats!$A$3:$B$999,2,0)</f>
        <v>Season</v>
      </c>
      <c r="I377" s="3">
        <v>73</v>
      </c>
      <c r="J377" s="3">
        <v>4</v>
      </c>
      <c r="K377" s="3" t="s">
        <v>431</v>
      </c>
      <c r="L377" s="3">
        <v>6</v>
      </c>
      <c r="M377" s="3" t="s">
        <v>434</v>
      </c>
      <c r="N377" s="7" t="d">
        <v>1974-04-27</v>
      </c>
      <c r="O377" s="3">
        <v>8.1</v>
      </c>
      <c r="P377" s="3"/>
      <c r="Q377" s="3"/>
      <c r="R377" s="3">
        <f t="shared" si="15"/>
        <v>9.81</v>
      </c>
      <c r="S377" s="3" t="str">
        <f t="shared" si="16"/>
        <v/>
      </c>
      <c r="T377" s="3" t="str">
        <f t="shared" si="17"/>
        <v/>
      </c>
      <c r="U377" s="3">
        <f>VLOOKUP(YEAR(N377),Populations!$A$3:$B$999,2,0)</f>
        <v>56235600</v>
      </c>
      <c r="V377" s="3">
        <f>(Calculations!B1/U377)</f>
        <v>1.21065289603027</v>
      </c>
      <c r="W377" s="3"/>
    </row>
    <row r="378" spans="1:23" s="2" customFormat="1" x14ac:dyDescent="0.55000000000000004">
      <c r="A378">
        <v>376</v>
      </c>
      <c r="B378">
        <v>1</v>
      </c>
      <c r="C378" t="str">
        <f>VLOOKUP(B378,EpisodeFormats!$A$3:$B$999,2,0)</f>
        <v>Series</v>
      </c>
      <c r="D378">
        <v>3</v>
      </c>
      <c r="E378" t="str">
        <f>VLOOKUP(D378,Doctors!$A$3:$B$999,2,0)</f>
        <v>Jon Pertwee</v>
      </c>
      <c r="F378">
        <v>11</v>
      </c>
      <c r="G378">
        <v>1</v>
      </c>
      <c r="H378" t="str">
        <f>VLOOKUP(G378,SeasonFormats!$A$3:$B$999,2,0)</f>
        <v>Season</v>
      </c>
      <c r="I378">
        <v>74</v>
      </c>
      <c r="J378">
        <v>5</v>
      </c>
      <c r="K378" t="s">
        <v>432</v>
      </c>
      <c r="L378">
        <v>1</v>
      </c>
      <c r="M378" t="s">
        <v>10</v>
      </c>
      <c r="N378" s="6" t="d">
        <v>1974-05-04</v>
      </c>
      <c r="O378">
        <v>10.1</v>
      </c>
      <c r="P378"/>
      <c r="Q378"/>
      <c r="R378">
        <f t="shared" si="15"/>
        <v>12.23</v>
      </c>
      <c r="S378" t="str">
        <f t="shared" si="16"/>
        <v/>
      </c>
      <c r="T378" t="str">
        <f t="shared" si="17"/>
        <v/>
      </c>
      <c r="U378">
        <f>VLOOKUP(YEAR(N378),Populations!$A$3:$B$999,2,0)</f>
        <v>56235600</v>
      </c>
      <c r="V378">
        <f>(Calculations!B1/U378)</f>
        <v>1.21065289603027</v>
      </c>
      <c r="W378"/>
    </row>
    <row r="379" spans="1:23" s="2" customFormat="1" x14ac:dyDescent="0.55000000000000004">
      <c r="A379">
        <v>377</v>
      </c>
      <c r="B379">
        <v>1</v>
      </c>
      <c r="C379" t="str">
        <f>VLOOKUP(B379,EpisodeFormats!$A$3:$B$999,2,0)</f>
        <v>Series</v>
      </c>
      <c r="D379">
        <v>3</v>
      </c>
      <c r="E379" t="str">
        <f>VLOOKUP(D379,Doctors!$A$3:$B$999,2,0)</f>
        <v>Jon Pertwee</v>
      </c>
      <c r="F379">
        <v>11</v>
      </c>
      <c r="G379">
        <v>1</v>
      </c>
      <c r="H379" t="str">
        <f>VLOOKUP(G379,SeasonFormats!$A$3:$B$999,2,0)</f>
        <v>Season</v>
      </c>
      <c r="I379">
        <v>74</v>
      </c>
      <c r="J379">
        <v>5</v>
      </c>
      <c r="K379" t="s">
        <v>432</v>
      </c>
      <c r="L379">
        <v>2</v>
      </c>
      <c r="M379" t="s">
        <v>11</v>
      </c>
      <c r="N379" s="6" t="d">
        <v>1974-05-11</v>
      </c>
      <c r="O379">
        <v>8.9</v>
      </c>
      <c r="P379"/>
      <c r="Q379"/>
      <c r="R379">
        <f t="shared" si="15"/>
        <v>10.77</v>
      </c>
      <c r="S379" t="str">
        <f t="shared" si="16"/>
        <v/>
      </c>
      <c r="T379" t="str">
        <f t="shared" si="17"/>
        <v/>
      </c>
      <c r="U379">
        <f>VLOOKUP(YEAR(N379),Populations!$A$3:$B$999,2,0)</f>
        <v>56235600</v>
      </c>
      <c r="V379">
        <f>(Calculations!B1/U379)</f>
        <v>1.21065289603027</v>
      </c>
      <c r="W379"/>
    </row>
    <row r="380" spans="1:23" s="2" customFormat="1" x14ac:dyDescent="0.55000000000000004">
      <c r="A380">
        <v>378</v>
      </c>
      <c r="B380">
        <v>1</v>
      </c>
      <c r="C380" t="str">
        <f>VLOOKUP(B380,EpisodeFormats!$A$3:$B$999,2,0)</f>
        <v>Series</v>
      </c>
      <c r="D380">
        <v>3</v>
      </c>
      <c r="E380" t="str">
        <f>VLOOKUP(D380,Doctors!$A$3:$B$999,2,0)</f>
        <v>Jon Pertwee</v>
      </c>
      <c r="F380">
        <v>11</v>
      </c>
      <c r="G380">
        <v>1</v>
      </c>
      <c r="H380" t="str">
        <f>VLOOKUP(G380,SeasonFormats!$A$3:$B$999,2,0)</f>
        <v>Season</v>
      </c>
      <c r="I380">
        <v>74</v>
      </c>
      <c r="J380">
        <v>5</v>
      </c>
      <c r="K380" t="s">
        <v>432</v>
      </c>
      <c r="L380">
        <v>3</v>
      </c>
      <c r="M380" t="s">
        <v>12</v>
      </c>
      <c r="N380" s="6" t="d">
        <v>1974-05-18</v>
      </c>
      <c r="O380">
        <v>8.8000000000000007</v>
      </c>
      <c r="P380"/>
      <c r="Q380"/>
      <c r="R380">
        <f t="shared" si="15"/>
        <v>10.65</v>
      </c>
      <c r="S380" t="str">
        <f t="shared" si="16"/>
        <v/>
      </c>
      <c r="T380" t="str">
        <f t="shared" si="17"/>
        <v/>
      </c>
      <c r="U380">
        <f>VLOOKUP(YEAR(N380),Populations!$A$3:$B$999,2,0)</f>
        <v>56235600</v>
      </c>
      <c r="V380">
        <f>(Calculations!B1/U380)</f>
        <v>1.21065289603027</v>
      </c>
      <c r="W380"/>
    </row>
    <row r="381" spans="1:23" s="2" customFormat="1" x14ac:dyDescent="0.55000000000000004">
      <c r="A381">
        <v>379</v>
      </c>
      <c r="B381">
        <v>1</v>
      </c>
      <c r="C381" t="str">
        <f>VLOOKUP(B381,EpisodeFormats!$A$3:$B$999,2,0)</f>
        <v>Series</v>
      </c>
      <c r="D381">
        <v>3</v>
      </c>
      <c r="E381" t="str">
        <f>VLOOKUP(D381,Doctors!$A$3:$B$999,2,0)</f>
        <v>Jon Pertwee</v>
      </c>
      <c r="F381">
        <v>11</v>
      </c>
      <c r="G381">
        <v>1</v>
      </c>
      <c r="H381" t="str">
        <f>VLOOKUP(G381,SeasonFormats!$A$3:$B$999,2,0)</f>
        <v>Season</v>
      </c>
      <c r="I381">
        <v>74</v>
      </c>
      <c r="J381">
        <v>5</v>
      </c>
      <c r="K381" t="s">
        <v>432</v>
      </c>
      <c r="L381">
        <v>4</v>
      </c>
      <c r="M381" t="s">
        <v>13</v>
      </c>
      <c r="N381" s="6" t="d">
        <v>1974-05-25</v>
      </c>
      <c r="O381">
        <v>8.1999999999999993</v>
      </c>
      <c r="P381"/>
      <c r="Q381"/>
      <c r="R381">
        <f t="shared" si="15"/>
        <v>9.93</v>
      </c>
      <c r="S381" t="str">
        <f t="shared" si="16"/>
        <v/>
      </c>
      <c r="T381" t="str">
        <f t="shared" si="17"/>
        <v/>
      </c>
      <c r="U381">
        <f>VLOOKUP(YEAR(N381),Populations!$A$3:$B$999,2,0)</f>
        <v>56235600</v>
      </c>
      <c r="V381">
        <f>(Calculations!B1/U381)</f>
        <v>1.21065289603027</v>
      </c>
      <c r="W381"/>
    </row>
    <row r="382" spans="1:23" s="2" customFormat="1" x14ac:dyDescent="0.55000000000000004">
      <c r="A382">
        <v>380</v>
      </c>
      <c r="B382">
        <v>1</v>
      </c>
      <c r="C382" t="str">
        <f>VLOOKUP(B382,EpisodeFormats!$A$3:$B$999,2,0)</f>
        <v>Series</v>
      </c>
      <c r="D382">
        <v>3</v>
      </c>
      <c r="E382" t="str">
        <f>VLOOKUP(D382,Doctors!$A$3:$B$999,2,0)</f>
        <v>Jon Pertwee</v>
      </c>
      <c r="F382">
        <v>11</v>
      </c>
      <c r="G382">
        <v>1</v>
      </c>
      <c r="H382" t="str">
        <f>VLOOKUP(G382,SeasonFormats!$A$3:$B$999,2,0)</f>
        <v>Season</v>
      </c>
      <c r="I382">
        <v>74</v>
      </c>
      <c r="J382">
        <v>5</v>
      </c>
      <c r="K382" t="s">
        <v>432</v>
      </c>
      <c r="L382">
        <v>5</v>
      </c>
      <c r="M382" t="s">
        <v>433</v>
      </c>
      <c r="N382" s="6" t="d">
        <v>1974-06-01</v>
      </c>
      <c r="O382">
        <v>9.1999999999999993</v>
      </c>
      <c r="P382"/>
      <c r="Q382"/>
      <c r="R382">
        <f t="shared" si="15"/>
        <v>11.14</v>
      </c>
      <c r="S382" t="str">
        <f t="shared" si="16"/>
        <v/>
      </c>
      <c r="T382" t="str">
        <f t="shared" si="17"/>
        <v/>
      </c>
      <c r="U382">
        <f>VLOOKUP(YEAR(N382),Populations!$A$3:$B$999,2,0)</f>
        <v>56235600</v>
      </c>
      <c r="V382">
        <f>(Calculations!B1/U382)</f>
        <v>1.21065289603027</v>
      </c>
      <c r="W382"/>
    </row>
    <row r="383" spans="1:23" s="2" customFormat="1" x14ac:dyDescent="0.55000000000000004">
      <c r="A383">
        <v>381</v>
      </c>
      <c r="B383">
        <v>1</v>
      </c>
      <c r="C383" t="str">
        <f>VLOOKUP(B383,EpisodeFormats!$A$3:$B$999,2,0)</f>
        <v>Series</v>
      </c>
      <c r="D383">
        <v>3</v>
      </c>
      <c r="E383" t="str">
        <f>VLOOKUP(D383,Doctors!$A$3:$B$999,2,0)</f>
        <v>Jon Pertwee</v>
      </c>
      <c r="F383">
        <v>11</v>
      </c>
      <c r="G383">
        <v>1</v>
      </c>
      <c r="H383" t="str">
        <f>VLOOKUP(G383,SeasonFormats!$A$3:$B$999,2,0)</f>
        <v>Season</v>
      </c>
      <c r="I383">
        <v>74</v>
      </c>
      <c r="J383">
        <v>5</v>
      </c>
      <c r="K383" t="s">
        <v>432</v>
      </c>
      <c r="L383">
        <v>6</v>
      </c>
      <c r="M383" t="s">
        <v>434</v>
      </c>
      <c r="N383" s="6" t="d">
        <v>1974-06-08</v>
      </c>
      <c r="O383">
        <v>8.9</v>
      </c>
      <c r="P383"/>
      <c r="Q383"/>
      <c r="R383">
        <f t="shared" si="15"/>
        <v>10.77</v>
      </c>
      <c r="S383" t="str">
        <f t="shared" si="16"/>
        <v/>
      </c>
      <c r="T383" t="str">
        <f t="shared" si="17"/>
        <v/>
      </c>
      <c r="U383">
        <f>VLOOKUP(YEAR(N383),Populations!$A$3:$B$999,2,0)</f>
        <v>56235600</v>
      </c>
      <c r="V383">
        <f>(Calculations!B1/U383)</f>
        <v>1.21065289603027</v>
      </c>
      <c r="W383"/>
    </row>
    <row r="384" spans="1:23" s="8" customFormat="1" x14ac:dyDescent="0.55000000000000004">
      <c r="A384" s="3">
        <v>382</v>
      </c>
      <c r="B384" s="3">
        <v>1</v>
      </c>
      <c r="C384" s="3" t="str">
        <f>VLOOKUP(B384,EpisodeFormats!$A$3:$B$999,2,0)</f>
        <v>Series</v>
      </c>
      <c r="D384" s="3">
        <v>4</v>
      </c>
      <c r="E384" s="3" t="str">
        <f>VLOOKUP(D384,Doctors!$A$3:$B$999,2,0)</f>
        <v>Tom Baker</v>
      </c>
      <c r="F384" s="3">
        <v>12</v>
      </c>
      <c r="G384" s="3">
        <v>1</v>
      </c>
      <c r="H384" s="3" t="str">
        <f>VLOOKUP(G384,SeasonFormats!$A$3:$B$999,2,0)</f>
        <v>Season</v>
      </c>
      <c r="I384" s="3">
        <v>75</v>
      </c>
      <c r="J384" s="3">
        <v>1</v>
      </c>
      <c r="K384" s="3" t="s">
        <v>435</v>
      </c>
      <c r="L384" s="3">
        <v>1</v>
      </c>
      <c r="M384" s="3" t="s">
        <v>10</v>
      </c>
      <c r="N384" s="7" t="d">
        <v>1974-12-28</v>
      </c>
      <c r="O384" s="3">
        <v>10.8</v>
      </c>
      <c r="P384" s="3"/>
      <c r="Q384" s="3"/>
      <c r="R384" s="3">
        <f t="shared" si="15"/>
        <v>13.08</v>
      </c>
      <c r="S384" s="3" t="str">
        <f t="shared" si="16"/>
        <v/>
      </c>
      <c r="T384" s="3" t="str">
        <f t="shared" si="17"/>
        <v/>
      </c>
      <c r="U384" s="3">
        <f>VLOOKUP(YEAR(N384),Populations!$A$3:$B$999,2,0)</f>
        <v>56235600</v>
      </c>
      <c r="V384" s="3">
        <f>(Calculations!B1/U384)</f>
        <v>1.21065289603027</v>
      </c>
      <c r="W384" s="3"/>
    </row>
    <row r="385" spans="1:23" s="8" customFormat="1" x14ac:dyDescent="0.55000000000000004">
      <c r="A385" s="3">
        <v>383</v>
      </c>
      <c r="B385" s="3">
        <v>1</v>
      </c>
      <c r="C385" s="3" t="str">
        <f>VLOOKUP(B385,EpisodeFormats!$A$3:$B$999,2,0)</f>
        <v>Series</v>
      </c>
      <c r="D385" s="3">
        <v>4</v>
      </c>
      <c r="E385" s="3" t="str">
        <f>VLOOKUP(D385,Doctors!$A$3:$B$999,2,0)</f>
        <v>Tom Baker</v>
      </c>
      <c r="F385" s="3">
        <v>12</v>
      </c>
      <c r="G385" s="3">
        <v>1</v>
      </c>
      <c r="H385" s="3" t="str">
        <f>VLOOKUP(G385,SeasonFormats!$A$3:$B$999,2,0)</f>
        <v>Season</v>
      </c>
      <c r="I385" s="3">
        <v>75</v>
      </c>
      <c r="J385" s="3">
        <v>1</v>
      </c>
      <c r="K385" s="3" t="s">
        <v>435</v>
      </c>
      <c r="L385" s="3">
        <v>2</v>
      </c>
      <c r="M385" s="3" t="s">
        <v>11</v>
      </c>
      <c r="N385" s="7" t="d">
        <v>1975-01-04</v>
      </c>
      <c r="O385" s="3">
        <v>10.7</v>
      </c>
      <c r="P385" s="3"/>
      <c r="Q385" s="3"/>
      <c r="R385" s="3">
        <f t="shared" si="15"/>
        <v>12.96</v>
      </c>
      <c r="S385" s="3" t="str">
        <f t="shared" si="16"/>
        <v/>
      </c>
      <c r="T385" s="3" t="str">
        <f t="shared" si="17"/>
        <v/>
      </c>
      <c r="U385" s="3">
        <f>VLOOKUP(YEAR(N385),Populations!$A$3:$B$999,2,0)</f>
        <v>56225700</v>
      </c>
      <c r="V385" s="3">
        <f>(Calculations!B1/U385)</f>
        <v>1.2108660630281201</v>
      </c>
      <c r="W385" s="3"/>
    </row>
    <row r="386" spans="1:23" s="8" customFormat="1" x14ac:dyDescent="0.55000000000000004">
      <c r="A386" s="3">
        <v>384</v>
      </c>
      <c r="B386" s="3">
        <v>1</v>
      </c>
      <c r="C386" s="3" t="str">
        <f>VLOOKUP(B386,EpisodeFormats!$A$3:$B$999,2,0)</f>
        <v>Series</v>
      </c>
      <c r="D386" s="3">
        <v>4</v>
      </c>
      <c r="E386" s="3" t="str">
        <f>VLOOKUP(D386,Doctors!$A$3:$B$999,2,0)</f>
        <v>Tom Baker</v>
      </c>
      <c r="F386" s="3">
        <v>12</v>
      </c>
      <c r="G386" s="3">
        <v>1</v>
      </c>
      <c r="H386" s="3" t="str">
        <f>VLOOKUP(G386,SeasonFormats!$A$3:$B$999,2,0)</f>
        <v>Season</v>
      </c>
      <c r="I386" s="3">
        <v>75</v>
      </c>
      <c r="J386" s="3">
        <v>1</v>
      </c>
      <c r="K386" s="3" t="s">
        <v>435</v>
      </c>
      <c r="L386" s="3">
        <v>3</v>
      </c>
      <c r="M386" s="3" t="s">
        <v>12</v>
      </c>
      <c r="N386" s="7" t="d">
        <v>1975-01-11</v>
      </c>
      <c r="O386" s="3">
        <v>10.1</v>
      </c>
      <c r="P386" s="3"/>
      <c r="Q386" s="3"/>
      <c r="R386" s="3">
        <f t="shared" si="15"/>
        <v>12.23</v>
      </c>
      <c r="S386" s="3" t="str">
        <f t="shared" si="16"/>
        <v/>
      </c>
      <c r="T386" s="3" t="str">
        <f t="shared" si="17"/>
        <v/>
      </c>
      <c r="U386" s="3">
        <f>VLOOKUP(YEAR(N386),Populations!$A$3:$B$999,2,0)</f>
        <v>56225700</v>
      </c>
      <c r="V386" s="3">
        <f>(Calculations!B1/U386)</f>
        <v>1.2108660630281201</v>
      </c>
      <c r="W386" s="3"/>
    </row>
    <row r="387" spans="1:23" s="8" customFormat="1" x14ac:dyDescent="0.55000000000000004">
      <c r="A387" s="3">
        <v>385</v>
      </c>
      <c r="B387" s="3">
        <v>1</v>
      </c>
      <c r="C387" s="3" t="str">
        <f>VLOOKUP(B387,EpisodeFormats!$A$3:$B$999,2,0)</f>
        <v>Series</v>
      </c>
      <c r="D387" s="3">
        <v>4</v>
      </c>
      <c r="E387" s="3" t="str">
        <f>VLOOKUP(D387,Doctors!$A$3:$B$999,2,0)</f>
        <v>Tom Baker</v>
      </c>
      <c r="F387" s="3">
        <v>12</v>
      </c>
      <c r="G387" s="3">
        <v>1</v>
      </c>
      <c r="H387" s="3" t="str">
        <f>VLOOKUP(G387,SeasonFormats!$A$3:$B$999,2,0)</f>
        <v>Season</v>
      </c>
      <c r="I387" s="3">
        <v>75</v>
      </c>
      <c r="J387" s="3">
        <v>1</v>
      </c>
      <c r="K387" s="3" t="s">
        <v>435</v>
      </c>
      <c r="L387" s="3">
        <v>4</v>
      </c>
      <c r="M387" s="3" t="s">
        <v>13</v>
      </c>
      <c r="N387" s="7" t="d">
        <v>1975-01-18</v>
      </c>
      <c r="O387" s="3">
        <v>9</v>
      </c>
      <c r="P387" s="3"/>
      <c r="Q387" s="3"/>
      <c r="R387" s="3">
        <f t="shared" si="15"/>
        <v>10.9</v>
      </c>
      <c r="S387" s="3" t="str">
        <f t="shared" si="16"/>
        <v/>
      </c>
      <c r="T387" s="3" t="str">
        <f t="shared" si="17"/>
        <v/>
      </c>
      <c r="U387" s="3">
        <f>VLOOKUP(YEAR(N387),Populations!$A$3:$B$999,2,0)</f>
        <v>56225700</v>
      </c>
      <c r="V387" s="3">
        <f>(Calculations!B1/U387)</f>
        <v>1.2108660630281201</v>
      </c>
      <c r="W387" s="3"/>
    </row>
    <row r="388" spans="1:23" s="2" customFormat="1" x14ac:dyDescent="0.55000000000000004">
      <c r="A388">
        <v>386</v>
      </c>
      <c r="B388">
        <v>1</v>
      </c>
      <c r="C388" t="str">
        <f>VLOOKUP(B388,EpisodeFormats!$A$3:$B$999,2,0)</f>
        <v>Series</v>
      </c>
      <c r="D388">
        <v>4</v>
      </c>
      <c r="E388" t="str">
        <f>VLOOKUP(D388,Doctors!$A$3:$B$999,2,0)</f>
        <v>Tom Baker</v>
      </c>
      <c r="F388">
        <v>12</v>
      </c>
      <c r="G388">
        <v>1</v>
      </c>
      <c r="H388" t="str">
        <f>VLOOKUP(G388,SeasonFormats!$A$3:$B$999,2,0)</f>
        <v>Season</v>
      </c>
      <c r="I388">
        <v>76</v>
      </c>
      <c r="J388">
        <v>2</v>
      </c>
      <c r="K388" t="s">
        <v>436</v>
      </c>
      <c r="L388">
        <v>1</v>
      </c>
      <c r="M388" t="s">
        <v>10</v>
      </c>
      <c r="N388" s="6" t="d">
        <v>1975-01-25</v>
      </c>
      <c r="O388">
        <v>9.4</v>
      </c>
      <c r="P388"/>
      <c r="Q388"/>
      <c r="R388">
        <f t="shared" ref="R388:R451" si="18">IF(ISBLANK(O388),"",ROUND(O388*V388,2))</f>
        <v>11.38</v>
      </c>
      <c r="S388" t="str">
        <f t="shared" ref="S388:S451" si="19">IF(ISBLANK(P388),"",ROUND(P388*V388,2))</f>
        <v/>
      </c>
      <c r="T388" t="str">
        <f t="shared" ref="T388:T451" si="20">IF(ISBLANK(Q388),"",ROUND(Q388*V388,2))</f>
        <v/>
      </c>
      <c r="U388">
        <f>VLOOKUP(YEAR(N388),Populations!$A$3:$B$999,2,0)</f>
        <v>56225700</v>
      </c>
      <c r="V388">
        <f>(Calculations!B1/U388)</f>
        <v>1.2108660630281201</v>
      </c>
      <c r="W388"/>
    </row>
    <row r="389" spans="1:23" s="2" customFormat="1" x14ac:dyDescent="0.55000000000000004">
      <c r="A389">
        <v>387</v>
      </c>
      <c r="B389">
        <v>1</v>
      </c>
      <c r="C389" t="str">
        <f>VLOOKUP(B389,EpisodeFormats!$A$3:$B$999,2,0)</f>
        <v>Series</v>
      </c>
      <c r="D389">
        <v>4</v>
      </c>
      <c r="E389" t="str">
        <f>VLOOKUP(D389,Doctors!$A$3:$B$999,2,0)</f>
        <v>Tom Baker</v>
      </c>
      <c r="F389">
        <v>12</v>
      </c>
      <c r="G389">
        <v>1</v>
      </c>
      <c r="H389" t="str">
        <f>VLOOKUP(G389,SeasonFormats!$A$3:$B$999,2,0)</f>
        <v>Season</v>
      </c>
      <c r="I389">
        <v>76</v>
      </c>
      <c r="J389">
        <v>2</v>
      </c>
      <c r="K389" t="s">
        <v>436</v>
      </c>
      <c r="L389">
        <v>2</v>
      </c>
      <c r="M389" t="s">
        <v>11</v>
      </c>
      <c r="N389" s="6" t="d">
        <v>1975-02-01</v>
      </c>
      <c r="O389">
        <v>13.6</v>
      </c>
      <c r="P389"/>
      <c r="Q389"/>
      <c r="R389">
        <f t="shared" si="18"/>
        <v>16.47</v>
      </c>
      <c r="S389" t="str">
        <f t="shared" si="19"/>
        <v/>
      </c>
      <c r="T389" t="str">
        <f t="shared" si="20"/>
        <v/>
      </c>
      <c r="U389">
        <f>VLOOKUP(YEAR(N389),Populations!$A$3:$B$999,2,0)</f>
        <v>56225700</v>
      </c>
      <c r="V389">
        <f>(Calculations!B1/U389)</f>
        <v>1.2108660630281201</v>
      </c>
      <c r="W389"/>
    </row>
    <row r="390" spans="1:23" s="2" customFormat="1" x14ac:dyDescent="0.55000000000000004">
      <c r="A390">
        <v>388</v>
      </c>
      <c r="B390">
        <v>1</v>
      </c>
      <c r="C390" t="str">
        <f>VLOOKUP(B390,EpisodeFormats!$A$3:$B$999,2,0)</f>
        <v>Series</v>
      </c>
      <c r="D390">
        <v>4</v>
      </c>
      <c r="E390" t="str">
        <f>VLOOKUP(D390,Doctors!$A$3:$B$999,2,0)</f>
        <v>Tom Baker</v>
      </c>
      <c r="F390">
        <v>12</v>
      </c>
      <c r="G390">
        <v>1</v>
      </c>
      <c r="H390" t="str">
        <f>VLOOKUP(G390,SeasonFormats!$A$3:$B$999,2,0)</f>
        <v>Season</v>
      </c>
      <c r="I390">
        <v>76</v>
      </c>
      <c r="J390">
        <v>2</v>
      </c>
      <c r="K390" t="s">
        <v>436</v>
      </c>
      <c r="L390">
        <v>3</v>
      </c>
      <c r="M390" t="s">
        <v>12</v>
      </c>
      <c r="N390" s="6" t="d">
        <v>1975-02-08</v>
      </c>
      <c r="O390">
        <v>11.2</v>
      </c>
      <c r="P390"/>
      <c r="Q390"/>
      <c r="R390">
        <f t="shared" si="18"/>
        <v>13.56</v>
      </c>
      <c r="S390" t="str">
        <f t="shared" si="19"/>
        <v/>
      </c>
      <c r="T390" t="str">
        <f t="shared" si="20"/>
        <v/>
      </c>
      <c r="U390">
        <f>VLOOKUP(YEAR(N390),Populations!$A$3:$B$999,2,0)</f>
        <v>56225700</v>
      </c>
      <c r="V390">
        <f>(Calculations!B1/U390)</f>
        <v>1.2108660630281201</v>
      </c>
      <c r="W390"/>
    </row>
    <row r="391" spans="1:23" s="2" customFormat="1" x14ac:dyDescent="0.55000000000000004">
      <c r="A391">
        <v>389</v>
      </c>
      <c r="B391">
        <v>1</v>
      </c>
      <c r="C391" t="str">
        <f>VLOOKUP(B391,EpisodeFormats!$A$3:$B$999,2,0)</f>
        <v>Series</v>
      </c>
      <c r="D391">
        <v>4</v>
      </c>
      <c r="E391" t="str">
        <f>VLOOKUP(D391,Doctors!$A$3:$B$999,2,0)</f>
        <v>Tom Baker</v>
      </c>
      <c r="F391">
        <v>12</v>
      </c>
      <c r="G391">
        <v>1</v>
      </c>
      <c r="H391" t="str">
        <f>VLOOKUP(G391,SeasonFormats!$A$3:$B$999,2,0)</f>
        <v>Season</v>
      </c>
      <c r="I391">
        <v>76</v>
      </c>
      <c r="J391">
        <v>2</v>
      </c>
      <c r="K391" t="s">
        <v>436</v>
      </c>
      <c r="L391">
        <v>4</v>
      </c>
      <c r="M391" t="s">
        <v>13</v>
      </c>
      <c r="N391" s="6" t="d">
        <v>1975-02-15</v>
      </c>
      <c r="O391">
        <v>10.199999999999999</v>
      </c>
      <c r="P391"/>
      <c r="Q391"/>
      <c r="R391">
        <f t="shared" si="18"/>
        <v>12.35</v>
      </c>
      <c r="S391" t="str">
        <f t="shared" si="19"/>
        <v/>
      </c>
      <c r="T391" t="str">
        <f t="shared" si="20"/>
        <v/>
      </c>
      <c r="U391">
        <f>VLOOKUP(YEAR(N391),Populations!$A$3:$B$999,2,0)</f>
        <v>56225700</v>
      </c>
      <c r="V391">
        <f>(Calculations!B1/U391)</f>
        <v>1.2108660630281201</v>
      </c>
      <c r="W391"/>
    </row>
    <row r="392" spans="1:23" s="8" customFormat="1" x14ac:dyDescent="0.55000000000000004">
      <c r="A392" s="3">
        <v>390</v>
      </c>
      <c r="B392" s="3">
        <v>1</v>
      </c>
      <c r="C392" s="3" t="str">
        <f>VLOOKUP(B392,EpisodeFormats!$A$3:$B$999,2,0)</f>
        <v>Series</v>
      </c>
      <c r="D392" s="3">
        <v>4</v>
      </c>
      <c r="E392" s="3" t="str">
        <f>VLOOKUP(D392,Doctors!$A$3:$B$999,2,0)</f>
        <v>Tom Baker</v>
      </c>
      <c r="F392" s="3">
        <v>12</v>
      </c>
      <c r="G392" s="3">
        <v>1</v>
      </c>
      <c r="H392" s="3" t="str">
        <f>VLOOKUP(G392,SeasonFormats!$A$3:$B$999,2,0)</f>
        <v>Season</v>
      </c>
      <c r="I392" s="3">
        <v>77</v>
      </c>
      <c r="J392" s="3">
        <v>3</v>
      </c>
      <c r="K392" s="3" t="s">
        <v>437</v>
      </c>
      <c r="L392" s="3">
        <v>1</v>
      </c>
      <c r="M392" s="3" t="s">
        <v>10</v>
      </c>
      <c r="N392" s="7" t="d">
        <v>1975-02-22</v>
      </c>
      <c r="O392" s="3">
        <v>11</v>
      </c>
      <c r="P392" s="3"/>
      <c r="Q392" s="3"/>
      <c r="R392" s="3">
        <f t="shared" si="18"/>
        <v>13.32</v>
      </c>
      <c r="S392" s="3" t="str">
        <f t="shared" si="19"/>
        <v/>
      </c>
      <c r="T392" s="3" t="str">
        <f t="shared" si="20"/>
        <v/>
      </c>
      <c r="U392" s="3">
        <f>VLOOKUP(YEAR(N392),Populations!$A$3:$B$999,2,0)</f>
        <v>56225700</v>
      </c>
      <c r="V392" s="3">
        <f>(Calculations!B1/U392)</f>
        <v>1.2108660630281201</v>
      </c>
      <c r="W392" s="3"/>
    </row>
    <row r="393" spans="1:23" s="8" customFormat="1" x14ac:dyDescent="0.55000000000000004">
      <c r="A393" s="3">
        <v>391</v>
      </c>
      <c r="B393" s="3">
        <v>1</v>
      </c>
      <c r="C393" s="3" t="str">
        <f>VLOOKUP(B393,EpisodeFormats!$A$3:$B$999,2,0)</f>
        <v>Series</v>
      </c>
      <c r="D393" s="3">
        <v>4</v>
      </c>
      <c r="E393" s="3" t="str">
        <f>VLOOKUP(D393,Doctors!$A$3:$B$999,2,0)</f>
        <v>Tom Baker</v>
      </c>
      <c r="F393" s="3">
        <v>12</v>
      </c>
      <c r="G393" s="3">
        <v>1</v>
      </c>
      <c r="H393" s="3" t="str">
        <f>VLOOKUP(G393,SeasonFormats!$A$3:$B$999,2,0)</f>
        <v>Season</v>
      </c>
      <c r="I393" s="3">
        <v>77</v>
      </c>
      <c r="J393" s="3">
        <v>3</v>
      </c>
      <c r="K393" s="3" t="s">
        <v>437</v>
      </c>
      <c r="L393" s="3">
        <v>2</v>
      </c>
      <c r="M393" s="3" t="s">
        <v>11</v>
      </c>
      <c r="N393" s="7" t="d">
        <v>1975-03-01</v>
      </c>
      <c r="O393" s="3">
        <v>10.5</v>
      </c>
      <c r="P393" s="3"/>
      <c r="Q393" s="3"/>
      <c r="R393" s="3">
        <f t="shared" si="18"/>
        <v>12.71</v>
      </c>
      <c r="S393" s="3" t="str">
        <f t="shared" si="19"/>
        <v/>
      </c>
      <c r="T393" s="3" t="str">
        <f t="shared" si="20"/>
        <v/>
      </c>
      <c r="U393" s="3">
        <f>VLOOKUP(YEAR(N393),Populations!$A$3:$B$999,2,0)</f>
        <v>56225700</v>
      </c>
      <c r="V393" s="3">
        <f>(Calculations!B1/U393)</f>
        <v>1.2108660630281201</v>
      </c>
      <c r="W393" s="3"/>
    </row>
    <row r="394" spans="1:23" s="2" customFormat="1" x14ac:dyDescent="0.55000000000000004">
      <c r="A394">
        <v>392</v>
      </c>
      <c r="B394">
        <v>1</v>
      </c>
      <c r="C394" t="str">
        <f>VLOOKUP(B394,EpisodeFormats!$A$3:$B$999,2,0)</f>
        <v>Series</v>
      </c>
      <c r="D394">
        <v>4</v>
      </c>
      <c r="E394" t="str">
        <f>VLOOKUP(D394,Doctors!$A$3:$B$999,2,0)</f>
        <v>Tom Baker</v>
      </c>
      <c r="F394">
        <v>12</v>
      </c>
      <c r="G394">
        <v>1</v>
      </c>
      <c r="H394" t="str">
        <f>VLOOKUP(G394,SeasonFormats!$A$3:$B$999,2,0)</f>
        <v>Season</v>
      </c>
      <c r="I394">
        <v>78</v>
      </c>
      <c r="J394">
        <v>4</v>
      </c>
      <c r="K394" t="s">
        <v>438</v>
      </c>
      <c r="L394">
        <v>1</v>
      </c>
      <c r="M394" t="s">
        <v>10</v>
      </c>
      <c r="N394" s="6" t="d">
        <v>1975-03-08</v>
      </c>
      <c r="O394">
        <v>10.7</v>
      </c>
      <c r="P394"/>
      <c r="Q394"/>
      <c r="R394">
        <f t="shared" si="18"/>
        <v>12.96</v>
      </c>
      <c r="S394" t="str">
        <f t="shared" si="19"/>
        <v/>
      </c>
      <c r="T394" t="str">
        <f t="shared" si="20"/>
        <v/>
      </c>
      <c r="U394">
        <f>VLOOKUP(YEAR(N394),Populations!$A$3:$B$999,2,0)</f>
        <v>56225700</v>
      </c>
      <c r="V394">
        <f>(Calculations!B1/U394)</f>
        <v>1.2108660630281201</v>
      </c>
      <c r="W394"/>
    </row>
    <row r="395" spans="1:23" s="2" customFormat="1" x14ac:dyDescent="0.55000000000000004">
      <c r="A395">
        <v>393</v>
      </c>
      <c r="B395">
        <v>1</v>
      </c>
      <c r="C395" t="str">
        <f>VLOOKUP(B395,EpisodeFormats!$A$3:$B$999,2,0)</f>
        <v>Series</v>
      </c>
      <c r="D395">
        <v>4</v>
      </c>
      <c r="E395" t="str">
        <f>VLOOKUP(D395,Doctors!$A$3:$B$999,2,0)</f>
        <v>Tom Baker</v>
      </c>
      <c r="F395">
        <v>12</v>
      </c>
      <c r="G395">
        <v>1</v>
      </c>
      <c r="H395" t="str">
        <f>VLOOKUP(G395,SeasonFormats!$A$3:$B$999,2,0)</f>
        <v>Season</v>
      </c>
      <c r="I395">
        <v>78</v>
      </c>
      <c r="J395">
        <v>4</v>
      </c>
      <c r="K395" t="s">
        <v>438</v>
      </c>
      <c r="L395">
        <v>2</v>
      </c>
      <c r="M395" t="s">
        <v>11</v>
      </c>
      <c r="N395" s="6" t="d">
        <v>1975-03-15</v>
      </c>
      <c r="O395">
        <v>10.5</v>
      </c>
      <c r="P395"/>
      <c r="Q395"/>
      <c r="R395">
        <f t="shared" si="18"/>
        <v>12.71</v>
      </c>
      <c r="S395" t="str">
        <f t="shared" si="19"/>
        <v/>
      </c>
      <c r="T395" t="str">
        <f t="shared" si="20"/>
        <v/>
      </c>
      <c r="U395">
        <f>VLOOKUP(YEAR(N395),Populations!$A$3:$B$999,2,0)</f>
        <v>56225700</v>
      </c>
      <c r="V395">
        <f>(Calculations!B1/U395)</f>
        <v>1.2108660630281201</v>
      </c>
      <c r="W395"/>
    </row>
    <row r="396" spans="1:23" s="2" customFormat="1" x14ac:dyDescent="0.55000000000000004">
      <c r="A396">
        <v>394</v>
      </c>
      <c r="B396">
        <v>1</v>
      </c>
      <c r="C396" t="str">
        <f>VLOOKUP(B396,EpisodeFormats!$A$3:$B$999,2,0)</f>
        <v>Series</v>
      </c>
      <c r="D396">
        <v>4</v>
      </c>
      <c r="E396" t="str">
        <f>VLOOKUP(D396,Doctors!$A$3:$B$999,2,0)</f>
        <v>Tom Baker</v>
      </c>
      <c r="F396">
        <v>12</v>
      </c>
      <c r="G396">
        <v>1</v>
      </c>
      <c r="H396" t="str">
        <f>VLOOKUP(G396,SeasonFormats!$A$3:$B$999,2,0)</f>
        <v>Season</v>
      </c>
      <c r="I396">
        <v>78</v>
      </c>
      <c r="J396">
        <v>4</v>
      </c>
      <c r="K396" t="s">
        <v>438</v>
      </c>
      <c r="L396">
        <v>3</v>
      </c>
      <c r="M396" t="s">
        <v>12</v>
      </c>
      <c r="N396" s="6" t="d">
        <v>1975-03-22</v>
      </c>
      <c r="O396">
        <v>8.5</v>
      </c>
      <c r="P396"/>
      <c r="Q396"/>
      <c r="R396">
        <f t="shared" si="18"/>
        <v>10.29</v>
      </c>
      <c r="S396" t="str">
        <f t="shared" si="19"/>
        <v/>
      </c>
      <c r="T396" t="str">
        <f t="shared" si="20"/>
        <v/>
      </c>
      <c r="U396">
        <f>VLOOKUP(YEAR(N396),Populations!$A$3:$B$999,2,0)</f>
        <v>56225700</v>
      </c>
      <c r="V396">
        <f>(Calculations!B1/U396)</f>
        <v>1.2108660630281201</v>
      </c>
      <c r="W396"/>
    </row>
    <row r="397" spans="1:23" s="2" customFormat="1" x14ac:dyDescent="0.55000000000000004">
      <c r="A397">
        <v>395</v>
      </c>
      <c r="B397">
        <v>1</v>
      </c>
      <c r="C397" t="str">
        <f>VLOOKUP(B397,EpisodeFormats!$A$3:$B$999,2,0)</f>
        <v>Series</v>
      </c>
      <c r="D397">
        <v>4</v>
      </c>
      <c r="E397" t="str">
        <f>VLOOKUP(D397,Doctors!$A$3:$B$999,2,0)</f>
        <v>Tom Baker</v>
      </c>
      <c r="F397">
        <v>12</v>
      </c>
      <c r="G397">
        <v>1</v>
      </c>
      <c r="H397" t="str">
        <f>VLOOKUP(G397,SeasonFormats!$A$3:$B$999,2,0)</f>
        <v>Season</v>
      </c>
      <c r="I397">
        <v>78</v>
      </c>
      <c r="J397">
        <v>4</v>
      </c>
      <c r="K397" t="s">
        <v>438</v>
      </c>
      <c r="L397">
        <v>4</v>
      </c>
      <c r="M397" t="s">
        <v>13</v>
      </c>
      <c r="N397" s="6" t="d">
        <v>1975-03-29</v>
      </c>
      <c r="O397">
        <v>8.8000000000000007</v>
      </c>
      <c r="P397"/>
      <c r="Q397"/>
      <c r="R397">
        <f t="shared" si="18"/>
        <v>10.66</v>
      </c>
      <c r="S397" t="str">
        <f t="shared" si="19"/>
        <v/>
      </c>
      <c r="T397" t="str">
        <f t="shared" si="20"/>
        <v/>
      </c>
      <c r="U397">
        <f>VLOOKUP(YEAR(N397),Populations!$A$3:$B$999,2,0)</f>
        <v>56225700</v>
      </c>
      <c r="V397">
        <f>(Calculations!B1/U397)</f>
        <v>1.2108660630281201</v>
      </c>
      <c r="W397"/>
    </row>
    <row r="398" spans="1:23" s="2" customFormat="1" x14ac:dyDescent="0.55000000000000004">
      <c r="A398">
        <v>396</v>
      </c>
      <c r="B398">
        <v>1</v>
      </c>
      <c r="C398" t="str">
        <f>VLOOKUP(B398,EpisodeFormats!$A$3:$B$999,2,0)</f>
        <v>Series</v>
      </c>
      <c r="D398">
        <v>4</v>
      </c>
      <c r="E398" t="str">
        <f>VLOOKUP(D398,Doctors!$A$3:$B$999,2,0)</f>
        <v>Tom Baker</v>
      </c>
      <c r="F398">
        <v>12</v>
      </c>
      <c r="G398">
        <v>1</v>
      </c>
      <c r="H398" t="str">
        <f>VLOOKUP(G398,SeasonFormats!$A$3:$B$999,2,0)</f>
        <v>Season</v>
      </c>
      <c r="I398">
        <v>78</v>
      </c>
      <c r="J398">
        <v>4</v>
      </c>
      <c r="K398" t="s">
        <v>438</v>
      </c>
      <c r="L398">
        <v>5</v>
      </c>
      <c r="M398" t="s">
        <v>433</v>
      </c>
      <c r="N398" s="6" t="d">
        <v>1975-04-05</v>
      </c>
      <c r="O398">
        <v>9.8000000000000007</v>
      </c>
      <c r="P398"/>
      <c r="Q398"/>
      <c r="R398">
        <f t="shared" si="18"/>
        <v>11.87</v>
      </c>
      <c r="S398" t="str">
        <f t="shared" si="19"/>
        <v/>
      </c>
      <c r="T398" t="str">
        <f t="shared" si="20"/>
        <v/>
      </c>
      <c r="U398">
        <f>VLOOKUP(YEAR(N398),Populations!$A$3:$B$999,2,0)</f>
        <v>56225700</v>
      </c>
      <c r="V398">
        <f>(Calculations!B1/U398)</f>
        <v>1.2108660630281201</v>
      </c>
      <c r="W398"/>
    </row>
    <row r="399" spans="1:23" s="2" customFormat="1" x14ac:dyDescent="0.55000000000000004">
      <c r="A399">
        <v>397</v>
      </c>
      <c r="B399">
        <v>1</v>
      </c>
      <c r="C399" t="str">
        <f>VLOOKUP(B399,EpisodeFormats!$A$3:$B$999,2,0)</f>
        <v>Series</v>
      </c>
      <c r="D399">
        <v>4</v>
      </c>
      <c r="E399" t="str">
        <f>VLOOKUP(D399,Doctors!$A$3:$B$999,2,0)</f>
        <v>Tom Baker</v>
      </c>
      <c r="F399">
        <v>12</v>
      </c>
      <c r="G399">
        <v>1</v>
      </c>
      <c r="H399" t="str">
        <f>VLOOKUP(G399,SeasonFormats!$A$3:$B$999,2,0)</f>
        <v>Season</v>
      </c>
      <c r="I399">
        <v>78</v>
      </c>
      <c r="J399">
        <v>4</v>
      </c>
      <c r="K399" t="s">
        <v>438</v>
      </c>
      <c r="L399">
        <v>6</v>
      </c>
      <c r="M399" t="s">
        <v>434</v>
      </c>
      <c r="N399" s="6" t="d">
        <v>1975-04-12</v>
      </c>
      <c r="O399">
        <v>9.1</v>
      </c>
      <c r="P399"/>
      <c r="Q399"/>
      <c r="R399">
        <f t="shared" si="18"/>
        <v>11.02</v>
      </c>
      <c r="S399" t="str">
        <f t="shared" si="19"/>
        <v/>
      </c>
      <c r="T399" t="str">
        <f t="shared" si="20"/>
        <v/>
      </c>
      <c r="U399">
        <f>VLOOKUP(YEAR(N399),Populations!$A$3:$B$999,2,0)</f>
        <v>56225700</v>
      </c>
      <c r="V399">
        <f>(Calculations!B1/U399)</f>
        <v>1.2108660630281201</v>
      </c>
      <c r="W399"/>
    </row>
    <row r="400" spans="1:23" s="8" customFormat="1" x14ac:dyDescent="0.55000000000000004">
      <c r="A400" s="3">
        <v>398</v>
      </c>
      <c r="B400" s="3">
        <v>1</v>
      </c>
      <c r="C400" s="3" t="str">
        <f>VLOOKUP(B400,EpisodeFormats!$A$3:$B$999,2,0)</f>
        <v>Series</v>
      </c>
      <c r="D400" s="3">
        <v>4</v>
      </c>
      <c r="E400" s="3" t="str">
        <f>VLOOKUP(D400,Doctors!$A$3:$B$999,2,0)</f>
        <v>Tom Baker</v>
      </c>
      <c r="F400" s="3">
        <v>12</v>
      </c>
      <c r="G400" s="3">
        <v>1</v>
      </c>
      <c r="H400" s="3" t="str">
        <f>VLOOKUP(G400,SeasonFormats!$A$3:$B$999,2,0)</f>
        <v>Season</v>
      </c>
      <c r="I400" s="3">
        <v>79</v>
      </c>
      <c r="J400" s="3">
        <v>5</v>
      </c>
      <c r="K400" s="3" t="s">
        <v>439</v>
      </c>
      <c r="L400" s="3">
        <v>1</v>
      </c>
      <c r="M400" s="3" t="s">
        <v>10</v>
      </c>
      <c r="N400" s="7" t="d">
        <v>1975-04-19</v>
      </c>
      <c r="O400" s="3">
        <v>9.5</v>
      </c>
      <c r="P400" s="3"/>
      <c r="Q400" s="3"/>
      <c r="R400" s="3">
        <f t="shared" si="18"/>
        <v>11.5</v>
      </c>
      <c r="S400" s="3" t="str">
        <f t="shared" si="19"/>
        <v/>
      </c>
      <c r="T400" s="3" t="str">
        <f t="shared" si="20"/>
        <v/>
      </c>
      <c r="U400" s="3">
        <f>VLOOKUP(YEAR(N400),Populations!$A$3:$B$999,2,0)</f>
        <v>56225700</v>
      </c>
      <c r="V400" s="3">
        <f>(Calculations!B1/U400)</f>
        <v>1.2108660630281201</v>
      </c>
      <c r="W400" s="3"/>
    </row>
    <row r="401" spans="1:23" s="8" customFormat="1" x14ac:dyDescent="0.55000000000000004">
      <c r="A401" s="3">
        <v>399</v>
      </c>
      <c r="B401" s="3">
        <v>1</v>
      </c>
      <c r="C401" s="3" t="str">
        <f>VLOOKUP(B401,EpisodeFormats!$A$3:$B$999,2,0)</f>
        <v>Series</v>
      </c>
      <c r="D401" s="3">
        <v>4</v>
      </c>
      <c r="E401" s="3" t="str">
        <f>VLOOKUP(D401,Doctors!$A$3:$B$999,2,0)</f>
        <v>Tom Baker</v>
      </c>
      <c r="F401" s="3">
        <v>12</v>
      </c>
      <c r="G401" s="3">
        <v>1</v>
      </c>
      <c r="H401" s="3" t="str">
        <f>VLOOKUP(G401,SeasonFormats!$A$3:$B$999,2,0)</f>
        <v>Season</v>
      </c>
      <c r="I401" s="3">
        <v>79</v>
      </c>
      <c r="J401" s="3">
        <v>5</v>
      </c>
      <c r="K401" s="3" t="s">
        <v>439</v>
      </c>
      <c r="L401" s="3">
        <v>2</v>
      </c>
      <c r="M401" s="3" t="s">
        <v>11</v>
      </c>
      <c r="N401" s="7" t="d">
        <v>1975-04-26</v>
      </c>
      <c r="O401" s="3">
        <v>8.3000000000000007</v>
      </c>
      <c r="P401" s="3"/>
      <c r="Q401" s="3"/>
      <c r="R401" s="3">
        <f t="shared" si="18"/>
        <v>10.050000000000001</v>
      </c>
      <c r="S401" s="3" t="str">
        <f t="shared" si="19"/>
        <v/>
      </c>
      <c r="T401" s="3" t="str">
        <f t="shared" si="20"/>
        <v/>
      </c>
      <c r="U401" s="3">
        <f>VLOOKUP(YEAR(N401),Populations!$A$3:$B$999,2,0)</f>
        <v>56225700</v>
      </c>
      <c r="V401" s="3">
        <f>(Calculations!B1/U401)</f>
        <v>1.2108660630281201</v>
      </c>
      <c r="W401" s="3"/>
    </row>
    <row r="402" spans="1:23" s="8" customFormat="1" x14ac:dyDescent="0.55000000000000004">
      <c r="A402" s="3">
        <v>400</v>
      </c>
      <c r="B402" s="3">
        <v>1</v>
      </c>
      <c r="C402" s="3" t="str">
        <f>VLOOKUP(B402,EpisodeFormats!$A$3:$B$999,2,0)</f>
        <v>Series</v>
      </c>
      <c r="D402" s="3">
        <v>4</v>
      </c>
      <c r="E402" s="3" t="str">
        <f>VLOOKUP(D402,Doctors!$A$3:$B$999,2,0)</f>
        <v>Tom Baker</v>
      </c>
      <c r="F402" s="3">
        <v>12</v>
      </c>
      <c r="G402" s="3">
        <v>1</v>
      </c>
      <c r="H402" s="3" t="str">
        <f>VLOOKUP(G402,SeasonFormats!$A$3:$B$999,2,0)</f>
        <v>Season</v>
      </c>
      <c r="I402" s="3">
        <v>79</v>
      </c>
      <c r="J402" s="3">
        <v>5</v>
      </c>
      <c r="K402" s="3" t="s">
        <v>439</v>
      </c>
      <c r="L402" s="3">
        <v>3</v>
      </c>
      <c r="M402" s="3" t="s">
        <v>12</v>
      </c>
      <c r="N402" s="7" t="d">
        <v>1975-05-03</v>
      </c>
      <c r="O402" s="3">
        <v>8.9</v>
      </c>
      <c r="P402" s="3"/>
      <c r="Q402" s="3"/>
      <c r="R402" s="3">
        <f t="shared" si="18"/>
        <v>10.78</v>
      </c>
      <c r="S402" s="3" t="str">
        <f t="shared" si="19"/>
        <v/>
      </c>
      <c r="T402" s="3" t="str">
        <f t="shared" si="20"/>
        <v/>
      </c>
      <c r="U402" s="3">
        <f>VLOOKUP(YEAR(N402),Populations!$A$3:$B$999,2,0)</f>
        <v>56225700</v>
      </c>
      <c r="V402" s="3">
        <f>(Calculations!B1/U402)</f>
        <v>1.2108660630281201</v>
      </c>
      <c r="W402" s="3"/>
    </row>
    <row r="403" spans="1:23" s="8" customFormat="1" x14ac:dyDescent="0.55000000000000004">
      <c r="A403" s="3">
        <v>401</v>
      </c>
      <c r="B403" s="3">
        <v>1</v>
      </c>
      <c r="C403" s="3" t="str">
        <f>VLOOKUP(B403,EpisodeFormats!$A$3:$B$999,2,0)</f>
        <v>Series</v>
      </c>
      <c r="D403" s="3">
        <v>4</v>
      </c>
      <c r="E403" s="3" t="str">
        <f>VLOOKUP(D403,Doctors!$A$3:$B$999,2,0)</f>
        <v>Tom Baker</v>
      </c>
      <c r="F403" s="3">
        <v>12</v>
      </c>
      <c r="G403" s="3">
        <v>1</v>
      </c>
      <c r="H403" s="3" t="str">
        <f>VLOOKUP(G403,SeasonFormats!$A$3:$B$999,2,0)</f>
        <v>Season</v>
      </c>
      <c r="I403" s="3">
        <v>79</v>
      </c>
      <c r="J403" s="3">
        <v>5</v>
      </c>
      <c r="K403" s="3" t="s">
        <v>439</v>
      </c>
      <c r="L403" s="3">
        <v>4</v>
      </c>
      <c r="M403" s="3" t="s">
        <v>13</v>
      </c>
      <c r="N403" s="7" t="d">
        <v>1975-05-10</v>
      </c>
      <c r="O403" s="3">
        <v>9.4</v>
      </c>
      <c r="P403" s="3"/>
      <c r="Q403" s="3"/>
      <c r="R403" s="3">
        <f t="shared" si="18"/>
        <v>11.38</v>
      </c>
      <c r="S403" s="3" t="str">
        <f t="shared" si="19"/>
        <v/>
      </c>
      <c r="T403" s="3" t="str">
        <f t="shared" si="20"/>
        <v/>
      </c>
      <c r="U403" s="3">
        <f>VLOOKUP(YEAR(N403),Populations!$A$3:$B$999,2,0)</f>
        <v>56225700</v>
      </c>
      <c r="V403" s="3">
        <f>(Calculations!B1/U403)</f>
        <v>1.2108660630281201</v>
      </c>
      <c r="W403" s="3"/>
    </row>
    <row r="404" spans="1:23" s="2" customFormat="1" x14ac:dyDescent="0.55000000000000004">
      <c r="A404">
        <v>402</v>
      </c>
      <c r="B404">
        <v>1</v>
      </c>
      <c r="C404" t="str">
        <f>VLOOKUP(B404,EpisodeFormats!$A$3:$B$999,2,0)</f>
        <v>Series</v>
      </c>
      <c r="D404">
        <v>4</v>
      </c>
      <c r="E404" t="str">
        <f>VLOOKUP(D404,Doctors!$A$3:$B$999,2,0)</f>
        <v>Tom Baker</v>
      </c>
      <c r="F404">
        <v>13</v>
      </c>
      <c r="G404">
        <v>1</v>
      </c>
      <c r="H404" t="str">
        <f>VLOOKUP(G404,SeasonFormats!$A$3:$B$999,2,0)</f>
        <v>Season</v>
      </c>
      <c r="I404">
        <v>80</v>
      </c>
      <c r="J404">
        <v>1</v>
      </c>
      <c r="K404" t="s">
        <v>440</v>
      </c>
      <c r="L404">
        <v>1</v>
      </c>
      <c r="M404" t="s">
        <v>10</v>
      </c>
      <c r="N404" s="6" t="d">
        <v>1975-08-30</v>
      </c>
      <c r="O404">
        <v>8.4</v>
      </c>
      <c r="P404"/>
      <c r="Q404"/>
      <c r="R404">
        <f t="shared" si="18"/>
        <v>10.17</v>
      </c>
      <c r="S404" t="str">
        <f t="shared" si="19"/>
        <v/>
      </c>
      <c r="T404" t="str">
        <f t="shared" si="20"/>
        <v/>
      </c>
      <c r="U404">
        <f>VLOOKUP(YEAR(N404),Populations!$A$3:$B$999,2,0)</f>
        <v>56225700</v>
      </c>
      <c r="V404">
        <f>(Calculations!B1/U404)</f>
        <v>1.2108660630281201</v>
      </c>
      <c r="W404"/>
    </row>
    <row r="405" spans="1:23" s="2" customFormat="1" x14ac:dyDescent="0.55000000000000004">
      <c r="A405">
        <v>403</v>
      </c>
      <c r="B405">
        <v>1</v>
      </c>
      <c r="C405" t="str">
        <f>VLOOKUP(B405,EpisodeFormats!$A$3:$B$999,2,0)</f>
        <v>Series</v>
      </c>
      <c r="D405">
        <v>4</v>
      </c>
      <c r="E405" t="str">
        <f>VLOOKUP(D405,Doctors!$A$3:$B$999,2,0)</f>
        <v>Tom Baker</v>
      </c>
      <c r="F405">
        <v>13</v>
      </c>
      <c r="G405">
        <v>1</v>
      </c>
      <c r="H405" t="str">
        <f>VLOOKUP(G405,SeasonFormats!$A$3:$B$999,2,0)</f>
        <v>Season</v>
      </c>
      <c r="I405">
        <v>80</v>
      </c>
      <c r="J405">
        <v>1</v>
      </c>
      <c r="K405" t="s">
        <v>440</v>
      </c>
      <c r="L405">
        <v>2</v>
      </c>
      <c r="M405" t="s">
        <v>11</v>
      </c>
      <c r="N405" s="6" t="d">
        <v>1975-09-06</v>
      </c>
      <c r="O405">
        <v>6.1</v>
      </c>
      <c r="P405"/>
      <c r="Q405"/>
      <c r="R405">
        <f t="shared" si="18"/>
        <v>7.39</v>
      </c>
      <c r="S405" t="str">
        <f t="shared" si="19"/>
        <v/>
      </c>
      <c r="T405" t="str">
        <f t="shared" si="20"/>
        <v/>
      </c>
      <c r="U405">
        <f>VLOOKUP(YEAR(N405),Populations!$A$3:$B$999,2,0)</f>
        <v>56225700</v>
      </c>
      <c r="V405">
        <f>(Calculations!B1/U405)</f>
        <v>1.2108660630281201</v>
      </c>
      <c r="W405"/>
    </row>
    <row r="406" spans="1:23" s="2" customFormat="1" x14ac:dyDescent="0.55000000000000004">
      <c r="A406">
        <v>404</v>
      </c>
      <c r="B406">
        <v>1</v>
      </c>
      <c r="C406" t="str">
        <f>VLOOKUP(B406,EpisodeFormats!$A$3:$B$999,2,0)</f>
        <v>Series</v>
      </c>
      <c r="D406">
        <v>4</v>
      </c>
      <c r="E406" t="str">
        <f>VLOOKUP(D406,Doctors!$A$3:$B$999,2,0)</f>
        <v>Tom Baker</v>
      </c>
      <c r="F406">
        <v>13</v>
      </c>
      <c r="G406">
        <v>1</v>
      </c>
      <c r="H406" t="str">
        <f>VLOOKUP(G406,SeasonFormats!$A$3:$B$999,2,0)</f>
        <v>Season</v>
      </c>
      <c r="I406">
        <v>80</v>
      </c>
      <c r="J406">
        <v>1</v>
      </c>
      <c r="K406" t="s">
        <v>440</v>
      </c>
      <c r="L406">
        <v>3</v>
      </c>
      <c r="M406" t="s">
        <v>12</v>
      </c>
      <c r="N406" s="6" t="d">
        <v>1975-09-13</v>
      </c>
      <c r="O406">
        <v>8.1999999999999993</v>
      </c>
      <c r="P406"/>
      <c r="Q406"/>
      <c r="R406">
        <f t="shared" si="18"/>
        <v>9.93</v>
      </c>
      <c r="S406" t="str">
        <f t="shared" si="19"/>
        <v/>
      </c>
      <c r="T406" t="str">
        <f t="shared" si="20"/>
        <v/>
      </c>
      <c r="U406">
        <f>VLOOKUP(YEAR(N406),Populations!$A$3:$B$999,2,0)</f>
        <v>56225700</v>
      </c>
      <c r="V406">
        <f>(Calculations!B1/U406)</f>
        <v>1.2108660630281201</v>
      </c>
      <c r="W406"/>
    </row>
    <row r="407" spans="1:23" s="2" customFormat="1" x14ac:dyDescent="0.55000000000000004">
      <c r="A407">
        <v>405</v>
      </c>
      <c r="B407">
        <v>1</v>
      </c>
      <c r="C407" t="str">
        <f>VLOOKUP(B407,EpisodeFormats!$A$3:$B$999,2,0)</f>
        <v>Series</v>
      </c>
      <c r="D407">
        <v>4</v>
      </c>
      <c r="E407" t="str">
        <f>VLOOKUP(D407,Doctors!$A$3:$B$999,2,0)</f>
        <v>Tom Baker</v>
      </c>
      <c r="F407">
        <v>13</v>
      </c>
      <c r="G407">
        <v>1</v>
      </c>
      <c r="H407" t="str">
        <f>VLOOKUP(G407,SeasonFormats!$A$3:$B$999,2,0)</f>
        <v>Season</v>
      </c>
      <c r="I407">
        <v>80</v>
      </c>
      <c r="J407">
        <v>1</v>
      </c>
      <c r="K407" t="s">
        <v>440</v>
      </c>
      <c r="L407">
        <v>4</v>
      </c>
      <c r="M407" t="s">
        <v>13</v>
      </c>
      <c r="N407" s="6" t="d">
        <v>1975-09-20</v>
      </c>
      <c r="O407">
        <v>7.2</v>
      </c>
      <c r="P407"/>
      <c r="Q407"/>
      <c r="R407">
        <f t="shared" si="18"/>
        <v>8.7200000000000006</v>
      </c>
      <c r="S407" t="str">
        <f t="shared" si="19"/>
        <v/>
      </c>
      <c r="T407" t="str">
        <f t="shared" si="20"/>
        <v/>
      </c>
      <c r="U407">
        <f>VLOOKUP(YEAR(N407),Populations!$A$3:$B$999,2,0)</f>
        <v>56225700</v>
      </c>
      <c r="V407">
        <f>(Calculations!B1/U407)</f>
        <v>1.2108660630281201</v>
      </c>
      <c r="W407"/>
    </row>
    <row r="408" spans="1:23" s="8" customFormat="1" x14ac:dyDescent="0.55000000000000004">
      <c r="A408" s="3">
        <v>406</v>
      </c>
      <c r="B408" s="3">
        <v>1</v>
      </c>
      <c r="C408" s="3" t="str">
        <f>VLOOKUP(B408,EpisodeFormats!$A$3:$B$999,2,0)</f>
        <v>Series</v>
      </c>
      <c r="D408" s="3">
        <v>4</v>
      </c>
      <c r="E408" s="3" t="str">
        <f>VLOOKUP(D408,Doctors!$A$3:$B$999,2,0)</f>
        <v>Tom Baker</v>
      </c>
      <c r="F408" s="3">
        <v>13</v>
      </c>
      <c r="G408" s="3">
        <v>1</v>
      </c>
      <c r="H408" s="3" t="str">
        <f>VLOOKUP(G408,SeasonFormats!$A$3:$B$999,2,0)</f>
        <v>Season</v>
      </c>
      <c r="I408" s="3">
        <v>81</v>
      </c>
      <c r="J408" s="3">
        <v>2</v>
      </c>
      <c r="K408" s="3" t="s">
        <v>441</v>
      </c>
      <c r="L408" s="3">
        <v>1</v>
      </c>
      <c r="M408" s="3" t="s">
        <v>10</v>
      </c>
      <c r="N408" s="7" t="d">
        <v>1975-09-27</v>
      </c>
      <c r="O408" s="3">
        <v>10.4</v>
      </c>
      <c r="P408" s="3"/>
      <c r="Q408" s="3"/>
      <c r="R408" s="3">
        <f t="shared" si="18"/>
        <v>12.59</v>
      </c>
      <c r="S408" s="3" t="str">
        <f t="shared" si="19"/>
        <v/>
      </c>
      <c r="T408" s="3" t="str">
        <f t="shared" si="20"/>
        <v/>
      </c>
      <c r="U408" s="3">
        <f>VLOOKUP(YEAR(N408),Populations!$A$3:$B$999,2,0)</f>
        <v>56225700</v>
      </c>
      <c r="V408" s="3">
        <f>(Calculations!B1/U408)</f>
        <v>1.2108660630281201</v>
      </c>
      <c r="W408" s="3"/>
    </row>
    <row r="409" spans="1:23" s="8" customFormat="1" x14ac:dyDescent="0.55000000000000004">
      <c r="A409" s="3">
        <v>407</v>
      </c>
      <c r="B409" s="3">
        <v>1</v>
      </c>
      <c r="C409" s="3" t="str">
        <f>VLOOKUP(B409,EpisodeFormats!$A$3:$B$999,2,0)</f>
        <v>Series</v>
      </c>
      <c r="D409" s="3">
        <v>4</v>
      </c>
      <c r="E409" s="3" t="str">
        <f>VLOOKUP(D409,Doctors!$A$3:$B$999,2,0)</f>
        <v>Tom Baker</v>
      </c>
      <c r="F409" s="3">
        <v>13</v>
      </c>
      <c r="G409" s="3">
        <v>1</v>
      </c>
      <c r="H409" s="3" t="str">
        <f>VLOOKUP(G409,SeasonFormats!$A$3:$B$999,2,0)</f>
        <v>Season</v>
      </c>
      <c r="I409" s="3">
        <v>81</v>
      </c>
      <c r="J409" s="3">
        <v>2</v>
      </c>
      <c r="K409" s="3" t="s">
        <v>441</v>
      </c>
      <c r="L409" s="3">
        <v>2</v>
      </c>
      <c r="M409" s="3" t="s">
        <v>11</v>
      </c>
      <c r="N409" s="7" t="d">
        <v>1975-10-04</v>
      </c>
      <c r="O409" s="3">
        <v>9.9</v>
      </c>
      <c r="P409" s="3"/>
      <c r="Q409" s="3"/>
      <c r="R409" s="3">
        <f t="shared" si="18"/>
        <v>11.99</v>
      </c>
      <c r="S409" s="3" t="str">
        <f t="shared" si="19"/>
        <v/>
      </c>
      <c r="T409" s="3" t="str">
        <f t="shared" si="20"/>
        <v/>
      </c>
      <c r="U409" s="3">
        <f>VLOOKUP(YEAR(N409),Populations!$A$3:$B$999,2,0)</f>
        <v>56225700</v>
      </c>
      <c r="V409" s="3">
        <f>(Calculations!B1/U409)</f>
        <v>1.2108660630281201</v>
      </c>
      <c r="W409" s="3"/>
    </row>
    <row r="410" spans="1:23" s="8" customFormat="1" x14ac:dyDescent="0.55000000000000004">
      <c r="A410" s="3">
        <v>408</v>
      </c>
      <c r="B410" s="3">
        <v>1</v>
      </c>
      <c r="C410" s="3" t="str">
        <f>VLOOKUP(B410,EpisodeFormats!$A$3:$B$999,2,0)</f>
        <v>Series</v>
      </c>
      <c r="D410" s="3">
        <v>4</v>
      </c>
      <c r="E410" s="3" t="str">
        <f>VLOOKUP(D410,Doctors!$A$3:$B$999,2,0)</f>
        <v>Tom Baker</v>
      </c>
      <c r="F410" s="3">
        <v>13</v>
      </c>
      <c r="G410" s="3">
        <v>1</v>
      </c>
      <c r="H410" s="3" t="str">
        <f>VLOOKUP(G410,SeasonFormats!$A$3:$B$999,2,0)</f>
        <v>Season</v>
      </c>
      <c r="I410" s="3">
        <v>81</v>
      </c>
      <c r="J410" s="3">
        <v>2</v>
      </c>
      <c r="K410" s="3" t="s">
        <v>441</v>
      </c>
      <c r="L410" s="3">
        <v>3</v>
      </c>
      <c r="M410" s="3" t="s">
        <v>12</v>
      </c>
      <c r="N410" s="7" t="d">
        <v>1975-10-11</v>
      </c>
      <c r="O410" s="3">
        <v>9.1</v>
      </c>
      <c r="P410" s="3"/>
      <c r="Q410" s="3"/>
      <c r="R410" s="3">
        <f t="shared" si="18"/>
        <v>11.02</v>
      </c>
      <c r="S410" s="3" t="str">
        <f t="shared" si="19"/>
        <v/>
      </c>
      <c r="T410" s="3" t="str">
        <f t="shared" si="20"/>
        <v/>
      </c>
      <c r="U410" s="3">
        <f>VLOOKUP(YEAR(N410),Populations!$A$3:$B$999,2,0)</f>
        <v>56225700</v>
      </c>
      <c r="V410" s="3">
        <f>(Calculations!B1/U410)</f>
        <v>1.2108660630281201</v>
      </c>
      <c r="W410" s="3"/>
    </row>
    <row r="411" spans="1:23" s="8" customFormat="1" x14ac:dyDescent="0.55000000000000004">
      <c r="A411" s="3">
        <v>409</v>
      </c>
      <c r="B411" s="3">
        <v>1</v>
      </c>
      <c r="C411" s="3" t="str">
        <f>VLOOKUP(B411,EpisodeFormats!$A$3:$B$999,2,0)</f>
        <v>Series</v>
      </c>
      <c r="D411" s="3">
        <v>4</v>
      </c>
      <c r="E411" s="3" t="str">
        <f>VLOOKUP(D411,Doctors!$A$3:$B$999,2,0)</f>
        <v>Tom Baker</v>
      </c>
      <c r="F411" s="3">
        <v>13</v>
      </c>
      <c r="G411" s="3">
        <v>1</v>
      </c>
      <c r="H411" s="3" t="str">
        <f>VLOOKUP(G411,SeasonFormats!$A$3:$B$999,2,0)</f>
        <v>Season</v>
      </c>
      <c r="I411" s="3">
        <v>81</v>
      </c>
      <c r="J411" s="3">
        <v>2</v>
      </c>
      <c r="K411" s="3" t="s">
        <v>441</v>
      </c>
      <c r="L411" s="3">
        <v>4</v>
      </c>
      <c r="M411" s="3" t="s">
        <v>13</v>
      </c>
      <c r="N411" s="7" t="d">
        <v>1975-10-18</v>
      </c>
      <c r="O411" s="3">
        <v>10.1</v>
      </c>
      <c r="P411" s="3"/>
      <c r="Q411" s="3"/>
      <c r="R411" s="3">
        <f t="shared" si="18"/>
        <v>12.23</v>
      </c>
      <c r="S411" s="3" t="str">
        <f t="shared" si="19"/>
        <v/>
      </c>
      <c r="T411" s="3" t="str">
        <f t="shared" si="20"/>
        <v/>
      </c>
      <c r="U411" s="3">
        <f>VLOOKUP(YEAR(N411),Populations!$A$3:$B$999,2,0)</f>
        <v>56225700</v>
      </c>
      <c r="V411" s="3">
        <f>(Calculations!B1/U411)</f>
        <v>1.2108660630281201</v>
      </c>
      <c r="W411" s="3"/>
    </row>
    <row r="412" spans="1:23" s="2" customFormat="1" x14ac:dyDescent="0.55000000000000004">
      <c r="A412">
        <v>410</v>
      </c>
      <c r="B412">
        <v>1</v>
      </c>
      <c r="C412" t="str">
        <f>VLOOKUP(B412,EpisodeFormats!$A$3:$B$999,2,0)</f>
        <v>Series</v>
      </c>
      <c r="D412">
        <v>4</v>
      </c>
      <c r="E412" t="str">
        <f>VLOOKUP(D412,Doctors!$A$3:$B$999,2,0)</f>
        <v>Tom Baker</v>
      </c>
      <c r="F412">
        <v>13</v>
      </c>
      <c r="G412">
        <v>1</v>
      </c>
      <c r="H412" t="str">
        <f>VLOOKUP(G412,SeasonFormats!$A$3:$B$999,2,0)</f>
        <v>Season</v>
      </c>
      <c r="I412">
        <v>82</v>
      </c>
      <c r="J412">
        <v>3</v>
      </c>
      <c r="K412" t="s">
        <v>442</v>
      </c>
      <c r="L412">
        <v>1</v>
      </c>
      <c r="M412" t="s">
        <v>10</v>
      </c>
      <c r="N412" s="6" t="d">
        <v>1975-10-25</v>
      </c>
      <c r="O412">
        <v>10.5</v>
      </c>
      <c r="P412"/>
      <c r="Q412"/>
      <c r="R412">
        <f t="shared" si="18"/>
        <v>12.71</v>
      </c>
      <c r="S412" t="str">
        <f t="shared" si="19"/>
        <v/>
      </c>
      <c r="T412" t="str">
        <f t="shared" si="20"/>
        <v/>
      </c>
      <c r="U412">
        <f>VLOOKUP(YEAR(N412),Populations!$A$3:$B$999,2,0)</f>
        <v>56225700</v>
      </c>
      <c r="V412">
        <f>(Calculations!B1/U412)</f>
        <v>1.2108660630281201</v>
      </c>
      <c r="W412"/>
    </row>
    <row r="413" spans="1:23" s="2" customFormat="1" x14ac:dyDescent="0.55000000000000004">
      <c r="A413">
        <v>411</v>
      </c>
      <c r="B413">
        <v>1</v>
      </c>
      <c r="C413" t="str">
        <f>VLOOKUP(B413,EpisodeFormats!$A$3:$B$999,2,0)</f>
        <v>Series</v>
      </c>
      <c r="D413">
        <v>4</v>
      </c>
      <c r="E413" t="str">
        <f>VLOOKUP(D413,Doctors!$A$3:$B$999,2,0)</f>
        <v>Tom Baker</v>
      </c>
      <c r="F413">
        <v>13</v>
      </c>
      <c r="G413">
        <v>1</v>
      </c>
      <c r="H413" t="str">
        <f>VLOOKUP(G413,SeasonFormats!$A$3:$B$999,2,0)</f>
        <v>Season</v>
      </c>
      <c r="I413">
        <v>82</v>
      </c>
      <c r="J413">
        <v>3</v>
      </c>
      <c r="K413" t="s">
        <v>442</v>
      </c>
      <c r="L413">
        <v>2</v>
      </c>
      <c r="M413" t="s">
        <v>11</v>
      </c>
      <c r="N413" s="6" t="d">
        <v>1975-11-01</v>
      </c>
      <c r="O413">
        <v>11.3</v>
      </c>
      <c r="P413"/>
      <c r="Q413"/>
      <c r="R413">
        <f t="shared" si="18"/>
        <v>13.68</v>
      </c>
      <c r="S413" t="str">
        <f t="shared" si="19"/>
        <v/>
      </c>
      <c r="T413" t="str">
        <f t="shared" si="20"/>
        <v/>
      </c>
      <c r="U413">
        <f>VLOOKUP(YEAR(N413),Populations!$A$3:$B$999,2,0)</f>
        <v>56225700</v>
      </c>
      <c r="V413">
        <f>(Calculations!B1/U413)</f>
        <v>1.2108660630281201</v>
      </c>
      <c r="W413"/>
    </row>
    <row r="414" spans="1:23" s="2" customFormat="1" x14ac:dyDescent="0.55000000000000004">
      <c r="A414">
        <v>412</v>
      </c>
      <c r="B414">
        <v>1</v>
      </c>
      <c r="C414" t="str">
        <f>VLOOKUP(B414,EpisodeFormats!$A$3:$B$999,2,0)</f>
        <v>Series</v>
      </c>
      <c r="D414">
        <v>4</v>
      </c>
      <c r="E414" t="str">
        <f>VLOOKUP(D414,Doctors!$A$3:$B$999,2,0)</f>
        <v>Tom Baker</v>
      </c>
      <c r="F414">
        <v>13</v>
      </c>
      <c r="G414">
        <v>1</v>
      </c>
      <c r="H414" t="str">
        <f>VLOOKUP(G414,SeasonFormats!$A$3:$B$999,2,0)</f>
        <v>Season</v>
      </c>
      <c r="I414">
        <v>82</v>
      </c>
      <c r="J414">
        <v>3</v>
      </c>
      <c r="K414" t="s">
        <v>442</v>
      </c>
      <c r="L414">
        <v>3</v>
      </c>
      <c r="M414" t="s">
        <v>12</v>
      </c>
      <c r="N414" s="6" t="d">
        <v>1975-11-08</v>
      </c>
      <c r="O414">
        <v>9.4</v>
      </c>
      <c r="P414"/>
      <c r="Q414"/>
      <c r="R414">
        <f t="shared" si="18"/>
        <v>11.38</v>
      </c>
      <c r="S414" t="str">
        <f t="shared" si="19"/>
        <v/>
      </c>
      <c r="T414" t="str">
        <f t="shared" si="20"/>
        <v/>
      </c>
      <c r="U414">
        <f>VLOOKUP(YEAR(N414),Populations!$A$3:$B$999,2,0)</f>
        <v>56225700</v>
      </c>
      <c r="V414">
        <f>(Calculations!B1/U414)</f>
        <v>1.2108660630281201</v>
      </c>
      <c r="W414"/>
    </row>
    <row r="415" spans="1:23" s="2" customFormat="1" x14ac:dyDescent="0.55000000000000004">
      <c r="A415">
        <v>413</v>
      </c>
      <c r="B415">
        <v>1</v>
      </c>
      <c r="C415" t="str">
        <f>VLOOKUP(B415,EpisodeFormats!$A$3:$B$999,2,0)</f>
        <v>Series</v>
      </c>
      <c r="D415">
        <v>4</v>
      </c>
      <c r="E415" t="str">
        <f>VLOOKUP(D415,Doctors!$A$3:$B$999,2,0)</f>
        <v>Tom Baker</v>
      </c>
      <c r="F415">
        <v>13</v>
      </c>
      <c r="G415">
        <v>1</v>
      </c>
      <c r="H415" t="str">
        <f>VLOOKUP(G415,SeasonFormats!$A$3:$B$999,2,0)</f>
        <v>Season</v>
      </c>
      <c r="I415">
        <v>82</v>
      </c>
      <c r="J415">
        <v>3</v>
      </c>
      <c r="K415" t="s">
        <v>442</v>
      </c>
      <c r="L415">
        <v>4</v>
      </c>
      <c r="M415" t="s">
        <v>13</v>
      </c>
      <c r="N415" s="6" t="d">
        <v>1975-11-15</v>
      </c>
      <c r="O415">
        <v>11.7</v>
      </c>
      <c r="P415"/>
      <c r="Q415"/>
      <c r="R415">
        <f t="shared" si="18"/>
        <v>14.17</v>
      </c>
      <c r="S415" t="str">
        <f t="shared" si="19"/>
        <v/>
      </c>
      <c r="T415" t="str">
        <f t="shared" si="20"/>
        <v/>
      </c>
      <c r="U415">
        <f>VLOOKUP(YEAR(N415),Populations!$A$3:$B$999,2,0)</f>
        <v>56225700</v>
      </c>
      <c r="V415">
        <f>(Calculations!B1/U415)</f>
        <v>1.2108660630281201</v>
      </c>
      <c r="W415"/>
    </row>
    <row r="416" spans="1:23" s="8" customFormat="1" x14ac:dyDescent="0.55000000000000004">
      <c r="A416" s="3">
        <v>414</v>
      </c>
      <c r="B416" s="3">
        <v>1</v>
      </c>
      <c r="C416" s="3" t="str">
        <f>VLOOKUP(B416,EpisodeFormats!$A$3:$B$999,2,0)</f>
        <v>Series</v>
      </c>
      <c r="D416" s="3">
        <v>4</v>
      </c>
      <c r="E416" s="3" t="str">
        <f>VLOOKUP(D416,Doctors!$A$3:$B$999,2,0)</f>
        <v>Tom Baker</v>
      </c>
      <c r="F416" s="3">
        <v>13</v>
      </c>
      <c r="G416" s="3">
        <v>1</v>
      </c>
      <c r="H416" s="3" t="str">
        <f>VLOOKUP(G416,SeasonFormats!$A$3:$B$999,2,0)</f>
        <v>Season</v>
      </c>
      <c r="I416" s="3">
        <v>83</v>
      </c>
      <c r="J416" s="3">
        <v>4</v>
      </c>
      <c r="K416" s="3" t="s">
        <v>443</v>
      </c>
      <c r="L416" s="3">
        <v>1</v>
      </c>
      <c r="M416" s="3" t="s">
        <v>10</v>
      </c>
      <c r="N416" s="7" t="d">
        <v>1975-11-22</v>
      </c>
      <c r="O416" s="3">
        <v>11.9</v>
      </c>
      <c r="P416" s="3"/>
      <c r="Q416" s="3"/>
      <c r="R416" s="3">
        <f t="shared" si="18"/>
        <v>14.41</v>
      </c>
      <c r="S416" s="3" t="str">
        <f t="shared" si="19"/>
        <v/>
      </c>
      <c r="T416" s="3" t="str">
        <f t="shared" si="20"/>
        <v/>
      </c>
      <c r="U416" s="3">
        <f>VLOOKUP(YEAR(N416),Populations!$A$3:$B$999,2,0)</f>
        <v>56225700</v>
      </c>
      <c r="V416" s="3">
        <f>(Calculations!B1/U416)</f>
        <v>1.2108660630281201</v>
      </c>
      <c r="W416" s="3"/>
    </row>
    <row r="417" spans="1:23" s="8" customFormat="1" x14ac:dyDescent="0.55000000000000004">
      <c r="A417" s="3">
        <v>415</v>
      </c>
      <c r="B417" s="3">
        <v>1</v>
      </c>
      <c r="C417" s="3" t="str">
        <f>VLOOKUP(B417,EpisodeFormats!$A$3:$B$999,2,0)</f>
        <v>Series</v>
      </c>
      <c r="D417" s="3">
        <v>4</v>
      </c>
      <c r="E417" s="3" t="str">
        <f>VLOOKUP(D417,Doctors!$A$3:$B$999,2,0)</f>
        <v>Tom Baker</v>
      </c>
      <c r="F417" s="3">
        <v>13</v>
      </c>
      <c r="G417" s="3">
        <v>1</v>
      </c>
      <c r="H417" s="3" t="str">
        <f>VLOOKUP(G417,SeasonFormats!$A$3:$B$999,2,0)</f>
        <v>Season</v>
      </c>
      <c r="I417" s="3">
        <v>83</v>
      </c>
      <c r="J417" s="3">
        <v>4</v>
      </c>
      <c r="K417" s="3" t="s">
        <v>443</v>
      </c>
      <c r="L417" s="3">
        <v>2</v>
      </c>
      <c r="M417" s="3" t="s">
        <v>11</v>
      </c>
      <c r="N417" s="7" t="d">
        <v>1975-11-29</v>
      </c>
      <c r="O417" s="3">
        <v>11.3</v>
      </c>
      <c r="P417" s="3"/>
      <c r="Q417" s="3"/>
      <c r="R417" s="3">
        <f t="shared" si="18"/>
        <v>13.68</v>
      </c>
      <c r="S417" s="3" t="str">
        <f t="shared" si="19"/>
        <v/>
      </c>
      <c r="T417" s="3" t="str">
        <f t="shared" si="20"/>
        <v/>
      </c>
      <c r="U417" s="3">
        <f>VLOOKUP(YEAR(N417),Populations!$A$3:$B$999,2,0)</f>
        <v>56225700</v>
      </c>
      <c r="V417" s="3">
        <f>(Calculations!B1/U417)</f>
        <v>1.2108660630281201</v>
      </c>
      <c r="W417" s="3"/>
    </row>
    <row r="418" spans="1:23" s="8" customFormat="1" x14ac:dyDescent="0.55000000000000004">
      <c r="A418" s="3">
        <v>416</v>
      </c>
      <c r="B418" s="3">
        <v>1</v>
      </c>
      <c r="C418" s="3" t="str">
        <f>VLOOKUP(B418,EpisodeFormats!$A$3:$B$999,2,0)</f>
        <v>Series</v>
      </c>
      <c r="D418" s="3">
        <v>4</v>
      </c>
      <c r="E418" s="3" t="str">
        <f>VLOOKUP(D418,Doctors!$A$3:$B$999,2,0)</f>
        <v>Tom Baker</v>
      </c>
      <c r="F418" s="3">
        <v>13</v>
      </c>
      <c r="G418" s="3">
        <v>1</v>
      </c>
      <c r="H418" s="3" t="str">
        <f>VLOOKUP(G418,SeasonFormats!$A$3:$B$999,2,0)</f>
        <v>Season</v>
      </c>
      <c r="I418" s="3">
        <v>83</v>
      </c>
      <c r="J418" s="3">
        <v>4</v>
      </c>
      <c r="K418" s="3" t="s">
        <v>443</v>
      </c>
      <c r="L418" s="3">
        <v>3</v>
      </c>
      <c r="M418" s="3" t="s">
        <v>12</v>
      </c>
      <c r="N418" s="7" t="d">
        <v>1975-12-06</v>
      </c>
      <c r="O418" s="3">
        <v>12.1</v>
      </c>
      <c r="P418" s="3"/>
      <c r="Q418" s="3"/>
      <c r="R418" s="3">
        <f t="shared" si="18"/>
        <v>14.65</v>
      </c>
      <c r="S418" s="3" t="str">
        <f t="shared" si="19"/>
        <v/>
      </c>
      <c r="T418" s="3" t="str">
        <f t="shared" si="20"/>
        <v/>
      </c>
      <c r="U418" s="3">
        <f>VLOOKUP(YEAR(N418),Populations!$A$3:$B$999,2,0)</f>
        <v>56225700</v>
      </c>
      <c r="V418" s="3">
        <f>(Calculations!B1/U418)</f>
        <v>1.2108660630281201</v>
      </c>
      <c r="W418" s="3"/>
    </row>
    <row r="419" spans="1:23" s="8" customFormat="1" x14ac:dyDescent="0.55000000000000004">
      <c r="A419" s="3">
        <v>417</v>
      </c>
      <c r="B419" s="3">
        <v>1</v>
      </c>
      <c r="C419" s="3" t="str">
        <f>VLOOKUP(B419,EpisodeFormats!$A$3:$B$999,2,0)</f>
        <v>Series</v>
      </c>
      <c r="D419" s="3">
        <v>4</v>
      </c>
      <c r="E419" s="3" t="str">
        <f>VLOOKUP(D419,Doctors!$A$3:$B$999,2,0)</f>
        <v>Tom Baker</v>
      </c>
      <c r="F419" s="3">
        <v>13</v>
      </c>
      <c r="G419" s="3">
        <v>1</v>
      </c>
      <c r="H419" s="3" t="str">
        <f>VLOOKUP(G419,SeasonFormats!$A$3:$B$999,2,0)</f>
        <v>Season</v>
      </c>
      <c r="I419" s="3">
        <v>83</v>
      </c>
      <c r="J419" s="3">
        <v>4</v>
      </c>
      <c r="K419" s="3" t="s">
        <v>443</v>
      </c>
      <c r="L419" s="3">
        <v>4</v>
      </c>
      <c r="M419" s="3" t="s">
        <v>13</v>
      </c>
      <c r="N419" s="7" t="d">
        <v>1975-12-13</v>
      </c>
      <c r="O419" s="3">
        <v>11.4</v>
      </c>
      <c r="P419" s="3"/>
      <c r="Q419" s="3"/>
      <c r="R419" s="3">
        <f t="shared" si="18"/>
        <v>13.8</v>
      </c>
      <c r="S419" s="3" t="str">
        <f t="shared" si="19"/>
        <v/>
      </c>
      <c r="T419" s="3" t="str">
        <f t="shared" si="20"/>
        <v/>
      </c>
      <c r="U419" s="3">
        <f>VLOOKUP(YEAR(N419),Populations!$A$3:$B$999,2,0)</f>
        <v>56225700</v>
      </c>
      <c r="V419" s="3">
        <f>(Calculations!B1/U419)</f>
        <v>1.2108660630281201</v>
      </c>
      <c r="W419" s="3"/>
    </row>
    <row r="420" spans="1:23" s="2" customFormat="1" x14ac:dyDescent="0.55000000000000004">
      <c r="A420">
        <v>418</v>
      </c>
      <c r="B420">
        <v>1</v>
      </c>
      <c r="C420" t="str">
        <f>VLOOKUP(B420,EpisodeFormats!$A$3:$B$999,2,0)</f>
        <v>Series</v>
      </c>
      <c r="D420">
        <v>4</v>
      </c>
      <c r="E420" t="str">
        <f>VLOOKUP(D420,Doctors!$A$3:$B$999,2,0)</f>
        <v>Tom Baker</v>
      </c>
      <c r="F420">
        <v>13</v>
      </c>
      <c r="G420">
        <v>1</v>
      </c>
      <c r="H420" t="str">
        <f>VLOOKUP(G420,SeasonFormats!$A$3:$B$999,2,0)</f>
        <v>Season</v>
      </c>
      <c r="I420">
        <v>84</v>
      </c>
      <c r="J420">
        <v>5</v>
      </c>
      <c r="K420" t="s">
        <v>444</v>
      </c>
      <c r="L420">
        <v>1</v>
      </c>
      <c r="M420" t="s">
        <v>10</v>
      </c>
      <c r="N420" s="6" t="d">
        <v>1976-01-03</v>
      </c>
      <c r="O420">
        <v>9.5</v>
      </c>
      <c r="P420"/>
      <c r="Q420"/>
      <c r="R420">
        <f t="shared" si="18"/>
        <v>11.51</v>
      </c>
      <c r="S420" t="str">
        <f t="shared" si="19"/>
        <v/>
      </c>
      <c r="T420" t="str">
        <f t="shared" si="20"/>
        <v/>
      </c>
      <c r="U420">
        <f>VLOOKUP(YEAR(N420),Populations!$A$3:$B$999,2,0)</f>
        <v>56216100</v>
      </c>
      <c r="V420">
        <f>(Calculations!B1/U420)</f>
        <v>1.21107284212174</v>
      </c>
      <c r="W420"/>
    </row>
    <row r="421" spans="1:23" s="2" customFormat="1" x14ac:dyDescent="0.55000000000000004">
      <c r="A421">
        <v>419</v>
      </c>
      <c r="B421">
        <v>1</v>
      </c>
      <c r="C421" t="str">
        <f>VLOOKUP(B421,EpisodeFormats!$A$3:$B$999,2,0)</f>
        <v>Series</v>
      </c>
      <c r="D421">
        <v>4</v>
      </c>
      <c r="E421" t="str">
        <f>VLOOKUP(D421,Doctors!$A$3:$B$999,2,0)</f>
        <v>Tom Baker</v>
      </c>
      <c r="F421">
        <v>13</v>
      </c>
      <c r="G421">
        <v>1</v>
      </c>
      <c r="H421" t="str">
        <f>VLOOKUP(G421,SeasonFormats!$A$3:$B$999,2,0)</f>
        <v>Season</v>
      </c>
      <c r="I421">
        <v>84</v>
      </c>
      <c r="J421">
        <v>5</v>
      </c>
      <c r="K421" t="s">
        <v>444</v>
      </c>
      <c r="L421">
        <v>2</v>
      </c>
      <c r="M421" t="s">
        <v>11</v>
      </c>
      <c r="N421" s="6" t="d">
        <v>1976-01-10</v>
      </c>
      <c r="O421">
        <v>9.3000000000000007</v>
      </c>
      <c r="P421"/>
      <c r="Q421"/>
      <c r="R421">
        <f t="shared" si="18"/>
        <v>11.26</v>
      </c>
      <c r="S421" t="str">
        <f t="shared" si="19"/>
        <v/>
      </c>
      <c r="T421" t="str">
        <f t="shared" si="20"/>
        <v/>
      </c>
      <c r="U421">
        <f>VLOOKUP(YEAR(N421),Populations!$A$3:$B$999,2,0)</f>
        <v>56216100</v>
      </c>
      <c r="V421">
        <f>(Calculations!B1/U421)</f>
        <v>1.21107284212174</v>
      </c>
      <c r="W421"/>
    </row>
    <row r="422" spans="1:23" s="2" customFormat="1" x14ac:dyDescent="0.55000000000000004">
      <c r="A422">
        <v>420</v>
      </c>
      <c r="B422">
        <v>1</v>
      </c>
      <c r="C422" t="str">
        <f>VLOOKUP(B422,EpisodeFormats!$A$3:$B$999,2,0)</f>
        <v>Series</v>
      </c>
      <c r="D422">
        <v>4</v>
      </c>
      <c r="E422" t="str">
        <f>VLOOKUP(D422,Doctors!$A$3:$B$999,2,0)</f>
        <v>Tom Baker</v>
      </c>
      <c r="F422">
        <v>13</v>
      </c>
      <c r="G422">
        <v>1</v>
      </c>
      <c r="H422" t="str">
        <f>VLOOKUP(G422,SeasonFormats!$A$3:$B$999,2,0)</f>
        <v>Season</v>
      </c>
      <c r="I422">
        <v>84</v>
      </c>
      <c r="J422">
        <v>5</v>
      </c>
      <c r="K422" t="s">
        <v>444</v>
      </c>
      <c r="L422">
        <v>3</v>
      </c>
      <c r="M422" t="s">
        <v>12</v>
      </c>
      <c r="N422" s="6" t="d">
        <v>1976-01-17</v>
      </c>
      <c r="O422">
        <v>10.1</v>
      </c>
      <c r="P422"/>
      <c r="Q422"/>
      <c r="R422">
        <f t="shared" si="18"/>
        <v>12.23</v>
      </c>
      <c r="S422" t="str">
        <f t="shared" si="19"/>
        <v/>
      </c>
      <c r="T422" t="str">
        <f t="shared" si="20"/>
        <v/>
      </c>
      <c r="U422">
        <f>VLOOKUP(YEAR(N422),Populations!$A$3:$B$999,2,0)</f>
        <v>56216100</v>
      </c>
      <c r="V422">
        <f>(Calculations!B1/U422)</f>
        <v>1.21107284212174</v>
      </c>
      <c r="W422"/>
    </row>
    <row r="423" spans="1:23" s="2" customFormat="1" x14ac:dyDescent="0.55000000000000004">
      <c r="A423">
        <v>421</v>
      </c>
      <c r="B423">
        <v>1</v>
      </c>
      <c r="C423" t="str">
        <f>VLOOKUP(B423,EpisodeFormats!$A$3:$B$999,2,0)</f>
        <v>Series</v>
      </c>
      <c r="D423">
        <v>4</v>
      </c>
      <c r="E423" t="str">
        <f>VLOOKUP(D423,Doctors!$A$3:$B$999,2,0)</f>
        <v>Tom Baker</v>
      </c>
      <c r="F423">
        <v>13</v>
      </c>
      <c r="G423">
        <v>1</v>
      </c>
      <c r="H423" t="str">
        <f>VLOOKUP(G423,SeasonFormats!$A$3:$B$999,2,0)</f>
        <v>Season</v>
      </c>
      <c r="I423">
        <v>84</v>
      </c>
      <c r="J423">
        <v>5</v>
      </c>
      <c r="K423" t="s">
        <v>444</v>
      </c>
      <c r="L423">
        <v>4</v>
      </c>
      <c r="M423" t="s">
        <v>13</v>
      </c>
      <c r="N423" s="6" t="d">
        <v>1976-01-24</v>
      </c>
      <c r="O423">
        <v>10.199999999999999</v>
      </c>
      <c r="P423"/>
      <c r="Q423"/>
      <c r="R423">
        <f t="shared" si="18"/>
        <v>12.35</v>
      </c>
      <c r="S423" t="str">
        <f t="shared" si="19"/>
        <v/>
      </c>
      <c r="T423" t="str">
        <f t="shared" si="20"/>
        <v/>
      </c>
      <c r="U423">
        <f>VLOOKUP(YEAR(N423),Populations!$A$3:$B$999,2,0)</f>
        <v>56216100</v>
      </c>
      <c r="V423">
        <f>(Calculations!B1/U423)</f>
        <v>1.21107284212174</v>
      </c>
      <c r="W423"/>
    </row>
    <row r="424" spans="1:23" s="8" customFormat="1" x14ac:dyDescent="0.55000000000000004">
      <c r="A424" s="3">
        <v>422</v>
      </c>
      <c r="B424" s="3">
        <v>1</v>
      </c>
      <c r="C424" s="3" t="str">
        <f>VLOOKUP(B424,EpisodeFormats!$A$3:$B$999,2,0)</f>
        <v>Series</v>
      </c>
      <c r="D424" s="3">
        <v>4</v>
      </c>
      <c r="E424" s="3" t="str">
        <f>VLOOKUP(D424,Doctors!$A$3:$B$999,2,0)</f>
        <v>Tom Baker</v>
      </c>
      <c r="F424" s="3">
        <v>13</v>
      </c>
      <c r="G424" s="3">
        <v>1</v>
      </c>
      <c r="H424" s="3" t="str">
        <f>VLOOKUP(G424,SeasonFormats!$A$3:$B$999,2,0)</f>
        <v>Season</v>
      </c>
      <c r="I424" s="3">
        <v>85</v>
      </c>
      <c r="J424" s="3">
        <v>6</v>
      </c>
      <c r="K424" s="3" t="s">
        <v>445</v>
      </c>
      <c r="L424" s="3">
        <v>1</v>
      </c>
      <c r="M424" s="3" t="s">
        <v>10</v>
      </c>
      <c r="N424" s="7" t="d">
        <v>1976-01-31</v>
      </c>
      <c r="O424" s="3">
        <v>11.4</v>
      </c>
      <c r="P424" s="3"/>
      <c r="Q424" s="3"/>
      <c r="R424" s="3">
        <f t="shared" si="18"/>
        <v>13.81</v>
      </c>
      <c r="S424" s="3" t="str">
        <f t="shared" si="19"/>
        <v/>
      </c>
      <c r="T424" s="3" t="str">
        <f t="shared" si="20"/>
        <v/>
      </c>
      <c r="U424" s="3">
        <f>VLOOKUP(YEAR(N424),Populations!$A$3:$B$999,2,0)</f>
        <v>56216100</v>
      </c>
      <c r="V424" s="3">
        <f>(Calculations!B1/U424)</f>
        <v>1.21107284212174</v>
      </c>
      <c r="W424" s="3"/>
    </row>
    <row r="425" spans="1:23" s="8" customFormat="1" x14ac:dyDescent="0.55000000000000004">
      <c r="A425" s="3">
        <v>423</v>
      </c>
      <c r="B425" s="3">
        <v>1</v>
      </c>
      <c r="C425" s="3" t="str">
        <f>VLOOKUP(B425,EpisodeFormats!$A$3:$B$999,2,0)</f>
        <v>Series</v>
      </c>
      <c r="D425" s="3">
        <v>4</v>
      </c>
      <c r="E425" s="3" t="str">
        <f>VLOOKUP(D425,Doctors!$A$3:$B$999,2,0)</f>
        <v>Tom Baker</v>
      </c>
      <c r="F425" s="3">
        <v>13</v>
      </c>
      <c r="G425" s="3">
        <v>1</v>
      </c>
      <c r="H425" s="3" t="str">
        <f>VLOOKUP(G425,SeasonFormats!$A$3:$B$999,2,0)</f>
        <v>Season</v>
      </c>
      <c r="I425" s="3">
        <v>85</v>
      </c>
      <c r="J425" s="3">
        <v>6</v>
      </c>
      <c r="K425" s="3" t="s">
        <v>445</v>
      </c>
      <c r="L425" s="3">
        <v>2</v>
      </c>
      <c r="M425" s="3" t="s">
        <v>11</v>
      </c>
      <c r="N425" s="7" t="d">
        <v>1976-02-07</v>
      </c>
      <c r="O425" s="3">
        <v>11.4</v>
      </c>
      <c r="P425" s="3"/>
      <c r="Q425" s="3"/>
      <c r="R425" s="3">
        <f t="shared" si="18"/>
        <v>13.81</v>
      </c>
      <c r="S425" s="3" t="str">
        <f t="shared" si="19"/>
        <v/>
      </c>
      <c r="T425" s="3" t="str">
        <f t="shared" si="20"/>
        <v/>
      </c>
      <c r="U425" s="3">
        <f>VLOOKUP(YEAR(N425),Populations!$A$3:$B$999,2,0)</f>
        <v>56216100</v>
      </c>
      <c r="V425" s="3">
        <f>(Calculations!B1/U425)</f>
        <v>1.21107284212174</v>
      </c>
      <c r="W425" s="3"/>
    </row>
    <row r="426" spans="1:23" s="8" customFormat="1" x14ac:dyDescent="0.55000000000000004">
      <c r="A426" s="3">
        <v>424</v>
      </c>
      <c r="B426" s="3">
        <v>1</v>
      </c>
      <c r="C426" s="3" t="str">
        <f>VLOOKUP(B426,EpisodeFormats!$A$3:$B$999,2,0)</f>
        <v>Series</v>
      </c>
      <c r="D426" s="3">
        <v>4</v>
      </c>
      <c r="E426" s="3" t="str">
        <f>VLOOKUP(D426,Doctors!$A$3:$B$999,2,0)</f>
        <v>Tom Baker</v>
      </c>
      <c r="F426" s="3">
        <v>13</v>
      </c>
      <c r="G426" s="3">
        <v>1</v>
      </c>
      <c r="H426" s="3" t="str">
        <f>VLOOKUP(G426,SeasonFormats!$A$3:$B$999,2,0)</f>
        <v>Season</v>
      </c>
      <c r="I426" s="3">
        <v>85</v>
      </c>
      <c r="J426" s="3">
        <v>6</v>
      </c>
      <c r="K426" s="3" t="s">
        <v>445</v>
      </c>
      <c r="L426" s="3">
        <v>3</v>
      </c>
      <c r="M426" s="3" t="s">
        <v>12</v>
      </c>
      <c r="N426" s="7" t="d">
        <v>1976-02-14</v>
      </c>
      <c r="O426" s="3">
        <v>10.3</v>
      </c>
      <c r="P426" s="3"/>
      <c r="Q426" s="3"/>
      <c r="R426" s="3">
        <f t="shared" si="18"/>
        <v>12.47</v>
      </c>
      <c r="S426" s="3" t="str">
        <f t="shared" si="19"/>
        <v/>
      </c>
      <c r="T426" s="3" t="str">
        <f t="shared" si="20"/>
        <v/>
      </c>
      <c r="U426" s="3">
        <f>VLOOKUP(YEAR(N426),Populations!$A$3:$B$999,2,0)</f>
        <v>56216100</v>
      </c>
      <c r="V426" s="3">
        <f>(Calculations!B1/U426)</f>
        <v>1.21107284212174</v>
      </c>
      <c r="W426" s="3"/>
    </row>
    <row r="427" spans="1:23" s="8" customFormat="1" x14ac:dyDescent="0.55000000000000004">
      <c r="A427" s="3">
        <v>425</v>
      </c>
      <c r="B427" s="3">
        <v>1</v>
      </c>
      <c r="C427" s="3" t="str">
        <f>VLOOKUP(B427,EpisodeFormats!$A$3:$B$999,2,0)</f>
        <v>Series</v>
      </c>
      <c r="D427" s="3">
        <v>4</v>
      </c>
      <c r="E427" s="3" t="str">
        <f>VLOOKUP(D427,Doctors!$A$3:$B$999,2,0)</f>
        <v>Tom Baker</v>
      </c>
      <c r="F427" s="3">
        <v>13</v>
      </c>
      <c r="G427" s="3">
        <v>1</v>
      </c>
      <c r="H427" s="3" t="str">
        <f>VLOOKUP(G427,SeasonFormats!$A$3:$B$999,2,0)</f>
        <v>Season</v>
      </c>
      <c r="I427" s="3">
        <v>85</v>
      </c>
      <c r="J427" s="3">
        <v>6</v>
      </c>
      <c r="K427" s="3" t="s">
        <v>445</v>
      </c>
      <c r="L427" s="3">
        <v>4</v>
      </c>
      <c r="M427" s="3" t="s">
        <v>13</v>
      </c>
      <c r="N427" s="7" t="d">
        <v>1976-02-21</v>
      </c>
      <c r="O427" s="3">
        <v>11.1</v>
      </c>
      <c r="P427" s="3"/>
      <c r="Q427" s="3"/>
      <c r="R427" s="3">
        <f t="shared" si="18"/>
        <v>13.44</v>
      </c>
      <c r="S427" s="3" t="str">
        <f t="shared" si="19"/>
        <v/>
      </c>
      <c r="T427" s="3" t="str">
        <f t="shared" si="20"/>
        <v/>
      </c>
      <c r="U427" s="3">
        <f>VLOOKUP(YEAR(N427),Populations!$A$3:$B$999,2,0)</f>
        <v>56216100</v>
      </c>
      <c r="V427" s="3">
        <f>(Calculations!B1/U427)</f>
        <v>1.21107284212174</v>
      </c>
      <c r="W427" s="3"/>
    </row>
    <row r="428" spans="1:23" s="8" customFormat="1" x14ac:dyDescent="0.55000000000000004">
      <c r="A428" s="3">
        <v>426</v>
      </c>
      <c r="B428" s="3">
        <v>1</v>
      </c>
      <c r="C428" s="3" t="str">
        <f>VLOOKUP(B428,EpisodeFormats!$A$3:$B$999,2,0)</f>
        <v>Series</v>
      </c>
      <c r="D428" s="3">
        <v>4</v>
      </c>
      <c r="E428" s="3" t="str">
        <f>VLOOKUP(D428,Doctors!$A$3:$B$999,2,0)</f>
        <v>Tom Baker</v>
      </c>
      <c r="F428" s="3">
        <v>13</v>
      </c>
      <c r="G428" s="3">
        <v>1</v>
      </c>
      <c r="H428" s="3" t="str">
        <f>VLOOKUP(G428,SeasonFormats!$A$3:$B$999,2,0)</f>
        <v>Season</v>
      </c>
      <c r="I428" s="3">
        <v>85</v>
      </c>
      <c r="J428" s="3">
        <v>6</v>
      </c>
      <c r="K428" s="3" t="s">
        <v>445</v>
      </c>
      <c r="L428" s="3">
        <v>5</v>
      </c>
      <c r="M428" s="3" t="s">
        <v>433</v>
      </c>
      <c r="N428" s="7" t="d">
        <v>1976-02-28</v>
      </c>
      <c r="O428" s="3">
        <v>9.9</v>
      </c>
      <c r="P428" s="3"/>
      <c r="Q428" s="3"/>
      <c r="R428" s="3">
        <f t="shared" si="18"/>
        <v>11.99</v>
      </c>
      <c r="S428" s="3" t="str">
        <f t="shared" si="19"/>
        <v/>
      </c>
      <c r="T428" s="3" t="str">
        <f t="shared" si="20"/>
        <v/>
      </c>
      <c r="U428" s="3">
        <f>VLOOKUP(YEAR(N428),Populations!$A$3:$B$999,2,0)</f>
        <v>56216100</v>
      </c>
      <c r="V428" s="3">
        <f>(Calculations!B1/U428)</f>
        <v>1.21107284212174</v>
      </c>
      <c r="W428" s="3"/>
    </row>
    <row r="429" spans="1:23" s="8" customFormat="1" x14ac:dyDescent="0.55000000000000004">
      <c r="A429" s="3">
        <v>427</v>
      </c>
      <c r="B429" s="3">
        <v>1</v>
      </c>
      <c r="C429" s="3" t="str">
        <f>VLOOKUP(B429,EpisodeFormats!$A$3:$B$999,2,0)</f>
        <v>Series</v>
      </c>
      <c r="D429" s="3">
        <v>4</v>
      </c>
      <c r="E429" s="3" t="str">
        <f>VLOOKUP(D429,Doctors!$A$3:$B$999,2,0)</f>
        <v>Tom Baker</v>
      </c>
      <c r="F429" s="3">
        <v>13</v>
      </c>
      <c r="G429" s="3">
        <v>1</v>
      </c>
      <c r="H429" s="3" t="str">
        <f>VLOOKUP(G429,SeasonFormats!$A$3:$B$999,2,0)</f>
        <v>Season</v>
      </c>
      <c r="I429" s="3">
        <v>85</v>
      </c>
      <c r="J429" s="3">
        <v>6</v>
      </c>
      <c r="K429" s="3" t="s">
        <v>445</v>
      </c>
      <c r="L429" s="3">
        <v>6</v>
      </c>
      <c r="M429" s="3" t="s">
        <v>434</v>
      </c>
      <c r="N429" s="7" t="d">
        <v>1976-03-06</v>
      </c>
      <c r="O429" s="3">
        <v>11.5</v>
      </c>
      <c r="P429" s="3"/>
      <c r="Q429" s="3"/>
      <c r="R429" s="3">
        <f t="shared" si="18"/>
        <v>13.93</v>
      </c>
      <c r="S429" s="3" t="str">
        <f t="shared" si="19"/>
        <v/>
      </c>
      <c r="T429" s="3" t="str">
        <f t="shared" si="20"/>
        <v/>
      </c>
      <c r="U429" s="3">
        <f>VLOOKUP(YEAR(N429),Populations!$A$3:$B$999,2,0)</f>
        <v>56216100</v>
      </c>
      <c r="V429" s="3">
        <f>(Calculations!B1/U429)</f>
        <v>1.21107284212174</v>
      </c>
      <c r="W429" s="3"/>
    </row>
    <row r="430" spans="1:23" s="2" customFormat="1" x14ac:dyDescent="0.55000000000000004">
      <c r="A430">
        <v>428</v>
      </c>
      <c r="B430">
        <v>1</v>
      </c>
      <c r="C430" t="str">
        <f>VLOOKUP(B430,EpisodeFormats!$A$3:$B$999,2,0)</f>
        <v>Series</v>
      </c>
      <c r="D430">
        <v>4</v>
      </c>
      <c r="E430" t="str">
        <f>VLOOKUP(D430,Doctors!$A$3:$B$999,2,0)</f>
        <v>Tom Baker</v>
      </c>
      <c r="F430">
        <v>14</v>
      </c>
      <c r="G430">
        <v>1</v>
      </c>
      <c r="H430" t="str">
        <f>VLOOKUP(G430,SeasonFormats!$A$3:$B$999,2,0)</f>
        <v>Season</v>
      </c>
      <c r="I430">
        <v>86</v>
      </c>
      <c r="J430">
        <v>1</v>
      </c>
      <c r="K430" t="s">
        <v>446</v>
      </c>
      <c r="L430">
        <v>1</v>
      </c>
      <c r="M430" t="s">
        <v>10</v>
      </c>
      <c r="N430" s="6" t="d">
        <v>1976-09-04</v>
      </c>
      <c r="O430">
        <v>8.3000000000000007</v>
      </c>
      <c r="P430"/>
      <c r="Q430"/>
      <c r="R430">
        <f t="shared" si="18"/>
        <v>10.050000000000001</v>
      </c>
      <c r="S430" t="str">
        <f t="shared" si="19"/>
        <v/>
      </c>
      <c r="T430" t="str">
        <f t="shared" si="20"/>
        <v/>
      </c>
      <c r="U430">
        <f>VLOOKUP(YEAR(N430),Populations!$A$3:$B$999,2,0)</f>
        <v>56216100</v>
      </c>
      <c r="V430">
        <f>(Calculations!B1/U430)</f>
        <v>1.21107284212174</v>
      </c>
      <c r="W430"/>
    </row>
    <row r="431" spans="1:23" s="2" customFormat="1" x14ac:dyDescent="0.55000000000000004">
      <c r="A431">
        <v>429</v>
      </c>
      <c r="B431">
        <v>1</v>
      </c>
      <c r="C431" t="str">
        <f>VLOOKUP(B431,EpisodeFormats!$A$3:$B$999,2,0)</f>
        <v>Series</v>
      </c>
      <c r="D431">
        <v>4</v>
      </c>
      <c r="E431" t="str">
        <f>VLOOKUP(D431,Doctors!$A$3:$B$999,2,0)</f>
        <v>Tom Baker</v>
      </c>
      <c r="F431">
        <v>14</v>
      </c>
      <c r="G431">
        <v>1</v>
      </c>
      <c r="H431" t="str">
        <f>VLOOKUP(G431,SeasonFormats!$A$3:$B$999,2,0)</f>
        <v>Season</v>
      </c>
      <c r="I431">
        <v>86</v>
      </c>
      <c r="J431">
        <v>1</v>
      </c>
      <c r="K431" t="s">
        <v>446</v>
      </c>
      <c r="L431">
        <v>2</v>
      </c>
      <c r="M431" t="s">
        <v>11</v>
      </c>
      <c r="N431" s="6" t="d">
        <v>1976-09-11</v>
      </c>
      <c r="O431">
        <v>9.8000000000000007</v>
      </c>
      <c r="P431"/>
      <c r="Q431"/>
      <c r="R431">
        <f t="shared" si="18"/>
        <v>11.87</v>
      </c>
      <c r="S431" t="str">
        <f t="shared" si="19"/>
        <v/>
      </c>
      <c r="T431" t="str">
        <f t="shared" si="20"/>
        <v/>
      </c>
      <c r="U431">
        <f>VLOOKUP(YEAR(N431),Populations!$A$3:$B$999,2,0)</f>
        <v>56216100</v>
      </c>
      <c r="V431">
        <f>(Calculations!B1/U431)</f>
        <v>1.21107284212174</v>
      </c>
      <c r="W431"/>
    </row>
    <row r="432" spans="1:23" s="2" customFormat="1" x14ac:dyDescent="0.55000000000000004">
      <c r="A432">
        <v>430</v>
      </c>
      <c r="B432">
        <v>1</v>
      </c>
      <c r="C432" t="str">
        <f>VLOOKUP(B432,EpisodeFormats!$A$3:$B$999,2,0)</f>
        <v>Series</v>
      </c>
      <c r="D432">
        <v>4</v>
      </c>
      <c r="E432" t="str">
        <f>VLOOKUP(D432,Doctors!$A$3:$B$999,2,0)</f>
        <v>Tom Baker</v>
      </c>
      <c r="F432">
        <v>14</v>
      </c>
      <c r="G432">
        <v>1</v>
      </c>
      <c r="H432" t="str">
        <f>VLOOKUP(G432,SeasonFormats!$A$3:$B$999,2,0)</f>
        <v>Season</v>
      </c>
      <c r="I432">
        <v>86</v>
      </c>
      <c r="J432">
        <v>1</v>
      </c>
      <c r="K432" t="s">
        <v>446</v>
      </c>
      <c r="L432">
        <v>3</v>
      </c>
      <c r="M432" t="s">
        <v>12</v>
      </c>
      <c r="N432" s="6" t="d">
        <v>1976-09-18</v>
      </c>
      <c r="O432">
        <v>9.1999999999999993</v>
      </c>
      <c r="P432"/>
      <c r="Q432"/>
      <c r="R432">
        <f t="shared" si="18"/>
        <v>11.14</v>
      </c>
      <c r="S432" t="str">
        <f t="shared" si="19"/>
        <v/>
      </c>
      <c r="T432" t="str">
        <f t="shared" si="20"/>
        <v/>
      </c>
      <c r="U432">
        <f>VLOOKUP(YEAR(N432),Populations!$A$3:$B$999,2,0)</f>
        <v>56216100</v>
      </c>
      <c r="V432">
        <f>(Calculations!B1/U432)</f>
        <v>1.21107284212174</v>
      </c>
      <c r="W432"/>
    </row>
    <row r="433" spans="1:23" s="2" customFormat="1" x14ac:dyDescent="0.55000000000000004">
      <c r="A433">
        <v>431</v>
      </c>
      <c r="B433">
        <v>1</v>
      </c>
      <c r="C433" t="str">
        <f>VLOOKUP(B433,EpisodeFormats!$A$3:$B$999,2,0)</f>
        <v>Series</v>
      </c>
      <c r="D433">
        <v>4</v>
      </c>
      <c r="E433" t="str">
        <f>VLOOKUP(D433,Doctors!$A$3:$B$999,2,0)</f>
        <v>Tom Baker</v>
      </c>
      <c r="F433">
        <v>14</v>
      </c>
      <c r="G433">
        <v>1</v>
      </c>
      <c r="H433" t="str">
        <f>VLOOKUP(G433,SeasonFormats!$A$3:$B$999,2,0)</f>
        <v>Season</v>
      </c>
      <c r="I433">
        <v>86</v>
      </c>
      <c r="J433">
        <v>1</v>
      </c>
      <c r="K433" t="s">
        <v>446</v>
      </c>
      <c r="L433">
        <v>4</v>
      </c>
      <c r="M433" t="s">
        <v>13</v>
      </c>
      <c r="N433" s="6" t="d">
        <v>1976-09-25</v>
      </c>
      <c r="O433">
        <v>10.6</v>
      </c>
      <c r="P433"/>
      <c r="Q433"/>
      <c r="R433">
        <f t="shared" si="18"/>
        <v>12.84</v>
      </c>
      <c r="S433" t="str">
        <f t="shared" si="19"/>
        <v/>
      </c>
      <c r="T433" t="str">
        <f t="shared" si="20"/>
        <v/>
      </c>
      <c r="U433">
        <f>VLOOKUP(YEAR(N433),Populations!$A$3:$B$999,2,0)</f>
        <v>56216100</v>
      </c>
      <c r="V433">
        <f>(Calculations!B1/U433)</f>
        <v>1.21107284212174</v>
      </c>
      <c r="W433"/>
    </row>
    <row r="434" spans="1:23" s="8" customFormat="1" x14ac:dyDescent="0.55000000000000004">
      <c r="A434" s="3">
        <v>432</v>
      </c>
      <c r="B434" s="3">
        <v>1</v>
      </c>
      <c r="C434" s="3" t="str">
        <f>VLOOKUP(B434,EpisodeFormats!$A$3:$B$999,2,0)</f>
        <v>Series</v>
      </c>
      <c r="D434" s="3">
        <v>4</v>
      </c>
      <c r="E434" s="3" t="str">
        <f>VLOOKUP(D434,Doctors!$A$3:$B$999,2,0)</f>
        <v>Tom Baker</v>
      </c>
      <c r="F434" s="3">
        <v>14</v>
      </c>
      <c r="G434" s="3">
        <v>1</v>
      </c>
      <c r="H434" s="3" t="str">
        <f>VLOOKUP(G434,SeasonFormats!$A$3:$B$999,2,0)</f>
        <v>Season</v>
      </c>
      <c r="I434" s="3">
        <v>87</v>
      </c>
      <c r="J434" s="3">
        <v>2</v>
      </c>
      <c r="K434" s="3" t="s">
        <v>447</v>
      </c>
      <c r="L434" s="3">
        <v>1</v>
      </c>
      <c r="M434" s="3" t="s">
        <v>10</v>
      </c>
      <c r="N434" s="7" t="d">
        <v>1976-10-02</v>
      </c>
      <c r="O434" s="3">
        <v>10.5</v>
      </c>
      <c r="P434" s="3"/>
      <c r="Q434" s="3"/>
      <c r="R434" s="3">
        <f t="shared" si="18"/>
        <v>12.72</v>
      </c>
      <c r="S434" s="3" t="str">
        <f t="shared" si="19"/>
        <v/>
      </c>
      <c r="T434" s="3" t="str">
        <f t="shared" si="20"/>
        <v/>
      </c>
      <c r="U434" s="3">
        <f>VLOOKUP(YEAR(N434),Populations!$A$3:$B$999,2,0)</f>
        <v>56216100</v>
      </c>
      <c r="V434" s="3">
        <f>(Calculations!B1/U434)</f>
        <v>1.21107284212174</v>
      </c>
      <c r="W434" s="3"/>
    </row>
    <row r="435" spans="1:23" s="8" customFormat="1" x14ac:dyDescent="0.55000000000000004">
      <c r="A435" s="3">
        <v>433</v>
      </c>
      <c r="B435" s="3">
        <v>1</v>
      </c>
      <c r="C435" s="3" t="str">
        <f>VLOOKUP(B435,EpisodeFormats!$A$3:$B$999,2,0)</f>
        <v>Series</v>
      </c>
      <c r="D435" s="3">
        <v>4</v>
      </c>
      <c r="E435" s="3" t="str">
        <f>VLOOKUP(D435,Doctors!$A$3:$B$999,2,0)</f>
        <v>Tom Baker</v>
      </c>
      <c r="F435" s="3">
        <v>14</v>
      </c>
      <c r="G435" s="3">
        <v>1</v>
      </c>
      <c r="H435" s="3" t="str">
        <f>VLOOKUP(G435,SeasonFormats!$A$3:$B$999,2,0)</f>
        <v>Season</v>
      </c>
      <c r="I435" s="3">
        <v>87</v>
      </c>
      <c r="J435" s="3">
        <v>2</v>
      </c>
      <c r="K435" s="3" t="s">
        <v>447</v>
      </c>
      <c r="L435" s="3">
        <v>2</v>
      </c>
      <c r="M435" s="3" t="s">
        <v>11</v>
      </c>
      <c r="N435" s="7" t="d">
        <v>1976-10-09</v>
      </c>
      <c r="O435" s="3">
        <v>10.199999999999999</v>
      </c>
      <c r="P435" s="3"/>
      <c r="Q435" s="3"/>
      <c r="R435" s="3">
        <f t="shared" si="18"/>
        <v>12.35</v>
      </c>
      <c r="S435" s="3" t="str">
        <f t="shared" si="19"/>
        <v/>
      </c>
      <c r="T435" s="3" t="str">
        <f t="shared" si="20"/>
        <v/>
      </c>
      <c r="U435" s="3">
        <f>VLOOKUP(YEAR(N435),Populations!$A$3:$B$999,2,0)</f>
        <v>56216100</v>
      </c>
      <c r="V435" s="3">
        <f>(Calculations!B1/U435)</f>
        <v>1.21107284212174</v>
      </c>
      <c r="W435" s="3"/>
    </row>
    <row r="436" spans="1:23" s="8" customFormat="1" x14ac:dyDescent="0.55000000000000004">
      <c r="A436" s="3">
        <v>434</v>
      </c>
      <c r="B436" s="3">
        <v>1</v>
      </c>
      <c r="C436" s="3" t="str">
        <f>VLOOKUP(B436,EpisodeFormats!$A$3:$B$999,2,0)</f>
        <v>Series</v>
      </c>
      <c r="D436" s="3">
        <v>4</v>
      </c>
      <c r="E436" s="3" t="str">
        <f>VLOOKUP(D436,Doctors!$A$3:$B$999,2,0)</f>
        <v>Tom Baker</v>
      </c>
      <c r="F436" s="3">
        <v>14</v>
      </c>
      <c r="G436" s="3">
        <v>1</v>
      </c>
      <c r="H436" s="3" t="str">
        <f>VLOOKUP(G436,SeasonFormats!$A$3:$B$999,2,0)</f>
        <v>Season</v>
      </c>
      <c r="I436" s="3">
        <v>87</v>
      </c>
      <c r="J436" s="3">
        <v>2</v>
      </c>
      <c r="K436" s="3" t="s">
        <v>447</v>
      </c>
      <c r="L436" s="3">
        <v>3</v>
      </c>
      <c r="M436" s="3" t="s">
        <v>12</v>
      </c>
      <c r="N436" s="7" t="d">
        <v>1976-10-16</v>
      </c>
      <c r="O436" s="3">
        <v>11.1</v>
      </c>
      <c r="P436" s="3"/>
      <c r="Q436" s="3"/>
      <c r="R436" s="3">
        <f t="shared" si="18"/>
        <v>13.44</v>
      </c>
      <c r="S436" s="3" t="str">
        <f t="shared" si="19"/>
        <v/>
      </c>
      <c r="T436" s="3" t="str">
        <f t="shared" si="20"/>
        <v/>
      </c>
      <c r="U436" s="3">
        <f>VLOOKUP(YEAR(N436),Populations!$A$3:$B$999,2,0)</f>
        <v>56216100</v>
      </c>
      <c r="V436" s="3">
        <f>(Calculations!B1/U436)</f>
        <v>1.21107284212174</v>
      </c>
      <c r="W436" s="3"/>
    </row>
    <row r="437" spans="1:23" s="8" customFormat="1" x14ac:dyDescent="0.55000000000000004">
      <c r="A437" s="3">
        <v>435</v>
      </c>
      <c r="B437" s="3">
        <v>1</v>
      </c>
      <c r="C437" s="3" t="str">
        <f>VLOOKUP(B437,EpisodeFormats!$A$3:$B$999,2,0)</f>
        <v>Series</v>
      </c>
      <c r="D437" s="3">
        <v>4</v>
      </c>
      <c r="E437" s="3" t="str">
        <f>VLOOKUP(D437,Doctors!$A$3:$B$999,2,0)</f>
        <v>Tom Baker</v>
      </c>
      <c r="F437" s="3">
        <v>14</v>
      </c>
      <c r="G437" s="3">
        <v>1</v>
      </c>
      <c r="H437" s="3" t="str">
        <f>VLOOKUP(G437,SeasonFormats!$A$3:$B$999,2,0)</f>
        <v>Season</v>
      </c>
      <c r="I437" s="3">
        <v>87</v>
      </c>
      <c r="J437" s="3">
        <v>2</v>
      </c>
      <c r="K437" s="3" t="s">
        <v>447</v>
      </c>
      <c r="L437" s="3">
        <v>4</v>
      </c>
      <c r="M437" s="3" t="s">
        <v>13</v>
      </c>
      <c r="N437" s="7" t="d">
        <v>1976-10-23</v>
      </c>
      <c r="O437" s="3">
        <v>12</v>
      </c>
      <c r="P437" s="3"/>
      <c r="Q437" s="3"/>
      <c r="R437" s="3">
        <f t="shared" si="18"/>
        <v>14.53</v>
      </c>
      <c r="S437" s="3" t="str">
        <f t="shared" si="19"/>
        <v/>
      </c>
      <c r="T437" s="3" t="str">
        <f t="shared" si="20"/>
        <v/>
      </c>
      <c r="U437" s="3">
        <f>VLOOKUP(YEAR(N437),Populations!$A$3:$B$999,2,0)</f>
        <v>56216100</v>
      </c>
      <c r="V437" s="3">
        <f>(Calculations!B1/U437)</f>
        <v>1.21107284212174</v>
      </c>
      <c r="W437" s="3"/>
    </row>
    <row r="438" spans="1:23" s="2" customFormat="1" x14ac:dyDescent="0.55000000000000004">
      <c r="A438">
        <v>436</v>
      </c>
      <c r="B438">
        <v>1</v>
      </c>
      <c r="C438" t="str">
        <f>VLOOKUP(B438,EpisodeFormats!$A$3:$B$999,2,0)</f>
        <v>Series</v>
      </c>
      <c r="D438">
        <v>4</v>
      </c>
      <c r="E438" t="str">
        <f>VLOOKUP(D438,Doctors!$A$3:$B$999,2,0)</f>
        <v>Tom Baker</v>
      </c>
      <c r="F438">
        <v>14</v>
      </c>
      <c r="G438">
        <v>1</v>
      </c>
      <c r="H438" t="str">
        <f>VLOOKUP(G438,SeasonFormats!$A$3:$B$999,2,0)</f>
        <v>Season</v>
      </c>
      <c r="I438">
        <v>88</v>
      </c>
      <c r="J438">
        <v>3</v>
      </c>
      <c r="K438" t="s">
        <v>448</v>
      </c>
      <c r="L438">
        <v>1</v>
      </c>
      <c r="M438" t="s">
        <v>10</v>
      </c>
      <c r="N438" s="6" t="d">
        <v>1976-10-30</v>
      </c>
      <c r="O438">
        <v>11.8</v>
      </c>
      <c r="P438"/>
      <c r="Q438"/>
      <c r="R438">
        <f t="shared" si="18"/>
        <v>14.29</v>
      </c>
      <c r="S438" t="str">
        <f t="shared" si="19"/>
        <v/>
      </c>
      <c r="T438" t="str">
        <f t="shared" si="20"/>
        <v/>
      </c>
      <c r="U438">
        <f>VLOOKUP(YEAR(N438),Populations!$A$3:$B$999,2,0)</f>
        <v>56216100</v>
      </c>
      <c r="V438">
        <f>(Calculations!B1/U438)</f>
        <v>1.21107284212174</v>
      </c>
      <c r="W438"/>
    </row>
    <row r="439" spans="1:23" s="2" customFormat="1" x14ac:dyDescent="0.55000000000000004">
      <c r="A439">
        <v>437</v>
      </c>
      <c r="B439">
        <v>1</v>
      </c>
      <c r="C439" t="str">
        <f>VLOOKUP(B439,EpisodeFormats!$A$3:$B$999,2,0)</f>
        <v>Series</v>
      </c>
      <c r="D439">
        <v>4</v>
      </c>
      <c r="E439" t="str">
        <f>VLOOKUP(D439,Doctors!$A$3:$B$999,2,0)</f>
        <v>Tom Baker</v>
      </c>
      <c r="F439">
        <v>14</v>
      </c>
      <c r="G439">
        <v>1</v>
      </c>
      <c r="H439" t="str">
        <f>VLOOKUP(G439,SeasonFormats!$A$3:$B$999,2,0)</f>
        <v>Season</v>
      </c>
      <c r="I439">
        <v>88</v>
      </c>
      <c r="J439">
        <v>3</v>
      </c>
      <c r="K439" t="s">
        <v>448</v>
      </c>
      <c r="L439">
        <v>2</v>
      </c>
      <c r="M439" t="s">
        <v>11</v>
      </c>
      <c r="N439" s="6" t="d">
        <v>1976-11-06</v>
      </c>
      <c r="O439">
        <v>12.1</v>
      </c>
      <c r="P439"/>
      <c r="Q439"/>
      <c r="R439">
        <f t="shared" si="18"/>
        <v>14.65</v>
      </c>
      <c r="S439" t="str">
        <f t="shared" si="19"/>
        <v/>
      </c>
      <c r="T439" t="str">
        <f t="shared" si="20"/>
        <v/>
      </c>
      <c r="U439">
        <f>VLOOKUP(YEAR(N439),Populations!$A$3:$B$999,2,0)</f>
        <v>56216100</v>
      </c>
      <c r="V439">
        <f>(Calculations!B1/U439)</f>
        <v>1.21107284212174</v>
      </c>
      <c r="W439"/>
    </row>
    <row r="440" spans="1:23" s="2" customFormat="1" x14ac:dyDescent="0.55000000000000004">
      <c r="A440">
        <v>438</v>
      </c>
      <c r="B440">
        <v>1</v>
      </c>
      <c r="C440" t="str">
        <f>VLOOKUP(B440,EpisodeFormats!$A$3:$B$999,2,0)</f>
        <v>Series</v>
      </c>
      <c r="D440">
        <v>4</v>
      </c>
      <c r="E440" t="str">
        <f>VLOOKUP(D440,Doctors!$A$3:$B$999,2,0)</f>
        <v>Tom Baker</v>
      </c>
      <c r="F440">
        <v>14</v>
      </c>
      <c r="G440">
        <v>1</v>
      </c>
      <c r="H440" t="str">
        <f>VLOOKUP(G440,SeasonFormats!$A$3:$B$999,2,0)</f>
        <v>Season</v>
      </c>
      <c r="I440">
        <v>88</v>
      </c>
      <c r="J440">
        <v>3</v>
      </c>
      <c r="K440" t="s">
        <v>448</v>
      </c>
      <c r="L440">
        <v>3</v>
      </c>
      <c r="M440" t="s">
        <v>12</v>
      </c>
      <c r="N440" s="6" t="d">
        <v>1976-11-13</v>
      </c>
      <c r="O440">
        <v>13</v>
      </c>
      <c r="P440"/>
      <c r="Q440"/>
      <c r="R440">
        <f t="shared" si="18"/>
        <v>15.74</v>
      </c>
      <c r="S440" t="str">
        <f t="shared" si="19"/>
        <v/>
      </c>
      <c r="T440" t="str">
        <f t="shared" si="20"/>
        <v/>
      </c>
      <c r="U440">
        <f>VLOOKUP(YEAR(N440),Populations!$A$3:$B$999,2,0)</f>
        <v>56216100</v>
      </c>
      <c r="V440">
        <f>(Calculations!B1/U440)</f>
        <v>1.21107284212174</v>
      </c>
      <c r="W440"/>
    </row>
    <row r="441" spans="1:23" s="2" customFormat="1" x14ac:dyDescent="0.55000000000000004">
      <c r="A441">
        <v>439</v>
      </c>
      <c r="B441">
        <v>1</v>
      </c>
      <c r="C441" t="str">
        <f>VLOOKUP(B441,EpisodeFormats!$A$3:$B$999,2,0)</f>
        <v>Series</v>
      </c>
      <c r="D441">
        <v>4</v>
      </c>
      <c r="E441" t="str">
        <f>VLOOKUP(D441,Doctors!$A$3:$B$999,2,0)</f>
        <v>Tom Baker</v>
      </c>
      <c r="F441">
        <v>14</v>
      </c>
      <c r="G441">
        <v>1</v>
      </c>
      <c r="H441" t="str">
        <f>VLOOKUP(G441,SeasonFormats!$A$3:$B$999,2,0)</f>
        <v>Season</v>
      </c>
      <c r="I441">
        <v>88</v>
      </c>
      <c r="J441">
        <v>3</v>
      </c>
      <c r="K441" t="s">
        <v>448</v>
      </c>
      <c r="L441">
        <v>4</v>
      </c>
      <c r="M441" t="s">
        <v>13</v>
      </c>
      <c r="N441" s="6" t="d">
        <v>1976-11-20</v>
      </c>
      <c r="O441">
        <v>11.8</v>
      </c>
      <c r="P441"/>
      <c r="Q441"/>
      <c r="R441">
        <f t="shared" si="18"/>
        <v>14.29</v>
      </c>
      <c r="S441" t="str">
        <f t="shared" si="19"/>
        <v/>
      </c>
      <c r="T441" t="str">
        <f t="shared" si="20"/>
        <v/>
      </c>
      <c r="U441">
        <f>VLOOKUP(YEAR(N441),Populations!$A$3:$B$999,2,0)</f>
        <v>56216100</v>
      </c>
      <c r="V441">
        <f>(Calculations!B1/U441)</f>
        <v>1.21107284212174</v>
      </c>
      <c r="W441"/>
    </row>
    <row r="442" spans="1:23" s="8" customFormat="1" x14ac:dyDescent="0.55000000000000004">
      <c r="A442" s="3">
        <v>440</v>
      </c>
      <c r="B442" s="3">
        <v>1</v>
      </c>
      <c r="C442" s="3" t="str">
        <f>VLOOKUP(B442,EpisodeFormats!$A$3:$B$999,2,0)</f>
        <v>Series</v>
      </c>
      <c r="D442" s="3">
        <v>4</v>
      </c>
      <c r="E442" s="3" t="str">
        <f>VLOOKUP(D442,Doctors!$A$3:$B$999,2,0)</f>
        <v>Tom Baker</v>
      </c>
      <c r="F442" s="3">
        <v>14</v>
      </c>
      <c r="G442" s="3">
        <v>1</v>
      </c>
      <c r="H442" s="3" t="str">
        <f>VLOOKUP(G442,SeasonFormats!$A$3:$B$999,2,0)</f>
        <v>Season</v>
      </c>
      <c r="I442" s="3">
        <v>89</v>
      </c>
      <c r="J442" s="3">
        <v>4</v>
      </c>
      <c r="K442" s="3" t="s">
        <v>449</v>
      </c>
      <c r="L442" s="3">
        <v>1</v>
      </c>
      <c r="M442" s="3" t="s">
        <v>10</v>
      </c>
      <c r="N442" s="7" t="d">
        <v>1977-01-01</v>
      </c>
      <c r="O442" s="3">
        <v>10.7</v>
      </c>
      <c r="P442" s="3"/>
      <c r="Q442" s="3"/>
      <c r="R442" s="3">
        <f t="shared" si="18"/>
        <v>12.96</v>
      </c>
      <c r="S442" s="3" t="str">
        <f t="shared" si="19"/>
        <v/>
      </c>
      <c r="T442" s="3" t="str">
        <f t="shared" si="20"/>
        <v/>
      </c>
      <c r="U442" s="3">
        <f>VLOOKUP(YEAR(N442),Populations!$A$3:$B$999,2,0)</f>
        <v>56189900</v>
      </c>
      <c r="V442" s="3">
        <f>(Calculations!B1/U442)</f>
        <v>1.2116375362832099</v>
      </c>
      <c r="W442" s="3"/>
    </row>
    <row r="443" spans="1:23" s="8" customFormat="1" x14ac:dyDescent="0.55000000000000004">
      <c r="A443" s="3">
        <v>441</v>
      </c>
      <c r="B443" s="3">
        <v>1</v>
      </c>
      <c r="C443" s="3" t="str">
        <f>VLOOKUP(B443,EpisodeFormats!$A$3:$B$999,2,0)</f>
        <v>Series</v>
      </c>
      <c r="D443" s="3">
        <v>4</v>
      </c>
      <c r="E443" s="3" t="str">
        <f>VLOOKUP(D443,Doctors!$A$3:$B$999,2,0)</f>
        <v>Tom Baker</v>
      </c>
      <c r="F443" s="3">
        <v>14</v>
      </c>
      <c r="G443" s="3">
        <v>1</v>
      </c>
      <c r="H443" s="3" t="str">
        <f>VLOOKUP(G443,SeasonFormats!$A$3:$B$999,2,0)</f>
        <v>Season</v>
      </c>
      <c r="I443" s="3">
        <v>89</v>
      </c>
      <c r="J443" s="3">
        <v>4</v>
      </c>
      <c r="K443" s="3" t="s">
        <v>449</v>
      </c>
      <c r="L443" s="3">
        <v>2</v>
      </c>
      <c r="M443" s="3" t="s">
        <v>11</v>
      </c>
      <c r="N443" s="7" t="d">
        <v>1977-01-08</v>
      </c>
      <c r="O443" s="3">
        <v>11.1</v>
      </c>
      <c r="P443" s="3"/>
      <c r="Q443" s="3"/>
      <c r="R443" s="3">
        <f t="shared" si="18"/>
        <v>13.45</v>
      </c>
      <c r="S443" s="3" t="str">
        <f t="shared" si="19"/>
        <v/>
      </c>
      <c r="T443" s="3" t="str">
        <f t="shared" si="20"/>
        <v/>
      </c>
      <c r="U443" s="3">
        <f>VLOOKUP(YEAR(N443),Populations!$A$3:$B$999,2,0)</f>
        <v>56189900</v>
      </c>
      <c r="V443" s="3">
        <f>(Calculations!B1/U443)</f>
        <v>1.2116375362832099</v>
      </c>
      <c r="W443" s="3"/>
    </row>
    <row r="444" spans="1:23" s="8" customFormat="1" x14ac:dyDescent="0.55000000000000004">
      <c r="A444" s="3">
        <v>442</v>
      </c>
      <c r="B444" s="3">
        <v>1</v>
      </c>
      <c r="C444" s="3" t="str">
        <f>VLOOKUP(B444,EpisodeFormats!$A$3:$B$999,2,0)</f>
        <v>Series</v>
      </c>
      <c r="D444" s="3">
        <v>4</v>
      </c>
      <c r="E444" s="3" t="str">
        <f>VLOOKUP(D444,Doctors!$A$3:$B$999,2,0)</f>
        <v>Tom Baker</v>
      </c>
      <c r="F444" s="3">
        <v>14</v>
      </c>
      <c r="G444" s="3">
        <v>1</v>
      </c>
      <c r="H444" s="3" t="str">
        <f>VLOOKUP(G444,SeasonFormats!$A$3:$B$999,2,0)</f>
        <v>Season</v>
      </c>
      <c r="I444" s="3">
        <v>89</v>
      </c>
      <c r="J444" s="3">
        <v>4</v>
      </c>
      <c r="K444" s="3" t="s">
        <v>449</v>
      </c>
      <c r="L444" s="3">
        <v>3</v>
      </c>
      <c r="M444" s="3" t="s">
        <v>12</v>
      </c>
      <c r="N444" s="7" t="d">
        <v>1977-01-15</v>
      </c>
      <c r="O444" s="3">
        <v>11.3</v>
      </c>
      <c r="P444" s="3"/>
      <c r="Q444" s="3"/>
      <c r="R444" s="3">
        <f t="shared" si="18"/>
        <v>13.69</v>
      </c>
      <c r="S444" s="3" t="str">
        <f t="shared" si="19"/>
        <v/>
      </c>
      <c r="T444" s="3" t="str">
        <f t="shared" si="20"/>
        <v/>
      </c>
      <c r="U444" s="3">
        <f>VLOOKUP(YEAR(N444),Populations!$A$3:$B$999,2,0)</f>
        <v>56189900</v>
      </c>
      <c r="V444" s="3">
        <f>(Calculations!B1/U444)</f>
        <v>1.2116375362832099</v>
      </c>
      <c r="W444" s="3"/>
    </row>
    <row r="445" spans="1:23" s="8" customFormat="1" x14ac:dyDescent="0.55000000000000004">
      <c r="A445" s="3">
        <v>443</v>
      </c>
      <c r="B445" s="3">
        <v>1</v>
      </c>
      <c r="C445" s="3" t="str">
        <f>VLOOKUP(B445,EpisodeFormats!$A$3:$B$999,2,0)</f>
        <v>Series</v>
      </c>
      <c r="D445" s="3">
        <v>4</v>
      </c>
      <c r="E445" s="3" t="str">
        <f>VLOOKUP(D445,Doctors!$A$3:$B$999,2,0)</f>
        <v>Tom Baker</v>
      </c>
      <c r="F445" s="3">
        <v>14</v>
      </c>
      <c r="G445" s="3">
        <v>1</v>
      </c>
      <c r="H445" s="3" t="str">
        <f>VLOOKUP(G445,SeasonFormats!$A$3:$B$999,2,0)</f>
        <v>Season</v>
      </c>
      <c r="I445" s="3">
        <v>89</v>
      </c>
      <c r="J445" s="3">
        <v>4</v>
      </c>
      <c r="K445" s="3" t="s">
        <v>449</v>
      </c>
      <c r="L445" s="3">
        <v>4</v>
      </c>
      <c r="M445" s="3" t="s">
        <v>13</v>
      </c>
      <c r="N445" s="7" t="d">
        <v>1977-01-22</v>
      </c>
      <c r="O445" s="3">
        <v>11.7</v>
      </c>
      <c r="P445" s="3"/>
      <c r="Q445" s="3"/>
      <c r="R445" s="3">
        <f t="shared" si="18"/>
        <v>14.18</v>
      </c>
      <c r="S445" s="3" t="str">
        <f t="shared" si="19"/>
        <v/>
      </c>
      <c r="T445" s="3" t="str">
        <f t="shared" si="20"/>
        <v/>
      </c>
      <c r="U445" s="3">
        <f>VLOOKUP(YEAR(N445),Populations!$A$3:$B$999,2,0)</f>
        <v>56189900</v>
      </c>
      <c r="V445" s="3">
        <f>(Calculations!B1/U445)</f>
        <v>1.2116375362832099</v>
      </c>
      <c r="W445" s="3"/>
    </row>
    <row r="446" spans="1:23" s="2" customFormat="1" x14ac:dyDescent="0.55000000000000004">
      <c r="A446">
        <v>444</v>
      </c>
      <c r="B446">
        <v>1</v>
      </c>
      <c r="C446" t="str">
        <f>VLOOKUP(B446,EpisodeFormats!$A$3:$B$999,2,0)</f>
        <v>Series</v>
      </c>
      <c r="D446">
        <v>4</v>
      </c>
      <c r="E446" t="str">
        <f>VLOOKUP(D446,Doctors!$A$3:$B$999,2,0)</f>
        <v>Tom Baker</v>
      </c>
      <c r="F446">
        <v>14</v>
      </c>
      <c r="G446">
        <v>1</v>
      </c>
      <c r="H446" t="str">
        <f>VLOOKUP(G446,SeasonFormats!$A$3:$B$999,2,0)</f>
        <v>Season</v>
      </c>
      <c r="I446">
        <v>90</v>
      </c>
      <c r="J446">
        <v>5</v>
      </c>
      <c r="K446" t="s">
        <v>450</v>
      </c>
      <c r="L446">
        <v>1</v>
      </c>
      <c r="M446" t="s">
        <v>10</v>
      </c>
      <c r="N446" s="6" t="d">
        <v>1977-01-29</v>
      </c>
      <c r="O446">
        <v>12.8</v>
      </c>
      <c r="P446"/>
      <c r="Q446"/>
      <c r="R446">
        <f t="shared" si="18"/>
        <v>15.51</v>
      </c>
      <c r="S446" t="str">
        <f t="shared" si="19"/>
        <v/>
      </c>
      <c r="T446" t="str">
        <f t="shared" si="20"/>
        <v/>
      </c>
      <c r="U446">
        <f>VLOOKUP(YEAR(N446),Populations!$A$3:$B$999,2,0)</f>
        <v>56189900</v>
      </c>
      <c r="V446">
        <f>(Calculations!B1/U446)</f>
        <v>1.2116375362832099</v>
      </c>
      <c r="W446"/>
    </row>
    <row r="447" spans="1:23" s="2" customFormat="1" x14ac:dyDescent="0.55000000000000004">
      <c r="A447">
        <v>445</v>
      </c>
      <c r="B447">
        <v>1</v>
      </c>
      <c r="C447" t="str">
        <f>VLOOKUP(B447,EpisodeFormats!$A$3:$B$999,2,0)</f>
        <v>Series</v>
      </c>
      <c r="D447">
        <v>4</v>
      </c>
      <c r="E447" t="str">
        <f>VLOOKUP(D447,Doctors!$A$3:$B$999,2,0)</f>
        <v>Tom Baker</v>
      </c>
      <c r="F447">
        <v>14</v>
      </c>
      <c r="G447">
        <v>1</v>
      </c>
      <c r="H447" t="str">
        <f>VLOOKUP(G447,SeasonFormats!$A$3:$B$999,2,0)</f>
        <v>Season</v>
      </c>
      <c r="I447">
        <v>90</v>
      </c>
      <c r="J447">
        <v>5</v>
      </c>
      <c r="K447" t="s">
        <v>450</v>
      </c>
      <c r="L447">
        <v>2</v>
      </c>
      <c r="M447" t="s">
        <v>11</v>
      </c>
      <c r="N447" s="6" t="d">
        <v>1977-02-05</v>
      </c>
      <c r="O447">
        <v>12.4</v>
      </c>
      <c r="P447"/>
      <c r="Q447"/>
      <c r="R447">
        <f t="shared" si="18"/>
        <v>15.02</v>
      </c>
      <c r="S447" t="str">
        <f t="shared" si="19"/>
        <v/>
      </c>
      <c r="T447" t="str">
        <f t="shared" si="20"/>
        <v/>
      </c>
      <c r="U447">
        <f>VLOOKUP(YEAR(N447),Populations!$A$3:$B$999,2,0)</f>
        <v>56189900</v>
      </c>
      <c r="V447">
        <f>(Calculations!B1/U447)</f>
        <v>1.2116375362832099</v>
      </c>
      <c r="W447"/>
    </row>
    <row r="448" spans="1:23" s="2" customFormat="1" x14ac:dyDescent="0.55000000000000004">
      <c r="A448">
        <v>446</v>
      </c>
      <c r="B448">
        <v>1</v>
      </c>
      <c r="C448" t="str">
        <f>VLOOKUP(B448,EpisodeFormats!$A$3:$B$999,2,0)</f>
        <v>Series</v>
      </c>
      <c r="D448">
        <v>4</v>
      </c>
      <c r="E448" t="str">
        <f>VLOOKUP(D448,Doctors!$A$3:$B$999,2,0)</f>
        <v>Tom Baker</v>
      </c>
      <c r="F448">
        <v>14</v>
      </c>
      <c r="G448">
        <v>1</v>
      </c>
      <c r="H448" t="str">
        <f>VLOOKUP(G448,SeasonFormats!$A$3:$B$999,2,0)</f>
        <v>Season</v>
      </c>
      <c r="I448">
        <v>90</v>
      </c>
      <c r="J448">
        <v>5</v>
      </c>
      <c r="K448" t="s">
        <v>450</v>
      </c>
      <c r="L448">
        <v>3</v>
      </c>
      <c r="M448" t="s">
        <v>12</v>
      </c>
      <c r="N448" s="6" t="d">
        <v>1977-02-12</v>
      </c>
      <c r="O448">
        <v>13.1</v>
      </c>
      <c r="P448"/>
      <c r="Q448"/>
      <c r="R448">
        <f t="shared" si="18"/>
        <v>15.87</v>
      </c>
      <c r="S448" t="str">
        <f t="shared" si="19"/>
        <v/>
      </c>
      <c r="T448" t="str">
        <f t="shared" si="20"/>
        <v/>
      </c>
      <c r="U448">
        <f>VLOOKUP(YEAR(N448),Populations!$A$3:$B$999,2,0)</f>
        <v>56189900</v>
      </c>
      <c r="V448">
        <f>(Calculations!B1/U448)</f>
        <v>1.2116375362832099</v>
      </c>
      <c r="W448"/>
    </row>
    <row r="449" spans="1:23" s="2" customFormat="1" x14ac:dyDescent="0.55000000000000004">
      <c r="A449">
        <v>447</v>
      </c>
      <c r="B449">
        <v>1</v>
      </c>
      <c r="C449" t="str">
        <f>VLOOKUP(B449,EpisodeFormats!$A$3:$B$999,2,0)</f>
        <v>Series</v>
      </c>
      <c r="D449">
        <v>4</v>
      </c>
      <c r="E449" t="str">
        <f>VLOOKUP(D449,Doctors!$A$3:$B$999,2,0)</f>
        <v>Tom Baker</v>
      </c>
      <c r="F449">
        <v>14</v>
      </c>
      <c r="G449">
        <v>1</v>
      </c>
      <c r="H449" t="str">
        <f>VLOOKUP(G449,SeasonFormats!$A$3:$B$999,2,0)</f>
        <v>Season</v>
      </c>
      <c r="I449">
        <v>90</v>
      </c>
      <c r="J449">
        <v>5</v>
      </c>
      <c r="K449" t="s">
        <v>450</v>
      </c>
      <c r="L449">
        <v>4</v>
      </c>
      <c r="M449" t="s">
        <v>13</v>
      </c>
      <c r="N449" s="6" t="d">
        <v>1977-02-19</v>
      </c>
      <c r="O449">
        <v>12.6</v>
      </c>
      <c r="P449"/>
      <c r="Q449"/>
      <c r="R449">
        <f t="shared" si="18"/>
        <v>15.27</v>
      </c>
      <c r="S449" t="str">
        <f t="shared" si="19"/>
        <v/>
      </c>
      <c r="T449" t="str">
        <f t="shared" si="20"/>
        <v/>
      </c>
      <c r="U449">
        <f>VLOOKUP(YEAR(N449),Populations!$A$3:$B$999,2,0)</f>
        <v>56189900</v>
      </c>
      <c r="V449">
        <f>(Calculations!B1/U449)</f>
        <v>1.2116375362832099</v>
      </c>
      <c r="W449"/>
    </row>
    <row r="450" spans="1:23" s="8" customFormat="1" x14ac:dyDescent="0.55000000000000004">
      <c r="A450" s="3">
        <v>448</v>
      </c>
      <c r="B450" s="3">
        <v>1</v>
      </c>
      <c r="C450" s="3" t="str">
        <f>VLOOKUP(B450,EpisodeFormats!$A$3:$B$999,2,0)</f>
        <v>Series</v>
      </c>
      <c r="D450" s="3">
        <v>4</v>
      </c>
      <c r="E450" s="3" t="str">
        <f>VLOOKUP(D450,Doctors!$A$3:$B$999,2,0)</f>
        <v>Tom Baker</v>
      </c>
      <c r="F450" s="3">
        <v>14</v>
      </c>
      <c r="G450" s="3">
        <v>1</v>
      </c>
      <c r="H450" s="3" t="str">
        <f>VLOOKUP(G450,SeasonFormats!$A$3:$B$999,2,0)</f>
        <v>Season</v>
      </c>
      <c r="I450" s="3">
        <v>91</v>
      </c>
      <c r="J450" s="3">
        <v>6</v>
      </c>
      <c r="K450" s="3" t="s">
        <v>451</v>
      </c>
      <c r="L450" s="3">
        <v>1</v>
      </c>
      <c r="M450" s="3" t="s">
        <v>10</v>
      </c>
      <c r="N450" s="7" t="d">
        <v>1977-02-26</v>
      </c>
      <c r="O450" s="3">
        <v>11.3</v>
      </c>
      <c r="P450" s="3"/>
      <c r="Q450" s="3"/>
      <c r="R450" s="3">
        <f t="shared" si="18"/>
        <v>13.69</v>
      </c>
      <c r="S450" s="3" t="str">
        <f t="shared" si="19"/>
        <v/>
      </c>
      <c r="T450" s="3" t="str">
        <f t="shared" si="20"/>
        <v/>
      </c>
      <c r="U450" s="3">
        <f>VLOOKUP(YEAR(N450),Populations!$A$3:$B$999,2,0)</f>
        <v>56189900</v>
      </c>
      <c r="V450" s="3">
        <f>(Calculations!B1/U450)</f>
        <v>1.2116375362832099</v>
      </c>
      <c r="W450" s="3"/>
    </row>
    <row r="451" spans="1:23" s="8" customFormat="1" x14ac:dyDescent="0.55000000000000004">
      <c r="A451" s="3">
        <v>449</v>
      </c>
      <c r="B451" s="3">
        <v>1</v>
      </c>
      <c r="C451" s="3" t="str">
        <f>VLOOKUP(B451,EpisodeFormats!$A$3:$B$999,2,0)</f>
        <v>Series</v>
      </c>
      <c r="D451" s="3">
        <v>4</v>
      </c>
      <c r="E451" s="3" t="str">
        <f>VLOOKUP(D451,Doctors!$A$3:$B$999,2,0)</f>
        <v>Tom Baker</v>
      </c>
      <c r="F451" s="3">
        <v>14</v>
      </c>
      <c r="G451" s="3">
        <v>1</v>
      </c>
      <c r="H451" s="3" t="str">
        <f>VLOOKUP(G451,SeasonFormats!$A$3:$B$999,2,0)</f>
        <v>Season</v>
      </c>
      <c r="I451" s="3">
        <v>91</v>
      </c>
      <c r="J451" s="3">
        <v>6</v>
      </c>
      <c r="K451" s="3" t="s">
        <v>451</v>
      </c>
      <c r="L451" s="3">
        <v>2</v>
      </c>
      <c r="M451" s="3" t="s">
        <v>11</v>
      </c>
      <c r="N451" s="7" t="d">
        <v>1977-03-05</v>
      </c>
      <c r="O451" s="3">
        <v>9.8000000000000007</v>
      </c>
      <c r="P451" s="3"/>
      <c r="Q451" s="3"/>
      <c r="R451" s="3">
        <f t="shared" si="18"/>
        <v>11.87</v>
      </c>
      <c r="S451" s="3" t="str">
        <f t="shared" si="19"/>
        <v/>
      </c>
      <c r="T451" s="3" t="str">
        <f t="shared" si="20"/>
        <v/>
      </c>
      <c r="U451" s="3">
        <f>VLOOKUP(YEAR(N451),Populations!$A$3:$B$999,2,0)</f>
        <v>56189900</v>
      </c>
      <c r="V451" s="3">
        <f>(Calculations!B1/U451)</f>
        <v>1.2116375362832099</v>
      </c>
      <c r="W451" s="3"/>
    </row>
    <row r="452" spans="1:23" s="8" customFormat="1" x14ac:dyDescent="0.55000000000000004">
      <c r="A452" s="3">
        <v>450</v>
      </c>
      <c r="B452" s="3">
        <v>1</v>
      </c>
      <c r="C452" s="3" t="str">
        <f>VLOOKUP(B452,EpisodeFormats!$A$3:$B$999,2,0)</f>
        <v>Series</v>
      </c>
      <c r="D452" s="3">
        <v>4</v>
      </c>
      <c r="E452" s="3" t="str">
        <f>VLOOKUP(D452,Doctors!$A$3:$B$999,2,0)</f>
        <v>Tom Baker</v>
      </c>
      <c r="F452" s="3">
        <v>14</v>
      </c>
      <c r="G452" s="3">
        <v>1</v>
      </c>
      <c r="H452" s="3" t="str">
        <f>VLOOKUP(G452,SeasonFormats!$A$3:$B$999,2,0)</f>
        <v>Season</v>
      </c>
      <c r="I452" s="3">
        <v>91</v>
      </c>
      <c r="J452" s="3">
        <v>6</v>
      </c>
      <c r="K452" s="3" t="s">
        <v>451</v>
      </c>
      <c r="L452" s="3">
        <v>3</v>
      </c>
      <c r="M452" s="3" t="s">
        <v>12</v>
      </c>
      <c r="N452" s="7" t="d">
        <v>1977-03-12</v>
      </c>
      <c r="O452" s="3">
        <v>10.199999999999999</v>
      </c>
      <c r="P452" s="3"/>
      <c r="Q452" s="3"/>
      <c r="R452" s="3">
        <f t="shared" ref="R452:R515" si="21">IF(ISBLANK(O452),"",ROUND(O452*V452,2))</f>
        <v>12.36</v>
      </c>
      <c r="S452" s="3" t="str">
        <f t="shared" ref="S452:S515" si="22">IF(ISBLANK(P452),"",ROUND(P452*V452,2))</f>
        <v/>
      </c>
      <c r="T452" s="3" t="str">
        <f t="shared" ref="T452:T515" si="23">IF(ISBLANK(Q452),"",ROUND(Q452*V452,2))</f>
        <v/>
      </c>
      <c r="U452" s="3">
        <f>VLOOKUP(YEAR(N452),Populations!$A$3:$B$999,2,0)</f>
        <v>56189900</v>
      </c>
      <c r="V452" s="3">
        <f>(Calculations!B1/U452)</f>
        <v>1.2116375362832099</v>
      </c>
      <c r="W452" s="3"/>
    </row>
    <row r="453" spans="1:23" s="8" customFormat="1" x14ac:dyDescent="0.55000000000000004">
      <c r="A453" s="3">
        <v>451</v>
      </c>
      <c r="B453" s="3">
        <v>1</v>
      </c>
      <c r="C453" s="3" t="str">
        <f>VLOOKUP(B453,EpisodeFormats!$A$3:$B$999,2,0)</f>
        <v>Series</v>
      </c>
      <c r="D453" s="3">
        <v>4</v>
      </c>
      <c r="E453" s="3" t="str">
        <f>VLOOKUP(D453,Doctors!$A$3:$B$999,2,0)</f>
        <v>Tom Baker</v>
      </c>
      <c r="F453" s="3">
        <v>14</v>
      </c>
      <c r="G453" s="3">
        <v>1</v>
      </c>
      <c r="H453" s="3" t="str">
        <f>VLOOKUP(G453,SeasonFormats!$A$3:$B$999,2,0)</f>
        <v>Season</v>
      </c>
      <c r="I453" s="3">
        <v>91</v>
      </c>
      <c r="J453" s="3">
        <v>6</v>
      </c>
      <c r="K453" s="3" t="s">
        <v>451</v>
      </c>
      <c r="L453" s="3">
        <v>4</v>
      </c>
      <c r="M453" s="3" t="s">
        <v>13</v>
      </c>
      <c r="N453" s="7" t="d">
        <v>1977-03-19</v>
      </c>
      <c r="O453" s="3">
        <v>11.4</v>
      </c>
      <c r="P453" s="3"/>
      <c r="Q453" s="3"/>
      <c r="R453" s="3">
        <f t="shared" si="21"/>
        <v>13.81</v>
      </c>
      <c r="S453" s="3" t="str">
        <f t="shared" si="22"/>
        <v/>
      </c>
      <c r="T453" s="3" t="str">
        <f t="shared" si="23"/>
        <v/>
      </c>
      <c r="U453" s="3">
        <f>VLOOKUP(YEAR(N453),Populations!$A$3:$B$999,2,0)</f>
        <v>56189900</v>
      </c>
      <c r="V453" s="3">
        <f>(Calculations!B1/U453)</f>
        <v>1.2116375362832099</v>
      </c>
      <c r="W453" s="3"/>
    </row>
    <row r="454" spans="1:23" s="8" customFormat="1" x14ac:dyDescent="0.55000000000000004">
      <c r="A454" s="3">
        <v>452</v>
      </c>
      <c r="B454" s="3">
        <v>1</v>
      </c>
      <c r="C454" s="3" t="str">
        <f>VLOOKUP(B454,EpisodeFormats!$A$3:$B$999,2,0)</f>
        <v>Series</v>
      </c>
      <c r="D454" s="3">
        <v>4</v>
      </c>
      <c r="E454" s="3" t="str">
        <f>VLOOKUP(D454,Doctors!$A$3:$B$999,2,0)</f>
        <v>Tom Baker</v>
      </c>
      <c r="F454" s="3">
        <v>14</v>
      </c>
      <c r="G454" s="3">
        <v>1</v>
      </c>
      <c r="H454" s="3" t="str">
        <f>VLOOKUP(G454,SeasonFormats!$A$3:$B$999,2,0)</f>
        <v>Season</v>
      </c>
      <c r="I454" s="3">
        <v>91</v>
      </c>
      <c r="J454" s="3">
        <v>6</v>
      </c>
      <c r="K454" s="3" t="s">
        <v>451</v>
      </c>
      <c r="L454" s="3">
        <v>5</v>
      </c>
      <c r="M454" s="3" t="s">
        <v>433</v>
      </c>
      <c r="N454" s="7" t="d">
        <v>1977-03-26</v>
      </c>
      <c r="O454" s="3">
        <v>10.1</v>
      </c>
      <c r="P454" s="3"/>
      <c r="Q454" s="3"/>
      <c r="R454" s="3">
        <f t="shared" si="21"/>
        <v>12.24</v>
      </c>
      <c r="S454" s="3" t="str">
        <f t="shared" si="22"/>
        <v/>
      </c>
      <c r="T454" s="3" t="str">
        <f t="shared" si="23"/>
        <v/>
      </c>
      <c r="U454" s="3">
        <f>VLOOKUP(YEAR(N454),Populations!$A$3:$B$999,2,0)</f>
        <v>56189900</v>
      </c>
      <c r="V454" s="3">
        <f>(Calculations!B1/U454)</f>
        <v>1.2116375362832099</v>
      </c>
      <c r="W454" s="3"/>
    </row>
    <row r="455" spans="1:23" s="8" customFormat="1" x14ac:dyDescent="0.55000000000000004">
      <c r="A455" s="3">
        <v>453</v>
      </c>
      <c r="B455" s="3">
        <v>1</v>
      </c>
      <c r="C455" s="3" t="str">
        <f>VLOOKUP(B455,EpisodeFormats!$A$3:$B$999,2,0)</f>
        <v>Series</v>
      </c>
      <c r="D455" s="3">
        <v>4</v>
      </c>
      <c r="E455" s="3" t="str">
        <f>VLOOKUP(D455,Doctors!$A$3:$B$999,2,0)</f>
        <v>Tom Baker</v>
      </c>
      <c r="F455" s="3">
        <v>14</v>
      </c>
      <c r="G455" s="3">
        <v>1</v>
      </c>
      <c r="H455" s="3" t="str">
        <f>VLOOKUP(G455,SeasonFormats!$A$3:$B$999,2,0)</f>
        <v>Season</v>
      </c>
      <c r="I455" s="3">
        <v>91</v>
      </c>
      <c r="J455" s="3">
        <v>6</v>
      </c>
      <c r="K455" s="3" t="s">
        <v>451</v>
      </c>
      <c r="L455" s="3">
        <v>6</v>
      </c>
      <c r="M455" s="3" t="s">
        <v>434</v>
      </c>
      <c r="N455" s="7" t="d">
        <v>1977-04-02</v>
      </c>
      <c r="O455" s="3">
        <v>9.3000000000000007</v>
      </c>
      <c r="P455" s="3"/>
      <c r="Q455" s="3"/>
      <c r="R455" s="3">
        <f t="shared" si="21"/>
        <v>11.27</v>
      </c>
      <c r="S455" s="3" t="str">
        <f t="shared" si="22"/>
        <v/>
      </c>
      <c r="T455" s="3" t="str">
        <f t="shared" si="23"/>
        <v/>
      </c>
      <c r="U455" s="3">
        <f>VLOOKUP(YEAR(N455),Populations!$A$3:$B$999,2,0)</f>
        <v>56189900</v>
      </c>
      <c r="V455" s="3">
        <f>(Calculations!B1/U455)</f>
        <v>1.2116375362832099</v>
      </c>
      <c r="W455" s="3"/>
    </row>
    <row r="456" spans="1:23" s="2" customFormat="1" x14ac:dyDescent="0.55000000000000004">
      <c r="A456">
        <v>454</v>
      </c>
      <c r="B456">
        <v>1</v>
      </c>
      <c r="C456" t="str">
        <f>VLOOKUP(B456,EpisodeFormats!$A$3:$B$999,2,0)</f>
        <v>Series</v>
      </c>
      <c r="D456">
        <v>4</v>
      </c>
      <c r="E456" t="str">
        <f>VLOOKUP(D456,Doctors!$A$3:$B$999,2,0)</f>
        <v>Tom Baker</v>
      </c>
      <c r="F456">
        <v>15</v>
      </c>
      <c r="G456">
        <v>1</v>
      </c>
      <c r="H456" t="str">
        <f>VLOOKUP(G456,SeasonFormats!$A$3:$B$999,2,0)</f>
        <v>Season</v>
      </c>
      <c r="I456">
        <v>92</v>
      </c>
      <c r="J456">
        <v>1</v>
      </c>
      <c r="K456" t="s">
        <v>453</v>
      </c>
      <c r="L456">
        <v>1</v>
      </c>
      <c r="M456" t="s">
        <v>10</v>
      </c>
      <c r="N456" s="6" t="d">
        <v>1977-09-03</v>
      </c>
      <c r="O456">
        <v>6.8</v>
      </c>
      <c r="P456"/>
      <c r="Q456"/>
      <c r="R456">
        <f t="shared" si="21"/>
        <v>8.24</v>
      </c>
      <c r="S456" t="str">
        <f t="shared" si="22"/>
        <v/>
      </c>
      <c r="T456" t="str">
        <f t="shared" si="23"/>
        <v/>
      </c>
      <c r="U456">
        <f>VLOOKUP(YEAR(N456),Populations!$A$3:$B$999,2,0)</f>
        <v>56189900</v>
      </c>
      <c r="V456">
        <f>(Calculations!B1/U456)</f>
        <v>1.2116375362832099</v>
      </c>
      <c r="W456"/>
    </row>
    <row r="457" spans="1:23" s="2" customFormat="1" x14ac:dyDescent="0.55000000000000004">
      <c r="A457">
        <v>455</v>
      </c>
      <c r="B457">
        <v>1</v>
      </c>
      <c r="C457" t="str">
        <f>VLOOKUP(B457,EpisodeFormats!$A$3:$B$999,2,0)</f>
        <v>Series</v>
      </c>
      <c r="D457">
        <v>4</v>
      </c>
      <c r="E457" t="str">
        <f>VLOOKUP(D457,Doctors!$A$3:$B$999,2,0)</f>
        <v>Tom Baker</v>
      </c>
      <c r="F457">
        <v>15</v>
      </c>
      <c r="G457">
        <v>1</v>
      </c>
      <c r="H457" t="str">
        <f>VLOOKUP(G457,SeasonFormats!$A$3:$B$999,2,0)</f>
        <v>Season</v>
      </c>
      <c r="I457">
        <v>92</v>
      </c>
      <c r="J457">
        <v>1</v>
      </c>
      <c r="K457" t="s">
        <v>453</v>
      </c>
      <c r="L457">
        <v>2</v>
      </c>
      <c r="M457" t="s">
        <v>11</v>
      </c>
      <c r="N457" s="6" t="d">
        <v>1977-09-10</v>
      </c>
      <c r="O457">
        <v>7.1</v>
      </c>
      <c r="P457"/>
      <c r="Q457"/>
      <c r="R457">
        <f t="shared" si="21"/>
        <v>8.6</v>
      </c>
      <c r="S457" t="str">
        <f t="shared" si="22"/>
        <v/>
      </c>
      <c r="T457" t="str">
        <f t="shared" si="23"/>
        <v/>
      </c>
      <c r="U457">
        <f>VLOOKUP(YEAR(N457),Populations!$A$3:$B$999,2,0)</f>
        <v>56189900</v>
      </c>
      <c r="V457">
        <f>(Calculations!B1/U457)</f>
        <v>1.2116375362832099</v>
      </c>
      <c r="W457"/>
    </row>
    <row r="458" spans="1:23" s="2" customFormat="1" x14ac:dyDescent="0.55000000000000004">
      <c r="A458">
        <v>456</v>
      </c>
      <c r="B458">
        <v>1</v>
      </c>
      <c r="C458" t="str">
        <f>VLOOKUP(B458,EpisodeFormats!$A$3:$B$999,2,0)</f>
        <v>Series</v>
      </c>
      <c r="D458">
        <v>4</v>
      </c>
      <c r="E458" t="str">
        <f>VLOOKUP(D458,Doctors!$A$3:$B$999,2,0)</f>
        <v>Tom Baker</v>
      </c>
      <c r="F458">
        <v>15</v>
      </c>
      <c r="G458">
        <v>1</v>
      </c>
      <c r="H458" t="str">
        <f>VLOOKUP(G458,SeasonFormats!$A$3:$B$999,2,0)</f>
        <v>Season</v>
      </c>
      <c r="I458">
        <v>92</v>
      </c>
      <c r="J458">
        <v>1</v>
      </c>
      <c r="K458" t="s">
        <v>453</v>
      </c>
      <c r="L458">
        <v>3</v>
      </c>
      <c r="M458" t="s">
        <v>12</v>
      </c>
      <c r="N458" s="6" t="d">
        <v>1977-09-17</v>
      </c>
      <c r="O458">
        <v>9.8000000000000007</v>
      </c>
      <c r="P458"/>
      <c r="Q458"/>
      <c r="R458">
        <f t="shared" si="21"/>
        <v>11.87</v>
      </c>
      <c r="S458" t="str">
        <f t="shared" si="22"/>
        <v/>
      </c>
      <c r="T458" t="str">
        <f t="shared" si="23"/>
        <v/>
      </c>
      <c r="U458">
        <f>VLOOKUP(YEAR(N458),Populations!$A$3:$B$999,2,0)</f>
        <v>56189900</v>
      </c>
      <c r="V458">
        <f>(Calculations!B1/U458)</f>
        <v>1.2116375362832099</v>
      </c>
      <c r="W458"/>
    </row>
    <row r="459" spans="1:23" s="2" customFormat="1" x14ac:dyDescent="0.55000000000000004">
      <c r="A459">
        <v>457</v>
      </c>
      <c r="B459">
        <v>1</v>
      </c>
      <c r="C459" t="str">
        <f>VLOOKUP(B459,EpisodeFormats!$A$3:$B$999,2,0)</f>
        <v>Series</v>
      </c>
      <c r="D459">
        <v>4</v>
      </c>
      <c r="E459" t="str">
        <f>VLOOKUP(D459,Doctors!$A$3:$B$999,2,0)</f>
        <v>Tom Baker</v>
      </c>
      <c r="F459">
        <v>15</v>
      </c>
      <c r="G459">
        <v>1</v>
      </c>
      <c r="H459" t="str">
        <f>VLOOKUP(G459,SeasonFormats!$A$3:$B$999,2,0)</f>
        <v>Season</v>
      </c>
      <c r="I459">
        <v>92</v>
      </c>
      <c r="J459">
        <v>1</v>
      </c>
      <c r="K459" t="s">
        <v>453</v>
      </c>
      <c r="L459">
        <v>4</v>
      </c>
      <c r="M459" t="s">
        <v>13</v>
      </c>
      <c r="N459" s="6" t="d">
        <v>1977-09-24</v>
      </c>
      <c r="O459">
        <v>9.9</v>
      </c>
      <c r="P459"/>
      <c r="Q459"/>
      <c r="R459">
        <f t="shared" si="21"/>
        <v>12</v>
      </c>
      <c r="S459" t="str">
        <f t="shared" si="22"/>
        <v/>
      </c>
      <c r="T459" t="str">
        <f t="shared" si="23"/>
        <v/>
      </c>
      <c r="U459">
        <f>VLOOKUP(YEAR(N459),Populations!$A$3:$B$999,2,0)</f>
        <v>56189900</v>
      </c>
      <c r="V459">
        <f>(Calculations!B1/U459)</f>
        <v>1.2116375362832099</v>
      </c>
      <c r="W459"/>
    </row>
    <row r="460" spans="1:23" s="8" customFormat="1" x14ac:dyDescent="0.55000000000000004">
      <c r="A460" s="3">
        <v>458</v>
      </c>
      <c r="B460" s="3">
        <v>1</v>
      </c>
      <c r="C460" s="3" t="str">
        <f>VLOOKUP(B460,EpisodeFormats!$A$3:$B$999,2,0)</f>
        <v>Series</v>
      </c>
      <c r="D460" s="3">
        <v>4</v>
      </c>
      <c r="E460" s="3" t="str">
        <f>VLOOKUP(D460,Doctors!$A$3:$B$999,2,0)</f>
        <v>Tom Baker</v>
      </c>
      <c r="F460" s="3">
        <v>15</v>
      </c>
      <c r="G460" s="3">
        <v>1</v>
      </c>
      <c r="H460" s="3" t="str">
        <f>VLOOKUP(G460,SeasonFormats!$A$3:$B$999,2,0)</f>
        <v>Season</v>
      </c>
      <c r="I460" s="3">
        <v>93</v>
      </c>
      <c r="J460" s="3">
        <v>2</v>
      </c>
      <c r="K460" s="3" t="s">
        <v>454</v>
      </c>
      <c r="L460" s="3">
        <v>1</v>
      </c>
      <c r="M460" s="3" t="s">
        <v>10</v>
      </c>
      <c r="N460" s="7" t="d">
        <v>1977-10-01</v>
      </c>
      <c r="O460" s="3">
        <v>8.6</v>
      </c>
      <c r="P460" s="3"/>
      <c r="Q460" s="3"/>
      <c r="R460" s="3">
        <f t="shared" si="21"/>
        <v>10.42</v>
      </c>
      <c r="S460" s="3" t="str">
        <f t="shared" si="22"/>
        <v/>
      </c>
      <c r="T460" s="3" t="str">
        <f t="shared" si="23"/>
        <v/>
      </c>
      <c r="U460" s="3">
        <f>VLOOKUP(YEAR(N460),Populations!$A$3:$B$999,2,0)</f>
        <v>56189900</v>
      </c>
      <c r="V460" s="3">
        <f>(Calculations!B1/U460)</f>
        <v>1.2116375362832099</v>
      </c>
      <c r="W460" s="3"/>
    </row>
    <row r="461" spans="1:23" s="8" customFormat="1" x14ac:dyDescent="0.55000000000000004">
      <c r="A461" s="3">
        <v>459</v>
      </c>
      <c r="B461" s="3">
        <v>1</v>
      </c>
      <c r="C461" s="3" t="str">
        <f>VLOOKUP(B461,EpisodeFormats!$A$3:$B$999,2,0)</f>
        <v>Series</v>
      </c>
      <c r="D461" s="3">
        <v>4</v>
      </c>
      <c r="E461" s="3" t="str">
        <f>VLOOKUP(D461,Doctors!$A$3:$B$999,2,0)</f>
        <v>Tom Baker</v>
      </c>
      <c r="F461" s="3">
        <v>15</v>
      </c>
      <c r="G461" s="3">
        <v>1</v>
      </c>
      <c r="H461" s="3" t="str">
        <f>VLOOKUP(G461,SeasonFormats!$A$3:$B$999,2,0)</f>
        <v>Season</v>
      </c>
      <c r="I461" s="3">
        <v>93</v>
      </c>
      <c r="J461" s="3">
        <v>2</v>
      </c>
      <c r="K461" s="3" t="s">
        <v>454</v>
      </c>
      <c r="L461" s="3">
        <v>2</v>
      </c>
      <c r="M461" s="3" t="s">
        <v>11</v>
      </c>
      <c r="N461" s="7" t="d">
        <v>1977-10-08</v>
      </c>
      <c r="O461" s="3">
        <v>7.3</v>
      </c>
      <c r="P461" s="3"/>
      <c r="Q461" s="3"/>
      <c r="R461" s="3">
        <f t="shared" si="21"/>
        <v>8.84</v>
      </c>
      <c r="S461" s="3" t="str">
        <f t="shared" si="22"/>
        <v/>
      </c>
      <c r="T461" s="3" t="str">
        <f t="shared" si="23"/>
        <v/>
      </c>
      <c r="U461" s="3">
        <f>VLOOKUP(YEAR(N461),Populations!$A$3:$B$999,2,0)</f>
        <v>56189900</v>
      </c>
      <c r="V461" s="3">
        <f>(Calculations!B1/U461)</f>
        <v>1.2116375362832099</v>
      </c>
      <c r="W461" s="3"/>
    </row>
    <row r="462" spans="1:23" s="8" customFormat="1" x14ac:dyDescent="0.55000000000000004">
      <c r="A462" s="3">
        <v>460</v>
      </c>
      <c r="B462" s="3">
        <v>1</v>
      </c>
      <c r="C462" s="3" t="str">
        <f>VLOOKUP(B462,EpisodeFormats!$A$3:$B$999,2,0)</f>
        <v>Series</v>
      </c>
      <c r="D462" s="3">
        <v>4</v>
      </c>
      <c r="E462" s="3" t="str">
        <f>VLOOKUP(D462,Doctors!$A$3:$B$999,2,0)</f>
        <v>Tom Baker</v>
      </c>
      <c r="F462" s="3">
        <v>15</v>
      </c>
      <c r="G462" s="3">
        <v>1</v>
      </c>
      <c r="H462" s="3" t="str">
        <f>VLOOKUP(G462,SeasonFormats!$A$3:$B$999,2,0)</f>
        <v>Season</v>
      </c>
      <c r="I462" s="3">
        <v>93</v>
      </c>
      <c r="J462" s="3">
        <v>2</v>
      </c>
      <c r="K462" s="3" t="s">
        <v>454</v>
      </c>
      <c r="L462" s="3">
        <v>3</v>
      </c>
      <c r="M462" s="3" t="s">
        <v>12</v>
      </c>
      <c r="N462" s="7" t="d">
        <v>1977-10-15</v>
      </c>
      <c r="O462" s="3">
        <v>7.5</v>
      </c>
      <c r="P462" s="3"/>
      <c r="Q462" s="3"/>
      <c r="R462" s="3">
        <f t="shared" si="21"/>
        <v>9.09</v>
      </c>
      <c r="S462" s="3" t="str">
        <f t="shared" si="22"/>
        <v/>
      </c>
      <c r="T462" s="3" t="str">
        <f t="shared" si="23"/>
        <v/>
      </c>
      <c r="U462" s="3">
        <f>VLOOKUP(YEAR(N462),Populations!$A$3:$B$999,2,0)</f>
        <v>56189900</v>
      </c>
      <c r="V462" s="3">
        <f>(Calculations!B1/U462)</f>
        <v>1.2116375362832099</v>
      </c>
      <c r="W462" s="3"/>
    </row>
    <row r="463" spans="1:23" s="8" customFormat="1" x14ac:dyDescent="0.55000000000000004">
      <c r="A463" s="3">
        <v>461</v>
      </c>
      <c r="B463" s="3">
        <v>1</v>
      </c>
      <c r="C463" s="3" t="str">
        <f>VLOOKUP(B463,EpisodeFormats!$A$3:$B$999,2,0)</f>
        <v>Series</v>
      </c>
      <c r="D463" s="3">
        <v>4</v>
      </c>
      <c r="E463" s="3" t="str">
        <f>VLOOKUP(D463,Doctors!$A$3:$B$999,2,0)</f>
        <v>Tom Baker</v>
      </c>
      <c r="F463" s="3">
        <v>15</v>
      </c>
      <c r="G463" s="3">
        <v>1</v>
      </c>
      <c r="H463" s="3" t="str">
        <f>VLOOKUP(G463,SeasonFormats!$A$3:$B$999,2,0)</f>
        <v>Season</v>
      </c>
      <c r="I463" s="3">
        <v>93</v>
      </c>
      <c r="J463" s="3">
        <v>2</v>
      </c>
      <c r="K463" s="3" t="s">
        <v>454</v>
      </c>
      <c r="L463" s="3">
        <v>4</v>
      </c>
      <c r="M463" s="3" t="s">
        <v>13</v>
      </c>
      <c r="N463" s="7" t="d">
        <v>1977-10-22</v>
      </c>
      <c r="O463" s="3">
        <v>8.3000000000000007</v>
      </c>
      <c r="P463" s="3"/>
      <c r="Q463" s="3"/>
      <c r="R463" s="3">
        <f t="shared" si="21"/>
        <v>10.06</v>
      </c>
      <c r="S463" s="3" t="str">
        <f t="shared" si="22"/>
        <v/>
      </c>
      <c r="T463" s="3" t="str">
        <f t="shared" si="23"/>
        <v/>
      </c>
      <c r="U463" s="3">
        <f>VLOOKUP(YEAR(N463),Populations!$A$3:$B$999,2,0)</f>
        <v>56189900</v>
      </c>
      <c r="V463" s="3">
        <f>(Calculations!B1/U463)</f>
        <v>1.2116375362832099</v>
      </c>
      <c r="W463" s="3"/>
    </row>
    <row r="464" spans="1:23" s="2" customFormat="1" x14ac:dyDescent="0.55000000000000004">
      <c r="A464">
        <v>462</v>
      </c>
      <c r="B464">
        <v>1</v>
      </c>
      <c r="C464" t="str">
        <f>VLOOKUP(B464,EpisodeFormats!$A$3:$B$999,2,0)</f>
        <v>Series</v>
      </c>
      <c r="D464">
        <v>4</v>
      </c>
      <c r="E464" t="str">
        <f>VLOOKUP(D464,Doctors!$A$3:$B$999,2,0)</f>
        <v>Tom Baker</v>
      </c>
      <c r="F464">
        <v>15</v>
      </c>
      <c r="G464">
        <v>1</v>
      </c>
      <c r="H464" t="str">
        <f>VLOOKUP(G464,SeasonFormats!$A$3:$B$999,2,0)</f>
        <v>Season</v>
      </c>
      <c r="I464">
        <v>94</v>
      </c>
      <c r="J464">
        <v>3</v>
      </c>
      <c r="K464" t="s">
        <v>455</v>
      </c>
      <c r="L464">
        <v>1</v>
      </c>
      <c r="M464" t="s">
        <v>10</v>
      </c>
      <c r="N464" s="6" t="d">
        <v>1977-10-29</v>
      </c>
      <c r="O464">
        <v>6.7</v>
      </c>
      <c r="P464"/>
      <c r="Q464"/>
      <c r="R464">
        <f t="shared" si="21"/>
        <v>8.1199999999999992</v>
      </c>
      <c r="S464" t="str">
        <f t="shared" si="22"/>
        <v/>
      </c>
      <c r="T464" t="str">
        <f t="shared" si="23"/>
        <v/>
      </c>
      <c r="U464">
        <f>VLOOKUP(YEAR(N464),Populations!$A$3:$B$999,2,0)</f>
        <v>56189900</v>
      </c>
      <c r="V464">
        <f>(Calculations!B1/U464)</f>
        <v>1.2116375362832099</v>
      </c>
      <c r="W464"/>
    </row>
    <row r="465" spans="1:23" s="2" customFormat="1" x14ac:dyDescent="0.55000000000000004">
      <c r="A465">
        <v>463</v>
      </c>
      <c r="B465">
        <v>1</v>
      </c>
      <c r="C465" t="str">
        <f>VLOOKUP(B465,EpisodeFormats!$A$3:$B$999,2,0)</f>
        <v>Series</v>
      </c>
      <c r="D465">
        <v>4</v>
      </c>
      <c r="E465" t="str">
        <f>VLOOKUP(D465,Doctors!$A$3:$B$999,2,0)</f>
        <v>Tom Baker</v>
      </c>
      <c r="F465">
        <v>15</v>
      </c>
      <c r="G465">
        <v>1</v>
      </c>
      <c r="H465" t="str">
        <f>VLOOKUP(G465,SeasonFormats!$A$3:$B$999,2,0)</f>
        <v>Season</v>
      </c>
      <c r="I465">
        <v>94</v>
      </c>
      <c r="J465">
        <v>3</v>
      </c>
      <c r="K465" t="s">
        <v>455</v>
      </c>
      <c r="L465">
        <v>2</v>
      </c>
      <c r="M465" t="s">
        <v>11</v>
      </c>
      <c r="N465" s="6" t="d">
        <v>1977-11-05</v>
      </c>
      <c r="O465">
        <v>7.5</v>
      </c>
      <c r="P465"/>
      <c r="Q465"/>
      <c r="R465">
        <f t="shared" si="21"/>
        <v>9.09</v>
      </c>
      <c r="S465" t="str">
        <f t="shared" si="22"/>
        <v/>
      </c>
      <c r="T465" t="str">
        <f t="shared" si="23"/>
        <v/>
      </c>
      <c r="U465">
        <f>VLOOKUP(YEAR(N465),Populations!$A$3:$B$999,2,0)</f>
        <v>56189900</v>
      </c>
      <c r="V465">
        <f>(Calculations!B1/U465)</f>
        <v>1.2116375362832099</v>
      </c>
      <c r="W465"/>
    </row>
    <row r="466" spans="1:23" s="2" customFormat="1" x14ac:dyDescent="0.55000000000000004">
      <c r="A466">
        <v>464</v>
      </c>
      <c r="B466">
        <v>1</v>
      </c>
      <c r="C466" t="str">
        <f>VLOOKUP(B466,EpisodeFormats!$A$3:$B$999,2,0)</f>
        <v>Series</v>
      </c>
      <c r="D466">
        <v>4</v>
      </c>
      <c r="E466" t="str">
        <f>VLOOKUP(D466,Doctors!$A$3:$B$999,2,0)</f>
        <v>Tom Baker</v>
      </c>
      <c r="F466">
        <v>15</v>
      </c>
      <c r="G466">
        <v>1</v>
      </c>
      <c r="H466" t="str">
        <f>VLOOKUP(G466,SeasonFormats!$A$3:$B$999,2,0)</f>
        <v>Season</v>
      </c>
      <c r="I466">
        <v>94</v>
      </c>
      <c r="J466">
        <v>3</v>
      </c>
      <c r="K466" t="s">
        <v>455</v>
      </c>
      <c r="L466">
        <v>3</v>
      </c>
      <c r="M466" t="s">
        <v>12</v>
      </c>
      <c r="N466" s="6" t="d">
        <v>1977-11-12</v>
      </c>
      <c r="O466">
        <v>7.9</v>
      </c>
      <c r="P466"/>
      <c r="Q466"/>
      <c r="R466">
        <f t="shared" si="21"/>
        <v>9.57</v>
      </c>
      <c r="S466" t="str">
        <f t="shared" si="22"/>
        <v/>
      </c>
      <c r="T466" t="str">
        <f t="shared" si="23"/>
        <v/>
      </c>
      <c r="U466">
        <f>VLOOKUP(YEAR(N466),Populations!$A$3:$B$999,2,0)</f>
        <v>56189900</v>
      </c>
      <c r="V466">
        <f>(Calculations!B1/U466)</f>
        <v>1.2116375362832099</v>
      </c>
      <c r="W466"/>
    </row>
    <row r="467" spans="1:23" s="2" customFormat="1" x14ac:dyDescent="0.55000000000000004">
      <c r="A467">
        <v>465</v>
      </c>
      <c r="B467">
        <v>1</v>
      </c>
      <c r="C467" t="str">
        <f>VLOOKUP(B467,EpisodeFormats!$A$3:$B$999,2,0)</f>
        <v>Series</v>
      </c>
      <c r="D467">
        <v>4</v>
      </c>
      <c r="E467" t="str">
        <f>VLOOKUP(D467,Doctors!$A$3:$B$999,2,0)</f>
        <v>Tom Baker</v>
      </c>
      <c r="F467">
        <v>15</v>
      </c>
      <c r="G467">
        <v>1</v>
      </c>
      <c r="H467" t="str">
        <f>VLOOKUP(G467,SeasonFormats!$A$3:$B$999,2,0)</f>
        <v>Season</v>
      </c>
      <c r="I467">
        <v>94</v>
      </c>
      <c r="J467">
        <v>3</v>
      </c>
      <c r="K467" t="s">
        <v>455</v>
      </c>
      <c r="L467">
        <v>4</v>
      </c>
      <c r="M467" t="s">
        <v>13</v>
      </c>
      <c r="N467" s="6" t="d">
        <v>1977-11-19</v>
      </c>
      <c r="O467">
        <v>9.1</v>
      </c>
      <c r="P467"/>
      <c r="Q467"/>
      <c r="R467">
        <f t="shared" si="21"/>
        <v>11.03</v>
      </c>
      <c r="S467" t="str">
        <f t="shared" si="22"/>
        <v/>
      </c>
      <c r="T467" t="str">
        <f t="shared" si="23"/>
        <v/>
      </c>
      <c r="U467">
        <f>VLOOKUP(YEAR(N467),Populations!$A$3:$B$999,2,0)</f>
        <v>56189900</v>
      </c>
      <c r="V467">
        <f>(Calculations!B1/U467)</f>
        <v>1.2116375362832099</v>
      </c>
      <c r="W467"/>
    </row>
    <row r="468" spans="1:23" s="8" customFormat="1" x14ac:dyDescent="0.55000000000000004">
      <c r="A468" s="3">
        <v>466</v>
      </c>
      <c r="B468" s="3">
        <v>1</v>
      </c>
      <c r="C468" s="3" t="str">
        <f>VLOOKUP(B468,EpisodeFormats!$A$3:$B$999,2,0)</f>
        <v>Series</v>
      </c>
      <c r="D468" s="3">
        <v>4</v>
      </c>
      <c r="E468" s="3" t="str">
        <f>VLOOKUP(D468,Doctors!$A$3:$B$999,2,0)</f>
        <v>Tom Baker</v>
      </c>
      <c r="F468" s="3">
        <v>15</v>
      </c>
      <c r="G468" s="3">
        <v>1</v>
      </c>
      <c r="H468" s="3" t="str">
        <f>VLOOKUP(G468,SeasonFormats!$A$3:$B$999,2,0)</f>
        <v>Season</v>
      </c>
      <c r="I468" s="3">
        <v>95</v>
      </c>
      <c r="J468" s="3">
        <v>4</v>
      </c>
      <c r="K468" s="3" t="s">
        <v>456</v>
      </c>
      <c r="L468" s="3">
        <v>1</v>
      </c>
      <c r="M468" s="3" t="s">
        <v>10</v>
      </c>
      <c r="N468" s="7" t="d">
        <v>1977-11-26</v>
      </c>
      <c r="O468" s="3">
        <v>8.5</v>
      </c>
      <c r="P468" s="3"/>
      <c r="Q468" s="3"/>
      <c r="R468" s="3">
        <f t="shared" si="21"/>
        <v>10.3</v>
      </c>
      <c r="S468" s="3" t="str">
        <f t="shared" si="22"/>
        <v/>
      </c>
      <c r="T468" s="3" t="str">
        <f t="shared" si="23"/>
        <v/>
      </c>
      <c r="U468" s="3">
        <f>VLOOKUP(YEAR(N468),Populations!$A$3:$B$999,2,0)</f>
        <v>56189900</v>
      </c>
      <c r="V468" s="3">
        <f>(Calculations!B1/U468)</f>
        <v>1.2116375362832099</v>
      </c>
      <c r="W468" s="3"/>
    </row>
    <row r="469" spans="1:23" s="8" customFormat="1" x14ac:dyDescent="0.55000000000000004">
      <c r="A469" s="3">
        <v>467</v>
      </c>
      <c r="B469" s="3">
        <v>1</v>
      </c>
      <c r="C469" s="3" t="str">
        <f>VLOOKUP(B469,EpisodeFormats!$A$3:$B$999,2,0)</f>
        <v>Series</v>
      </c>
      <c r="D469" s="3">
        <v>4</v>
      </c>
      <c r="E469" s="3" t="str">
        <f>VLOOKUP(D469,Doctors!$A$3:$B$999,2,0)</f>
        <v>Tom Baker</v>
      </c>
      <c r="F469" s="3">
        <v>15</v>
      </c>
      <c r="G469" s="3">
        <v>1</v>
      </c>
      <c r="H469" s="3" t="str">
        <f>VLOOKUP(G469,SeasonFormats!$A$3:$B$999,2,0)</f>
        <v>Season</v>
      </c>
      <c r="I469" s="3">
        <v>95</v>
      </c>
      <c r="J469" s="3">
        <v>4</v>
      </c>
      <c r="K469" s="3" t="s">
        <v>456</v>
      </c>
      <c r="L469" s="3">
        <v>2</v>
      </c>
      <c r="M469" s="3" t="s">
        <v>11</v>
      </c>
      <c r="N469" s="7" t="d">
        <v>1977-12-03</v>
      </c>
      <c r="O469" s="3">
        <v>9.5</v>
      </c>
      <c r="P469" s="3"/>
      <c r="Q469" s="3"/>
      <c r="R469" s="3">
        <f t="shared" si="21"/>
        <v>11.51</v>
      </c>
      <c r="S469" s="3" t="str">
        <f t="shared" si="22"/>
        <v/>
      </c>
      <c r="T469" s="3" t="str">
        <f t="shared" si="23"/>
        <v/>
      </c>
      <c r="U469" s="3">
        <f>VLOOKUP(YEAR(N469),Populations!$A$3:$B$999,2,0)</f>
        <v>56189900</v>
      </c>
      <c r="V469" s="3">
        <f>(Calculations!B1/U469)</f>
        <v>1.2116375362832099</v>
      </c>
      <c r="W469" s="3"/>
    </row>
    <row r="470" spans="1:23" s="8" customFormat="1" x14ac:dyDescent="0.55000000000000004">
      <c r="A470" s="3">
        <v>468</v>
      </c>
      <c r="B470" s="3">
        <v>1</v>
      </c>
      <c r="C470" s="3" t="str">
        <f>VLOOKUP(B470,EpisodeFormats!$A$3:$B$999,2,0)</f>
        <v>Series</v>
      </c>
      <c r="D470" s="3">
        <v>4</v>
      </c>
      <c r="E470" s="3" t="str">
        <f>VLOOKUP(D470,Doctors!$A$3:$B$999,2,0)</f>
        <v>Tom Baker</v>
      </c>
      <c r="F470" s="3">
        <v>15</v>
      </c>
      <c r="G470" s="3">
        <v>1</v>
      </c>
      <c r="H470" s="3" t="str">
        <f>VLOOKUP(G470,SeasonFormats!$A$3:$B$999,2,0)</f>
        <v>Season</v>
      </c>
      <c r="I470" s="3">
        <v>95</v>
      </c>
      <c r="J470" s="3">
        <v>4</v>
      </c>
      <c r="K470" s="3" t="s">
        <v>456</v>
      </c>
      <c r="L470" s="3">
        <v>3</v>
      </c>
      <c r="M470" s="3" t="s">
        <v>12</v>
      </c>
      <c r="N470" s="7" t="d">
        <v>1977-12-10</v>
      </c>
      <c r="O470" s="3">
        <v>8.9</v>
      </c>
      <c r="P470" s="3"/>
      <c r="Q470" s="3"/>
      <c r="R470" s="3">
        <f t="shared" si="21"/>
        <v>10.78</v>
      </c>
      <c r="S470" s="3" t="str">
        <f t="shared" si="22"/>
        <v/>
      </c>
      <c r="T470" s="3" t="str">
        <f t="shared" si="23"/>
        <v/>
      </c>
      <c r="U470" s="3">
        <f>VLOOKUP(YEAR(N470),Populations!$A$3:$B$999,2,0)</f>
        <v>56189900</v>
      </c>
      <c r="V470" s="3">
        <f>(Calculations!B1/U470)</f>
        <v>1.2116375362832099</v>
      </c>
      <c r="W470" s="3"/>
    </row>
    <row r="471" spans="1:23" s="8" customFormat="1" x14ac:dyDescent="0.55000000000000004">
      <c r="A471" s="3">
        <v>469</v>
      </c>
      <c r="B471" s="3">
        <v>1</v>
      </c>
      <c r="C471" s="3" t="str">
        <f>VLOOKUP(B471,EpisodeFormats!$A$3:$B$999,2,0)</f>
        <v>Series</v>
      </c>
      <c r="D471" s="3">
        <v>4</v>
      </c>
      <c r="E471" s="3" t="str">
        <f>VLOOKUP(D471,Doctors!$A$3:$B$999,2,0)</f>
        <v>Tom Baker</v>
      </c>
      <c r="F471" s="3">
        <v>15</v>
      </c>
      <c r="G471" s="3">
        <v>1</v>
      </c>
      <c r="H471" s="3" t="str">
        <f>VLOOKUP(G471,SeasonFormats!$A$3:$B$999,2,0)</f>
        <v>Season</v>
      </c>
      <c r="I471" s="3">
        <v>95</v>
      </c>
      <c r="J471" s="3">
        <v>4</v>
      </c>
      <c r="K471" s="3" t="s">
        <v>456</v>
      </c>
      <c r="L471" s="3">
        <v>4</v>
      </c>
      <c r="M471" s="3" t="s">
        <v>13</v>
      </c>
      <c r="N471" s="7" t="d">
        <v>1977-12-17</v>
      </c>
      <c r="O471" s="3">
        <v>8.4</v>
      </c>
      <c r="P471" s="3"/>
      <c r="Q471" s="3"/>
      <c r="R471" s="3">
        <f t="shared" si="21"/>
        <v>10.18</v>
      </c>
      <c r="S471" s="3" t="str">
        <f t="shared" si="22"/>
        <v/>
      </c>
      <c r="T471" s="3" t="str">
        <f t="shared" si="23"/>
        <v/>
      </c>
      <c r="U471" s="3">
        <f>VLOOKUP(YEAR(N471),Populations!$A$3:$B$999,2,0)</f>
        <v>56189900</v>
      </c>
      <c r="V471" s="3">
        <f>(Calculations!B1/U471)</f>
        <v>1.2116375362832099</v>
      </c>
      <c r="W471" s="3"/>
    </row>
    <row r="472" spans="1:23" s="2" customFormat="1" x14ac:dyDescent="0.55000000000000004">
      <c r="A472">
        <v>470</v>
      </c>
      <c r="B472">
        <v>1</v>
      </c>
      <c r="C472" t="str">
        <f>VLOOKUP(B472,EpisodeFormats!$A$3:$B$999,2,0)</f>
        <v>Series</v>
      </c>
      <c r="D472">
        <v>4</v>
      </c>
      <c r="E472" t="str">
        <f>VLOOKUP(D472,Doctors!$A$3:$B$999,2,0)</f>
        <v>Tom Baker</v>
      </c>
      <c r="F472">
        <v>15</v>
      </c>
      <c r="G472">
        <v>1</v>
      </c>
      <c r="H472" t="str">
        <f>VLOOKUP(G472,SeasonFormats!$A$3:$B$999,2,0)</f>
        <v>Season</v>
      </c>
      <c r="I472">
        <v>96</v>
      </c>
      <c r="J472">
        <v>5</v>
      </c>
      <c r="K472" t="s">
        <v>457</v>
      </c>
      <c r="L472">
        <v>1</v>
      </c>
      <c r="M472" t="s">
        <v>10</v>
      </c>
      <c r="N472" s="6" t="d">
        <v>1978-01-07</v>
      </c>
      <c r="O472">
        <v>8.9</v>
      </c>
      <c r="P472"/>
      <c r="Q472"/>
      <c r="R472">
        <f t="shared" si="21"/>
        <v>10.79</v>
      </c>
      <c r="S472" t="str">
        <f t="shared" si="22"/>
        <v/>
      </c>
      <c r="T472" t="str">
        <f t="shared" si="23"/>
        <v/>
      </c>
      <c r="U472">
        <f>VLOOKUP(YEAR(N472),Populations!$A$3:$B$999,2,0)</f>
        <v>56178000</v>
      </c>
      <c r="V472">
        <f>(Calculations!B1/U472)</f>
        <v>1.2118941934565099</v>
      </c>
      <c r="W472"/>
    </row>
    <row r="473" spans="1:23" s="2" customFormat="1" x14ac:dyDescent="0.55000000000000004">
      <c r="A473">
        <v>471</v>
      </c>
      <c r="B473">
        <v>1</v>
      </c>
      <c r="C473" t="str">
        <f>VLOOKUP(B473,EpisodeFormats!$A$3:$B$999,2,0)</f>
        <v>Series</v>
      </c>
      <c r="D473">
        <v>4</v>
      </c>
      <c r="E473" t="str">
        <f>VLOOKUP(D473,Doctors!$A$3:$B$999,2,0)</f>
        <v>Tom Baker</v>
      </c>
      <c r="F473">
        <v>15</v>
      </c>
      <c r="G473">
        <v>1</v>
      </c>
      <c r="H473" t="str">
        <f>VLOOKUP(G473,SeasonFormats!$A$3:$B$999,2,0)</f>
        <v>Season</v>
      </c>
      <c r="I473">
        <v>96</v>
      </c>
      <c r="J473">
        <v>5</v>
      </c>
      <c r="K473" t="s">
        <v>457</v>
      </c>
      <c r="L473">
        <v>2</v>
      </c>
      <c r="M473" t="s">
        <v>11</v>
      </c>
      <c r="N473" s="6" t="d">
        <v>1978-01-14</v>
      </c>
      <c r="O473">
        <v>9.1</v>
      </c>
      <c r="P473"/>
      <c r="Q473"/>
      <c r="R473">
        <f t="shared" si="21"/>
        <v>11.03</v>
      </c>
      <c r="S473" t="str">
        <f t="shared" si="22"/>
        <v/>
      </c>
      <c r="T473" t="str">
        <f t="shared" si="23"/>
        <v/>
      </c>
      <c r="U473">
        <f>VLOOKUP(YEAR(N473),Populations!$A$3:$B$999,2,0)</f>
        <v>56178000</v>
      </c>
      <c r="V473">
        <f>(Calculations!B1/U473)</f>
        <v>1.2118941934565099</v>
      </c>
      <c r="W473"/>
    </row>
    <row r="474" spans="1:23" s="2" customFormat="1" x14ac:dyDescent="0.55000000000000004">
      <c r="A474">
        <v>472</v>
      </c>
      <c r="B474">
        <v>1</v>
      </c>
      <c r="C474" t="str">
        <f>VLOOKUP(B474,EpisodeFormats!$A$3:$B$999,2,0)</f>
        <v>Series</v>
      </c>
      <c r="D474">
        <v>4</v>
      </c>
      <c r="E474" t="str">
        <f>VLOOKUP(D474,Doctors!$A$3:$B$999,2,0)</f>
        <v>Tom Baker</v>
      </c>
      <c r="F474">
        <v>15</v>
      </c>
      <c r="G474">
        <v>1</v>
      </c>
      <c r="H474" t="str">
        <f>VLOOKUP(G474,SeasonFormats!$A$3:$B$999,2,0)</f>
        <v>Season</v>
      </c>
      <c r="I474">
        <v>96</v>
      </c>
      <c r="J474">
        <v>5</v>
      </c>
      <c r="K474" t="s">
        <v>457</v>
      </c>
      <c r="L474">
        <v>3</v>
      </c>
      <c r="M474" t="s">
        <v>12</v>
      </c>
      <c r="N474" s="6" t="d">
        <v>1978-01-21</v>
      </c>
      <c r="O474">
        <v>8.9</v>
      </c>
      <c r="P474"/>
      <c r="Q474"/>
      <c r="R474">
        <f t="shared" si="21"/>
        <v>10.79</v>
      </c>
      <c r="S474" t="str">
        <f t="shared" si="22"/>
        <v/>
      </c>
      <c r="T474" t="str">
        <f t="shared" si="23"/>
        <v/>
      </c>
      <c r="U474">
        <f>VLOOKUP(YEAR(N474),Populations!$A$3:$B$999,2,0)</f>
        <v>56178000</v>
      </c>
      <c r="V474">
        <f>(Calculations!B1/U474)</f>
        <v>1.2118941934565099</v>
      </c>
      <c r="W474"/>
    </row>
    <row r="475" spans="1:23" s="2" customFormat="1" x14ac:dyDescent="0.55000000000000004">
      <c r="A475">
        <v>473</v>
      </c>
      <c r="B475">
        <v>1</v>
      </c>
      <c r="C475" t="str">
        <f>VLOOKUP(B475,EpisodeFormats!$A$3:$B$999,2,0)</f>
        <v>Series</v>
      </c>
      <c r="D475">
        <v>4</v>
      </c>
      <c r="E475" t="str">
        <f>VLOOKUP(D475,Doctors!$A$3:$B$999,2,0)</f>
        <v>Tom Baker</v>
      </c>
      <c r="F475">
        <v>15</v>
      </c>
      <c r="G475">
        <v>1</v>
      </c>
      <c r="H475" t="str">
        <f>VLOOKUP(G475,SeasonFormats!$A$3:$B$999,2,0)</f>
        <v>Season</v>
      </c>
      <c r="I475">
        <v>96</v>
      </c>
      <c r="J475">
        <v>5</v>
      </c>
      <c r="K475" t="s">
        <v>457</v>
      </c>
      <c r="L475">
        <v>4</v>
      </c>
      <c r="M475" t="s">
        <v>13</v>
      </c>
      <c r="N475" s="6" t="d">
        <v>1978-01-28</v>
      </c>
      <c r="O475">
        <v>11.7</v>
      </c>
      <c r="P475"/>
      <c r="Q475"/>
      <c r="R475">
        <f t="shared" si="21"/>
        <v>14.18</v>
      </c>
      <c r="S475" t="str">
        <f t="shared" si="22"/>
        <v/>
      </c>
      <c r="T475" t="str">
        <f t="shared" si="23"/>
        <v/>
      </c>
      <c r="U475">
        <f>VLOOKUP(YEAR(N475),Populations!$A$3:$B$999,2,0)</f>
        <v>56178000</v>
      </c>
      <c r="V475">
        <f>(Calculations!B1/U475)</f>
        <v>1.2118941934565099</v>
      </c>
      <c r="W475"/>
    </row>
    <row r="476" spans="1:23" s="8" customFormat="1" x14ac:dyDescent="0.55000000000000004">
      <c r="A476" s="3">
        <v>474</v>
      </c>
      <c r="B476" s="3">
        <v>1</v>
      </c>
      <c r="C476" s="3" t="str">
        <f>VLOOKUP(B476,EpisodeFormats!$A$3:$B$999,2,0)</f>
        <v>Series</v>
      </c>
      <c r="D476" s="3">
        <v>4</v>
      </c>
      <c r="E476" s="3" t="str">
        <f>VLOOKUP(D476,Doctors!$A$3:$B$999,2,0)</f>
        <v>Tom Baker</v>
      </c>
      <c r="F476" s="3">
        <v>15</v>
      </c>
      <c r="G476" s="3">
        <v>1</v>
      </c>
      <c r="H476" s="3" t="str">
        <f>VLOOKUP(G476,SeasonFormats!$A$3:$B$999,2,0)</f>
        <v>Season</v>
      </c>
      <c r="I476" s="3">
        <v>97</v>
      </c>
      <c r="J476" s="3">
        <v>6</v>
      </c>
      <c r="K476" s="3" t="s">
        <v>458</v>
      </c>
      <c r="L476" s="3">
        <v>1</v>
      </c>
      <c r="M476" s="3" t="s">
        <v>10</v>
      </c>
      <c r="N476" s="7" t="d">
        <v>1978-02-04</v>
      </c>
      <c r="O476" s="3">
        <v>11.2</v>
      </c>
      <c r="P476" s="3"/>
      <c r="Q476" s="3"/>
      <c r="R476" s="3">
        <f t="shared" si="21"/>
        <v>13.57</v>
      </c>
      <c r="S476" s="3" t="str">
        <f t="shared" si="22"/>
        <v/>
      </c>
      <c r="T476" s="3" t="str">
        <f t="shared" si="23"/>
        <v/>
      </c>
      <c r="U476" s="3">
        <f>VLOOKUP(YEAR(N476),Populations!$A$3:$B$999,2,0)</f>
        <v>56178000</v>
      </c>
      <c r="V476" s="3">
        <f>(Calculations!B1/U476)</f>
        <v>1.2118941934565099</v>
      </c>
      <c r="W476" s="3"/>
    </row>
    <row r="477" spans="1:23" s="8" customFormat="1" x14ac:dyDescent="0.55000000000000004">
      <c r="A477" s="3">
        <v>475</v>
      </c>
      <c r="B477" s="3">
        <v>1</v>
      </c>
      <c r="C477" s="3" t="str">
        <f>VLOOKUP(B477,EpisodeFormats!$A$3:$B$999,2,0)</f>
        <v>Series</v>
      </c>
      <c r="D477" s="3">
        <v>4</v>
      </c>
      <c r="E477" s="3" t="str">
        <f>VLOOKUP(D477,Doctors!$A$3:$B$999,2,0)</f>
        <v>Tom Baker</v>
      </c>
      <c r="F477" s="3">
        <v>15</v>
      </c>
      <c r="G477" s="3">
        <v>1</v>
      </c>
      <c r="H477" s="3" t="str">
        <f>VLOOKUP(G477,SeasonFormats!$A$3:$B$999,2,0)</f>
        <v>Season</v>
      </c>
      <c r="I477" s="3">
        <v>97</v>
      </c>
      <c r="J477" s="3">
        <v>6</v>
      </c>
      <c r="K477" s="3" t="s">
        <v>458</v>
      </c>
      <c r="L477" s="3">
        <v>2</v>
      </c>
      <c r="M477" s="3" t="s">
        <v>11</v>
      </c>
      <c r="N477" s="7" t="d">
        <v>1978-02-11</v>
      </c>
      <c r="O477" s="3">
        <v>11.4</v>
      </c>
      <c r="P477" s="3"/>
      <c r="Q477" s="3"/>
      <c r="R477" s="3">
        <f t="shared" si="21"/>
        <v>13.82</v>
      </c>
      <c r="S477" s="3" t="str">
        <f t="shared" si="22"/>
        <v/>
      </c>
      <c r="T477" s="3" t="str">
        <f t="shared" si="23"/>
        <v/>
      </c>
      <c r="U477" s="3">
        <f>VLOOKUP(YEAR(N477),Populations!$A$3:$B$999,2,0)</f>
        <v>56178000</v>
      </c>
      <c r="V477" s="3">
        <f>(Calculations!B1/U477)</f>
        <v>1.2118941934565099</v>
      </c>
      <c r="W477" s="3"/>
    </row>
    <row r="478" spans="1:23" s="8" customFormat="1" x14ac:dyDescent="0.55000000000000004">
      <c r="A478" s="3">
        <v>476</v>
      </c>
      <c r="B478" s="3">
        <v>1</v>
      </c>
      <c r="C478" s="3" t="str">
        <f>VLOOKUP(B478,EpisodeFormats!$A$3:$B$999,2,0)</f>
        <v>Series</v>
      </c>
      <c r="D478" s="3">
        <v>4</v>
      </c>
      <c r="E478" s="3" t="str">
        <f>VLOOKUP(D478,Doctors!$A$3:$B$999,2,0)</f>
        <v>Tom Baker</v>
      </c>
      <c r="F478" s="3">
        <v>15</v>
      </c>
      <c r="G478" s="3">
        <v>1</v>
      </c>
      <c r="H478" s="3" t="str">
        <f>VLOOKUP(G478,SeasonFormats!$A$3:$B$999,2,0)</f>
        <v>Season</v>
      </c>
      <c r="I478" s="3">
        <v>97</v>
      </c>
      <c r="J478" s="3">
        <v>6</v>
      </c>
      <c r="K478" s="3" t="s">
        <v>458</v>
      </c>
      <c r="L478" s="3">
        <v>3</v>
      </c>
      <c r="M478" s="3" t="s">
        <v>12</v>
      </c>
      <c r="N478" s="7" t="d">
        <v>1978-02-18</v>
      </c>
      <c r="O478" s="3">
        <v>9.5</v>
      </c>
      <c r="P478" s="3"/>
      <c r="Q478" s="3"/>
      <c r="R478" s="3">
        <f t="shared" si="21"/>
        <v>11.51</v>
      </c>
      <c r="S478" s="3" t="str">
        <f t="shared" si="22"/>
        <v/>
      </c>
      <c r="T478" s="3" t="str">
        <f t="shared" si="23"/>
        <v/>
      </c>
      <c r="U478" s="3">
        <f>VLOOKUP(YEAR(N478),Populations!$A$3:$B$999,2,0)</f>
        <v>56178000</v>
      </c>
      <c r="V478" s="3">
        <f>(Calculations!B1/U478)</f>
        <v>1.2118941934565099</v>
      </c>
      <c r="W478" s="3"/>
    </row>
    <row r="479" spans="1:23" s="8" customFormat="1" x14ac:dyDescent="0.55000000000000004">
      <c r="A479" s="3">
        <v>477</v>
      </c>
      <c r="B479" s="3">
        <v>1</v>
      </c>
      <c r="C479" s="3" t="str">
        <f>VLOOKUP(B479,EpisodeFormats!$A$3:$B$999,2,0)</f>
        <v>Series</v>
      </c>
      <c r="D479" s="3">
        <v>4</v>
      </c>
      <c r="E479" s="3" t="str">
        <f>VLOOKUP(D479,Doctors!$A$3:$B$999,2,0)</f>
        <v>Tom Baker</v>
      </c>
      <c r="F479" s="3">
        <v>15</v>
      </c>
      <c r="G479" s="3">
        <v>1</v>
      </c>
      <c r="H479" s="3" t="str">
        <f>VLOOKUP(G479,SeasonFormats!$A$3:$B$999,2,0)</f>
        <v>Season</v>
      </c>
      <c r="I479" s="3">
        <v>97</v>
      </c>
      <c r="J479" s="3">
        <v>6</v>
      </c>
      <c r="K479" s="3" t="s">
        <v>458</v>
      </c>
      <c r="L479" s="3">
        <v>4</v>
      </c>
      <c r="M479" s="3" t="s">
        <v>13</v>
      </c>
      <c r="N479" s="7" t="d">
        <v>1978-02-25</v>
      </c>
      <c r="O479" s="3">
        <v>10.9</v>
      </c>
      <c r="P479" s="3"/>
      <c r="Q479" s="3"/>
      <c r="R479" s="3">
        <f t="shared" si="21"/>
        <v>13.21</v>
      </c>
      <c r="S479" s="3" t="str">
        <f t="shared" si="22"/>
        <v/>
      </c>
      <c r="T479" s="3" t="str">
        <f t="shared" si="23"/>
        <v/>
      </c>
      <c r="U479" s="3">
        <f>VLOOKUP(YEAR(N479),Populations!$A$3:$B$999,2,0)</f>
        <v>56178000</v>
      </c>
      <c r="V479" s="3">
        <f>(Calculations!B1/U479)</f>
        <v>1.2118941934565099</v>
      </c>
      <c r="W479" s="3"/>
    </row>
    <row r="480" spans="1:23" s="8" customFormat="1" x14ac:dyDescent="0.55000000000000004">
      <c r="A480" s="3">
        <v>478</v>
      </c>
      <c r="B480" s="3">
        <v>1</v>
      </c>
      <c r="C480" s="3" t="str">
        <f>VLOOKUP(B480,EpisodeFormats!$A$3:$B$999,2,0)</f>
        <v>Series</v>
      </c>
      <c r="D480" s="3">
        <v>4</v>
      </c>
      <c r="E480" s="3" t="str">
        <f>VLOOKUP(D480,Doctors!$A$3:$B$999,2,0)</f>
        <v>Tom Baker</v>
      </c>
      <c r="F480" s="3">
        <v>15</v>
      </c>
      <c r="G480" s="3">
        <v>1</v>
      </c>
      <c r="H480" s="3" t="str">
        <f>VLOOKUP(G480,SeasonFormats!$A$3:$B$999,2,0)</f>
        <v>Season</v>
      </c>
      <c r="I480" s="3">
        <v>97</v>
      </c>
      <c r="J480" s="3">
        <v>6</v>
      </c>
      <c r="K480" s="3" t="s">
        <v>458</v>
      </c>
      <c r="L480" s="3">
        <v>5</v>
      </c>
      <c r="M480" s="3" t="s">
        <v>433</v>
      </c>
      <c r="N480" s="7" t="d">
        <v>1978-03-04</v>
      </c>
      <c r="O480" s="3">
        <v>10.3</v>
      </c>
      <c r="P480" s="3"/>
      <c r="Q480" s="3"/>
      <c r="R480" s="3">
        <f t="shared" si="21"/>
        <v>12.48</v>
      </c>
      <c r="S480" s="3" t="str">
        <f t="shared" si="22"/>
        <v/>
      </c>
      <c r="T480" s="3" t="str">
        <f t="shared" si="23"/>
        <v/>
      </c>
      <c r="U480" s="3">
        <f>VLOOKUP(YEAR(N480),Populations!$A$3:$B$999,2,0)</f>
        <v>56178000</v>
      </c>
      <c r="V480" s="3">
        <f>(Calculations!B1/U480)</f>
        <v>1.2118941934565099</v>
      </c>
      <c r="W480" s="3"/>
    </row>
    <row r="481" spans="1:23" s="8" customFormat="1" x14ac:dyDescent="0.55000000000000004">
      <c r="A481" s="3">
        <v>479</v>
      </c>
      <c r="B481" s="3">
        <v>1</v>
      </c>
      <c r="C481" s="3" t="str">
        <f>VLOOKUP(B481,EpisodeFormats!$A$3:$B$999,2,0)</f>
        <v>Series</v>
      </c>
      <c r="D481" s="3">
        <v>4</v>
      </c>
      <c r="E481" s="3" t="str">
        <f>VLOOKUP(D481,Doctors!$A$3:$B$999,2,0)</f>
        <v>Tom Baker</v>
      </c>
      <c r="F481" s="3">
        <v>15</v>
      </c>
      <c r="G481" s="3">
        <v>1</v>
      </c>
      <c r="H481" s="3" t="str">
        <f>VLOOKUP(G481,SeasonFormats!$A$3:$B$999,2,0)</f>
        <v>Season</v>
      </c>
      <c r="I481" s="3">
        <v>97</v>
      </c>
      <c r="J481" s="3">
        <v>6</v>
      </c>
      <c r="K481" s="3" t="s">
        <v>458</v>
      </c>
      <c r="L481" s="3">
        <v>6</v>
      </c>
      <c r="M481" s="3" t="s">
        <v>434</v>
      </c>
      <c r="N481" s="7" t="d">
        <v>1978-03-11</v>
      </c>
      <c r="O481" s="3">
        <v>9.8000000000000007</v>
      </c>
      <c r="P481" s="3"/>
      <c r="Q481" s="3"/>
      <c r="R481" s="3">
        <f t="shared" si="21"/>
        <v>11.88</v>
      </c>
      <c r="S481" s="3" t="str">
        <f t="shared" si="22"/>
        <v/>
      </c>
      <c r="T481" s="3" t="str">
        <f t="shared" si="23"/>
        <v/>
      </c>
      <c r="U481" s="3">
        <f>VLOOKUP(YEAR(N481),Populations!$A$3:$B$999,2,0)</f>
        <v>56178000</v>
      </c>
      <c r="V481" s="3">
        <f>(Calculations!B1/U481)</f>
        <v>1.2118941934565099</v>
      </c>
      <c r="W481" s="3"/>
    </row>
    <row r="482" spans="1:23" s="2" customFormat="1" x14ac:dyDescent="0.55000000000000004">
      <c r="A482">
        <v>480</v>
      </c>
      <c r="B482">
        <v>1</v>
      </c>
      <c r="C482" t="str">
        <f>VLOOKUP(B482,EpisodeFormats!$A$3:$B$999,2,0)</f>
        <v>Series</v>
      </c>
      <c r="D482">
        <v>4</v>
      </c>
      <c r="E482" t="str">
        <f>VLOOKUP(D482,Doctors!$A$3:$B$999,2,0)</f>
        <v>Tom Baker</v>
      </c>
      <c r="F482">
        <v>16</v>
      </c>
      <c r="G482">
        <v>1</v>
      </c>
      <c r="H482" t="str">
        <f>VLOOKUP(G482,SeasonFormats!$A$3:$B$999,2,0)</f>
        <v>Season</v>
      </c>
      <c r="I482">
        <v>98</v>
      </c>
      <c r="J482">
        <v>1</v>
      </c>
      <c r="K482" t="s">
        <v>459</v>
      </c>
      <c r="L482">
        <v>1</v>
      </c>
      <c r="M482" t="s">
        <v>10</v>
      </c>
      <c r="N482" s="6" t="d">
        <v>1978-09-02</v>
      </c>
      <c r="O482">
        <v>8.3000000000000007</v>
      </c>
      <c r="P482"/>
      <c r="Q482"/>
      <c r="R482">
        <f t="shared" si="21"/>
        <v>10.06</v>
      </c>
      <c r="S482" t="str">
        <f t="shared" si="22"/>
        <v/>
      </c>
      <c r="T482" t="str">
        <f t="shared" si="23"/>
        <v/>
      </c>
      <c r="U482">
        <f>VLOOKUP(YEAR(N482),Populations!$A$3:$B$999,2,0)</f>
        <v>56178000</v>
      </c>
      <c r="V482">
        <f>(Calculations!B1/U482)</f>
        <v>1.2118941934565099</v>
      </c>
      <c r="W482"/>
    </row>
    <row r="483" spans="1:23" s="2" customFormat="1" x14ac:dyDescent="0.55000000000000004">
      <c r="A483">
        <v>481</v>
      </c>
      <c r="B483">
        <v>1</v>
      </c>
      <c r="C483" t="str">
        <f>VLOOKUP(B483,EpisodeFormats!$A$3:$B$999,2,0)</f>
        <v>Series</v>
      </c>
      <c r="D483">
        <v>4</v>
      </c>
      <c r="E483" t="str">
        <f>VLOOKUP(D483,Doctors!$A$3:$B$999,2,0)</f>
        <v>Tom Baker</v>
      </c>
      <c r="F483">
        <v>16</v>
      </c>
      <c r="G483">
        <v>1</v>
      </c>
      <c r="H483" t="str">
        <f>VLOOKUP(G483,SeasonFormats!$A$3:$B$999,2,0)</f>
        <v>Season</v>
      </c>
      <c r="I483">
        <v>98</v>
      </c>
      <c r="J483">
        <v>1</v>
      </c>
      <c r="K483" t="s">
        <v>459</v>
      </c>
      <c r="L483">
        <v>2</v>
      </c>
      <c r="M483" t="s">
        <v>11</v>
      </c>
      <c r="N483" s="6" t="d">
        <v>1978-09-09</v>
      </c>
      <c r="O483">
        <v>8.1</v>
      </c>
      <c r="P483"/>
      <c r="Q483"/>
      <c r="R483">
        <f t="shared" si="21"/>
        <v>9.82</v>
      </c>
      <c r="S483" t="str">
        <f t="shared" si="22"/>
        <v/>
      </c>
      <c r="T483" t="str">
        <f t="shared" si="23"/>
        <v/>
      </c>
      <c r="U483">
        <f>VLOOKUP(YEAR(N483),Populations!$A$3:$B$999,2,0)</f>
        <v>56178000</v>
      </c>
      <c r="V483">
        <f>(Calculations!B1/U483)</f>
        <v>1.2118941934565099</v>
      </c>
      <c r="W483"/>
    </row>
    <row r="484" spans="1:23" s="2" customFormat="1" x14ac:dyDescent="0.55000000000000004">
      <c r="A484">
        <v>482</v>
      </c>
      <c r="B484">
        <v>1</v>
      </c>
      <c r="C484" t="str">
        <f>VLOOKUP(B484,EpisodeFormats!$A$3:$B$999,2,0)</f>
        <v>Series</v>
      </c>
      <c r="D484">
        <v>4</v>
      </c>
      <c r="E484" t="str">
        <f>VLOOKUP(D484,Doctors!$A$3:$B$999,2,0)</f>
        <v>Tom Baker</v>
      </c>
      <c r="F484">
        <v>16</v>
      </c>
      <c r="G484">
        <v>1</v>
      </c>
      <c r="H484" t="str">
        <f>VLOOKUP(G484,SeasonFormats!$A$3:$B$999,2,0)</f>
        <v>Season</v>
      </c>
      <c r="I484">
        <v>98</v>
      </c>
      <c r="J484">
        <v>1</v>
      </c>
      <c r="K484" t="s">
        <v>459</v>
      </c>
      <c r="L484">
        <v>3</v>
      </c>
      <c r="M484" t="s">
        <v>12</v>
      </c>
      <c r="N484" s="6" t="d">
        <v>1978-09-16</v>
      </c>
      <c r="O484">
        <v>7.9</v>
      </c>
      <c r="P484"/>
      <c r="Q484"/>
      <c r="R484">
        <f t="shared" si="21"/>
        <v>9.57</v>
      </c>
      <c r="S484" t="str">
        <f t="shared" si="22"/>
        <v/>
      </c>
      <c r="T484" t="str">
        <f t="shared" si="23"/>
        <v/>
      </c>
      <c r="U484">
        <f>VLOOKUP(YEAR(N484),Populations!$A$3:$B$999,2,0)</f>
        <v>56178000</v>
      </c>
      <c r="V484">
        <f>(Calculations!B1/U484)</f>
        <v>1.2118941934565099</v>
      </c>
      <c r="W484"/>
    </row>
    <row r="485" spans="1:23" s="2" customFormat="1" x14ac:dyDescent="0.55000000000000004">
      <c r="A485">
        <v>483</v>
      </c>
      <c r="B485">
        <v>1</v>
      </c>
      <c r="C485" t="str">
        <f>VLOOKUP(B485,EpisodeFormats!$A$3:$B$999,2,0)</f>
        <v>Series</v>
      </c>
      <c r="D485">
        <v>4</v>
      </c>
      <c r="E485" t="str">
        <f>VLOOKUP(D485,Doctors!$A$3:$B$999,2,0)</f>
        <v>Tom Baker</v>
      </c>
      <c r="F485">
        <v>16</v>
      </c>
      <c r="G485">
        <v>1</v>
      </c>
      <c r="H485" t="str">
        <f>VLOOKUP(G485,SeasonFormats!$A$3:$B$999,2,0)</f>
        <v>Season</v>
      </c>
      <c r="I485">
        <v>98</v>
      </c>
      <c r="J485">
        <v>1</v>
      </c>
      <c r="K485" t="s">
        <v>459</v>
      </c>
      <c r="L485">
        <v>4</v>
      </c>
      <c r="M485" t="s">
        <v>13</v>
      </c>
      <c r="N485" s="6" t="d">
        <v>1978-09-23</v>
      </c>
      <c r="O485">
        <v>8.1999999999999993</v>
      </c>
      <c r="P485"/>
      <c r="Q485"/>
      <c r="R485">
        <f t="shared" si="21"/>
        <v>9.94</v>
      </c>
      <c r="S485" t="str">
        <f t="shared" si="22"/>
        <v/>
      </c>
      <c r="T485" t="str">
        <f t="shared" si="23"/>
        <v/>
      </c>
      <c r="U485">
        <f>VLOOKUP(YEAR(N485),Populations!$A$3:$B$999,2,0)</f>
        <v>56178000</v>
      </c>
      <c r="V485">
        <f>(Calculations!B1/U485)</f>
        <v>1.2118941934565099</v>
      </c>
      <c r="W485"/>
    </row>
    <row r="486" spans="1:23" s="8" customFormat="1" x14ac:dyDescent="0.55000000000000004">
      <c r="A486" s="3">
        <v>484</v>
      </c>
      <c r="B486" s="3">
        <v>1</v>
      </c>
      <c r="C486" s="3" t="str">
        <f>VLOOKUP(B486,EpisodeFormats!$A$3:$B$999,2,0)</f>
        <v>Series</v>
      </c>
      <c r="D486" s="3">
        <v>4</v>
      </c>
      <c r="E486" s="3" t="str">
        <f>VLOOKUP(D486,Doctors!$A$3:$B$999,2,0)</f>
        <v>Tom Baker</v>
      </c>
      <c r="F486" s="3">
        <v>16</v>
      </c>
      <c r="G486" s="3">
        <v>1</v>
      </c>
      <c r="H486" s="3" t="str">
        <f>VLOOKUP(G486,SeasonFormats!$A$3:$B$999,2,0)</f>
        <v>Season</v>
      </c>
      <c r="I486" s="3">
        <v>99</v>
      </c>
      <c r="J486" s="3">
        <v>2</v>
      </c>
      <c r="K486" s="3" t="s">
        <v>460</v>
      </c>
      <c r="L486" s="3">
        <v>1</v>
      </c>
      <c r="M486" s="3" t="s">
        <v>10</v>
      </c>
      <c r="N486" s="7" t="d">
        <v>1978-09-30</v>
      </c>
      <c r="O486" s="3">
        <v>9.1</v>
      </c>
      <c r="P486" s="3"/>
      <c r="Q486" s="3"/>
      <c r="R486" s="3">
        <f t="shared" si="21"/>
        <v>11.03</v>
      </c>
      <c r="S486" s="3" t="str">
        <f t="shared" si="22"/>
        <v/>
      </c>
      <c r="T486" s="3" t="str">
        <f t="shared" si="23"/>
        <v/>
      </c>
      <c r="U486" s="3">
        <f>VLOOKUP(YEAR(N486),Populations!$A$3:$B$999,2,0)</f>
        <v>56178000</v>
      </c>
      <c r="V486" s="3">
        <f>(Calculations!B1/U486)</f>
        <v>1.2118941934565099</v>
      </c>
      <c r="W486" s="3"/>
    </row>
    <row r="487" spans="1:23" s="8" customFormat="1" x14ac:dyDescent="0.55000000000000004">
      <c r="A487" s="3">
        <v>485</v>
      </c>
      <c r="B487" s="3">
        <v>1</v>
      </c>
      <c r="C487" s="3" t="str">
        <f>VLOOKUP(B487,EpisodeFormats!$A$3:$B$999,2,0)</f>
        <v>Series</v>
      </c>
      <c r="D487" s="3">
        <v>4</v>
      </c>
      <c r="E487" s="3" t="str">
        <f>VLOOKUP(D487,Doctors!$A$3:$B$999,2,0)</f>
        <v>Tom Baker</v>
      </c>
      <c r="F487" s="3">
        <v>16</v>
      </c>
      <c r="G487" s="3">
        <v>1</v>
      </c>
      <c r="H487" s="3" t="str">
        <f>VLOOKUP(G487,SeasonFormats!$A$3:$B$999,2,0)</f>
        <v>Season</v>
      </c>
      <c r="I487" s="3">
        <v>99</v>
      </c>
      <c r="J487" s="3">
        <v>2</v>
      </c>
      <c r="K487" s="3" t="s">
        <v>460</v>
      </c>
      <c r="L487" s="3">
        <v>2</v>
      </c>
      <c r="M487" s="3" t="s">
        <v>11</v>
      </c>
      <c r="N487" s="7" t="d">
        <v>1978-10-07</v>
      </c>
      <c r="O487" s="3">
        <v>7.4</v>
      </c>
      <c r="P487" s="3"/>
      <c r="Q487" s="3"/>
      <c r="R487" s="3">
        <f t="shared" si="21"/>
        <v>8.9700000000000006</v>
      </c>
      <c r="S487" s="3" t="str">
        <f t="shared" si="22"/>
        <v/>
      </c>
      <c r="T487" s="3" t="str">
        <f t="shared" si="23"/>
        <v/>
      </c>
      <c r="U487" s="3">
        <f>VLOOKUP(YEAR(N487),Populations!$A$3:$B$999,2,0)</f>
        <v>56178000</v>
      </c>
      <c r="V487" s="3">
        <f>(Calculations!B1/U487)</f>
        <v>1.2118941934565099</v>
      </c>
      <c r="W487" s="3"/>
    </row>
    <row r="488" spans="1:23" s="8" customFormat="1" x14ac:dyDescent="0.55000000000000004">
      <c r="A488" s="3">
        <v>486</v>
      </c>
      <c r="B488" s="3">
        <v>1</v>
      </c>
      <c r="C488" s="3" t="str">
        <f>VLOOKUP(B488,EpisodeFormats!$A$3:$B$999,2,0)</f>
        <v>Series</v>
      </c>
      <c r="D488" s="3">
        <v>4</v>
      </c>
      <c r="E488" s="3" t="str">
        <f>VLOOKUP(D488,Doctors!$A$3:$B$999,2,0)</f>
        <v>Tom Baker</v>
      </c>
      <c r="F488" s="3">
        <v>16</v>
      </c>
      <c r="G488" s="3">
        <v>1</v>
      </c>
      <c r="H488" s="3" t="str">
        <f>VLOOKUP(G488,SeasonFormats!$A$3:$B$999,2,0)</f>
        <v>Season</v>
      </c>
      <c r="I488" s="3">
        <v>99</v>
      </c>
      <c r="J488" s="3">
        <v>2</v>
      </c>
      <c r="K488" s="3" t="s">
        <v>460</v>
      </c>
      <c r="L488" s="3">
        <v>3</v>
      </c>
      <c r="M488" s="3" t="s">
        <v>12</v>
      </c>
      <c r="N488" s="7" t="d">
        <v>1978-10-14</v>
      </c>
      <c r="O488" s="3">
        <v>8.1999999999999993</v>
      </c>
      <c r="P488" s="3"/>
      <c r="Q488" s="3"/>
      <c r="R488" s="3">
        <f t="shared" si="21"/>
        <v>9.94</v>
      </c>
      <c r="S488" s="3" t="str">
        <f t="shared" si="22"/>
        <v/>
      </c>
      <c r="T488" s="3" t="str">
        <f t="shared" si="23"/>
        <v/>
      </c>
      <c r="U488" s="3">
        <f>VLOOKUP(YEAR(N488),Populations!$A$3:$B$999,2,0)</f>
        <v>56178000</v>
      </c>
      <c r="V488" s="3">
        <f>(Calculations!B1/U488)</f>
        <v>1.2118941934565099</v>
      </c>
      <c r="W488" s="3"/>
    </row>
    <row r="489" spans="1:23" s="8" customFormat="1" x14ac:dyDescent="0.55000000000000004">
      <c r="A489" s="3">
        <v>487</v>
      </c>
      <c r="B489" s="3">
        <v>1</v>
      </c>
      <c r="C489" s="3" t="str">
        <f>VLOOKUP(B489,EpisodeFormats!$A$3:$B$999,2,0)</f>
        <v>Series</v>
      </c>
      <c r="D489" s="3">
        <v>4</v>
      </c>
      <c r="E489" s="3" t="str">
        <f>VLOOKUP(D489,Doctors!$A$3:$B$999,2,0)</f>
        <v>Tom Baker</v>
      </c>
      <c r="F489" s="3">
        <v>16</v>
      </c>
      <c r="G489" s="3">
        <v>1</v>
      </c>
      <c r="H489" s="3" t="str">
        <f>VLOOKUP(G489,SeasonFormats!$A$3:$B$999,2,0)</f>
        <v>Season</v>
      </c>
      <c r="I489" s="3">
        <v>99</v>
      </c>
      <c r="J489" s="3">
        <v>2</v>
      </c>
      <c r="K489" s="3" t="s">
        <v>460</v>
      </c>
      <c r="L489" s="3">
        <v>4</v>
      </c>
      <c r="M489" s="3" t="s">
        <v>13</v>
      </c>
      <c r="N489" s="7" t="d">
        <v>1978-10-21</v>
      </c>
      <c r="O489" s="3">
        <v>8.4</v>
      </c>
      <c r="P489" s="3"/>
      <c r="Q489" s="3"/>
      <c r="R489" s="3">
        <f t="shared" si="21"/>
        <v>10.18</v>
      </c>
      <c r="S489" s="3" t="str">
        <f t="shared" si="22"/>
        <v/>
      </c>
      <c r="T489" s="3" t="str">
        <f t="shared" si="23"/>
        <v/>
      </c>
      <c r="U489" s="3">
        <f>VLOOKUP(YEAR(N489),Populations!$A$3:$B$999,2,0)</f>
        <v>56178000</v>
      </c>
      <c r="V489" s="3">
        <f>(Calculations!B1/U489)</f>
        <v>1.2118941934565099</v>
      </c>
      <c r="W489" s="3"/>
    </row>
    <row r="490" spans="1:23" s="2" customFormat="1" x14ac:dyDescent="0.55000000000000004">
      <c r="A490">
        <v>488</v>
      </c>
      <c r="B490">
        <v>1</v>
      </c>
      <c r="C490" t="str">
        <f>VLOOKUP(B490,EpisodeFormats!$A$3:$B$999,2,0)</f>
        <v>Series</v>
      </c>
      <c r="D490">
        <v>4</v>
      </c>
      <c r="E490" t="str">
        <f>VLOOKUP(D490,Doctors!$A$3:$B$999,2,0)</f>
        <v>Tom Baker</v>
      </c>
      <c r="F490">
        <v>16</v>
      </c>
      <c r="G490">
        <v>1</v>
      </c>
      <c r="H490" t="str">
        <f>VLOOKUP(G490,SeasonFormats!$A$3:$B$999,2,0)</f>
        <v>Season</v>
      </c>
      <c r="I490">
        <v>100</v>
      </c>
      <c r="J490">
        <v>3</v>
      </c>
      <c r="K490" t="s">
        <v>461</v>
      </c>
      <c r="L490">
        <v>1</v>
      </c>
      <c r="M490" t="s">
        <v>10</v>
      </c>
      <c r="N490" s="6" t="d">
        <v>1978-10-28</v>
      </c>
      <c r="O490">
        <v>8.6</v>
      </c>
      <c r="P490"/>
      <c r="Q490"/>
      <c r="R490">
        <f t="shared" si="21"/>
        <v>10.42</v>
      </c>
      <c r="S490" t="str">
        <f t="shared" si="22"/>
        <v/>
      </c>
      <c r="T490" t="str">
        <f t="shared" si="23"/>
        <v/>
      </c>
      <c r="U490">
        <f>VLOOKUP(YEAR(N490),Populations!$A$3:$B$999,2,0)</f>
        <v>56178000</v>
      </c>
      <c r="V490">
        <f>(Calculations!B1/U490)</f>
        <v>1.2118941934565099</v>
      </c>
      <c r="W490"/>
    </row>
    <row r="491" spans="1:23" s="2" customFormat="1" x14ac:dyDescent="0.55000000000000004">
      <c r="A491">
        <v>489</v>
      </c>
      <c r="B491">
        <v>1</v>
      </c>
      <c r="C491" t="str">
        <f>VLOOKUP(B491,EpisodeFormats!$A$3:$B$999,2,0)</f>
        <v>Series</v>
      </c>
      <c r="D491">
        <v>4</v>
      </c>
      <c r="E491" t="str">
        <f>VLOOKUP(D491,Doctors!$A$3:$B$999,2,0)</f>
        <v>Tom Baker</v>
      </c>
      <c r="F491">
        <v>16</v>
      </c>
      <c r="G491">
        <v>1</v>
      </c>
      <c r="H491" t="str">
        <f>VLOOKUP(G491,SeasonFormats!$A$3:$B$999,2,0)</f>
        <v>Season</v>
      </c>
      <c r="I491">
        <v>100</v>
      </c>
      <c r="J491">
        <v>3</v>
      </c>
      <c r="K491" t="s">
        <v>461</v>
      </c>
      <c r="L491">
        <v>2</v>
      </c>
      <c r="M491" t="s">
        <v>11</v>
      </c>
      <c r="N491" s="6" t="d">
        <v>1978-11-04</v>
      </c>
      <c r="O491">
        <v>6.6</v>
      </c>
      <c r="P491"/>
      <c r="Q491"/>
      <c r="R491">
        <f t="shared" si="21"/>
        <v>8</v>
      </c>
      <c r="S491" t="str">
        <f t="shared" si="22"/>
        <v/>
      </c>
      <c r="T491" t="str">
        <f t="shared" si="23"/>
        <v/>
      </c>
      <c r="U491">
        <f>VLOOKUP(YEAR(N491),Populations!$A$3:$B$999,2,0)</f>
        <v>56178000</v>
      </c>
      <c r="V491">
        <f>(Calculations!B1/U491)</f>
        <v>1.2118941934565099</v>
      </c>
      <c r="W491"/>
    </row>
    <row r="492" spans="1:23" s="2" customFormat="1" x14ac:dyDescent="0.55000000000000004">
      <c r="A492">
        <v>490</v>
      </c>
      <c r="B492">
        <v>1</v>
      </c>
      <c r="C492" t="str">
        <f>VLOOKUP(B492,EpisodeFormats!$A$3:$B$999,2,0)</f>
        <v>Series</v>
      </c>
      <c r="D492">
        <v>4</v>
      </c>
      <c r="E492" t="str">
        <f>VLOOKUP(D492,Doctors!$A$3:$B$999,2,0)</f>
        <v>Tom Baker</v>
      </c>
      <c r="F492">
        <v>16</v>
      </c>
      <c r="G492">
        <v>1</v>
      </c>
      <c r="H492" t="str">
        <f>VLOOKUP(G492,SeasonFormats!$A$3:$B$999,2,0)</f>
        <v>Season</v>
      </c>
      <c r="I492">
        <v>100</v>
      </c>
      <c r="J492">
        <v>3</v>
      </c>
      <c r="K492" t="s">
        <v>461</v>
      </c>
      <c r="L492">
        <v>3</v>
      </c>
      <c r="M492" t="s">
        <v>12</v>
      </c>
      <c r="N492" s="6" t="d">
        <v>1978-11-11</v>
      </c>
      <c r="O492">
        <v>9.3000000000000007</v>
      </c>
      <c r="P492"/>
      <c r="Q492"/>
      <c r="R492">
        <f t="shared" si="21"/>
        <v>11.27</v>
      </c>
      <c r="S492" t="str">
        <f t="shared" si="22"/>
        <v/>
      </c>
      <c r="T492" t="str">
        <f t="shared" si="23"/>
        <v/>
      </c>
      <c r="U492">
        <f>VLOOKUP(YEAR(N492),Populations!$A$3:$B$999,2,0)</f>
        <v>56178000</v>
      </c>
      <c r="V492">
        <f>(Calculations!B1/U492)</f>
        <v>1.2118941934565099</v>
      </c>
      <c r="W492"/>
    </row>
    <row r="493" spans="1:23" s="2" customFormat="1" x14ac:dyDescent="0.55000000000000004">
      <c r="A493">
        <v>491</v>
      </c>
      <c r="B493">
        <v>1</v>
      </c>
      <c r="C493" t="str">
        <f>VLOOKUP(B493,EpisodeFormats!$A$3:$B$999,2,0)</f>
        <v>Series</v>
      </c>
      <c r="D493">
        <v>4</v>
      </c>
      <c r="E493" t="str">
        <f>VLOOKUP(D493,Doctors!$A$3:$B$999,2,0)</f>
        <v>Tom Baker</v>
      </c>
      <c r="F493">
        <v>16</v>
      </c>
      <c r="G493">
        <v>1</v>
      </c>
      <c r="H493" t="str">
        <f>VLOOKUP(G493,SeasonFormats!$A$3:$B$999,2,0)</f>
        <v>Season</v>
      </c>
      <c r="I493">
        <v>100</v>
      </c>
      <c r="J493">
        <v>3</v>
      </c>
      <c r="K493" t="s">
        <v>461</v>
      </c>
      <c r="L493">
        <v>4</v>
      </c>
      <c r="M493" t="s">
        <v>13</v>
      </c>
      <c r="N493" s="6" t="d">
        <v>1978-11-18</v>
      </c>
      <c r="O493">
        <v>7.6</v>
      </c>
      <c r="P493"/>
      <c r="Q493"/>
      <c r="R493">
        <f t="shared" si="21"/>
        <v>9.2100000000000009</v>
      </c>
      <c r="S493" t="str">
        <f t="shared" si="22"/>
        <v/>
      </c>
      <c r="T493" t="str">
        <f t="shared" si="23"/>
        <v/>
      </c>
      <c r="U493">
        <f>VLOOKUP(YEAR(N493),Populations!$A$3:$B$999,2,0)</f>
        <v>56178000</v>
      </c>
      <c r="V493">
        <f>(Calculations!B1/U493)</f>
        <v>1.2118941934565099</v>
      </c>
      <c r="W493"/>
    </row>
    <row r="494" spans="1:23" s="8" customFormat="1" x14ac:dyDescent="0.55000000000000004">
      <c r="A494" s="3">
        <v>492</v>
      </c>
      <c r="B494" s="3">
        <v>1</v>
      </c>
      <c r="C494" s="3" t="str">
        <f>VLOOKUP(B494,EpisodeFormats!$A$3:$B$999,2,0)</f>
        <v>Series</v>
      </c>
      <c r="D494" s="3">
        <v>4</v>
      </c>
      <c r="E494" s="3" t="str">
        <f>VLOOKUP(D494,Doctors!$A$3:$B$999,2,0)</f>
        <v>Tom Baker</v>
      </c>
      <c r="F494" s="3">
        <v>16</v>
      </c>
      <c r="G494" s="3">
        <v>1</v>
      </c>
      <c r="H494" s="3" t="str">
        <f>VLOOKUP(G494,SeasonFormats!$A$3:$B$999,2,0)</f>
        <v>Season</v>
      </c>
      <c r="I494" s="3">
        <v>101</v>
      </c>
      <c r="J494" s="3">
        <v>4</v>
      </c>
      <c r="K494" s="3" t="s">
        <v>462</v>
      </c>
      <c r="L494" s="3">
        <v>1</v>
      </c>
      <c r="M494" s="3" t="s">
        <v>10</v>
      </c>
      <c r="N494" s="7" t="d">
        <v>1978-11-25</v>
      </c>
      <c r="O494" s="3">
        <v>9.5</v>
      </c>
      <c r="P494" s="3"/>
      <c r="Q494" s="3"/>
      <c r="R494" s="3">
        <f t="shared" si="21"/>
        <v>11.51</v>
      </c>
      <c r="S494" s="3" t="str">
        <f t="shared" si="22"/>
        <v/>
      </c>
      <c r="T494" s="3" t="str">
        <f t="shared" si="23"/>
        <v/>
      </c>
      <c r="U494" s="3">
        <f>VLOOKUP(YEAR(N494),Populations!$A$3:$B$999,2,0)</f>
        <v>56178000</v>
      </c>
      <c r="V494" s="3">
        <f>(Calculations!B1/U494)</f>
        <v>1.2118941934565099</v>
      </c>
      <c r="W494" s="3" t="s">
        <v>526</v>
      </c>
    </row>
    <row r="495" spans="1:23" s="8" customFormat="1" x14ac:dyDescent="0.55000000000000004">
      <c r="A495" s="3">
        <v>493</v>
      </c>
      <c r="B495" s="3">
        <v>1</v>
      </c>
      <c r="C495" s="3" t="str">
        <f>VLOOKUP(B495,EpisodeFormats!$A$3:$B$999,2,0)</f>
        <v>Series</v>
      </c>
      <c r="D495" s="3">
        <v>4</v>
      </c>
      <c r="E495" s="3" t="str">
        <f>VLOOKUP(D495,Doctors!$A$3:$B$999,2,0)</f>
        <v>Tom Baker</v>
      </c>
      <c r="F495" s="3">
        <v>16</v>
      </c>
      <c r="G495" s="3">
        <v>1</v>
      </c>
      <c r="H495" s="3" t="str">
        <f>VLOOKUP(G495,SeasonFormats!$A$3:$B$999,2,0)</f>
        <v>Season</v>
      </c>
      <c r="I495" s="3">
        <v>101</v>
      </c>
      <c r="J495" s="3">
        <v>4</v>
      </c>
      <c r="K495" s="3" t="s">
        <v>462</v>
      </c>
      <c r="L495" s="3">
        <v>2</v>
      </c>
      <c r="M495" s="3" t="s">
        <v>11</v>
      </c>
      <c r="N495" s="7" t="d">
        <v>1978-12-02</v>
      </c>
      <c r="O495" s="3">
        <v>10.1</v>
      </c>
      <c r="P495" s="3"/>
      <c r="Q495" s="3"/>
      <c r="R495" s="3">
        <f t="shared" si="21"/>
        <v>12.24</v>
      </c>
      <c r="S495" s="3" t="str">
        <f t="shared" si="22"/>
        <v/>
      </c>
      <c r="T495" s="3" t="str">
        <f t="shared" si="23"/>
        <v/>
      </c>
      <c r="U495" s="3">
        <f>VLOOKUP(YEAR(N495),Populations!$A$3:$B$999,2,0)</f>
        <v>56178000</v>
      </c>
      <c r="V495" s="3">
        <f>(Calculations!B1/U495)</f>
        <v>1.2118941934565099</v>
      </c>
      <c r="W495" s="3"/>
    </row>
    <row r="496" spans="1:23" s="8" customFormat="1" x14ac:dyDescent="0.55000000000000004">
      <c r="A496" s="3">
        <v>494</v>
      </c>
      <c r="B496" s="3">
        <v>1</v>
      </c>
      <c r="C496" s="3" t="str">
        <f>VLOOKUP(B496,EpisodeFormats!$A$3:$B$999,2,0)</f>
        <v>Series</v>
      </c>
      <c r="D496" s="3">
        <v>4</v>
      </c>
      <c r="E496" s="3" t="str">
        <f>VLOOKUP(D496,Doctors!$A$3:$B$999,2,0)</f>
        <v>Tom Baker</v>
      </c>
      <c r="F496" s="3">
        <v>16</v>
      </c>
      <c r="G496" s="3">
        <v>1</v>
      </c>
      <c r="H496" s="3" t="str">
        <f>VLOOKUP(G496,SeasonFormats!$A$3:$B$999,2,0)</f>
        <v>Season</v>
      </c>
      <c r="I496" s="3">
        <v>101</v>
      </c>
      <c r="J496" s="3">
        <v>4</v>
      </c>
      <c r="K496" s="3" t="s">
        <v>462</v>
      </c>
      <c r="L496" s="3">
        <v>3</v>
      </c>
      <c r="M496" s="3" t="s">
        <v>12</v>
      </c>
      <c r="N496" s="7" t="d">
        <v>1978-12-09</v>
      </c>
      <c r="O496" s="3">
        <v>8.9</v>
      </c>
      <c r="P496" s="3"/>
      <c r="Q496" s="3"/>
      <c r="R496" s="3">
        <f t="shared" si="21"/>
        <v>10.79</v>
      </c>
      <c r="S496" s="3" t="str">
        <f t="shared" si="22"/>
        <v/>
      </c>
      <c r="T496" s="3" t="str">
        <f t="shared" si="23"/>
        <v/>
      </c>
      <c r="U496" s="3">
        <f>VLOOKUP(YEAR(N496),Populations!$A$3:$B$999,2,0)</f>
        <v>56178000</v>
      </c>
      <c r="V496" s="3">
        <f>(Calculations!B1/U496)</f>
        <v>1.2118941934565099</v>
      </c>
      <c r="W496" s="3"/>
    </row>
    <row r="497" spans="1:23" s="8" customFormat="1" x14ac:dyDescent="0.55000000000000004">
      <c r="A497" s="3">
        <v>495</v>
      </c>
      <c r="B497" s="3">
        <v>1</v>
      </c>
      <c r="C497" s="3" t="str">
        <f>VLOOKUP(B497,EpisodeFormats!$A$3:$B$999,2,0)</f>
        <v>Series</v>
      </c>
      <c r="D497" s="3">
        <v>4</v>
      </c>
      <c r="E497" s="3" t="str">
        <f>VLOOKUP(D497,Doctors!$A$3:$B$999,2,0)</f>
        <v>Tom Baker</v>
      </c>
      <c r="F497" s="3">
        <v>16</v>
      </c>
      <c r="G497" s="3">
        <v>1</v>
      </c>
      <c r="H497" s="3" t="str">
        <f>VLOOKUP(G497,SeasonFormats!$A$3:$B$999,2,0)</f>
        <v>Season</v>
      </c>
      <c r="I497" s="3">
        <v>101</v>
      </c>
      <c r="J497" s="3">
        <v>4</v>
      </c>
      <c r="K497" s="3" t="s">
        <v>462</v>
      </c>
      <c r="L497" s="3">
        <v>4</v>
      </c>
      <c r="M497" s="3" t="s">
        <v>13</v>
      </c>
      <c r="N497" s="7" t="d">
        <v>1978-12-16</v>
      </c>
      <c r="O497" s="3">
        <v>9</v>
      </c>
      <c r="P497" s="3"/>
      <c r="Q497" s="3"/>
      <c r="R497" s="3">
        <f t="shared" si="21"/>
        <v>10.91</v>
      </c>
      <c r="S497" s="3" t="str">
        <f t="shared" si="22"/>
        <v/>
      </c>
      <c r="T497" s="3" t="str">
        <f t="shared" si="23"/>
        <v/>
      </c>
      <c r="U497" s="3">
        <f>VLOOKUP(YEAR(N497),Populations!$A$3:$B$999,2,0)</f>
        <v>56178000</v>
      </c>
      <c r="V497" s="3">
        <f>(Calculations!B1/U497)</f>
        <v>1.2118941934565099</v>
      </c>
      <c r="W497" s="3"/>
    </row>
    <row r="498" spans="1:23" s="2" customFormat="1" x14ac:dyDescent="0.55000000000000004">
      <c r="A498">
        <v>496</v>
      </c>
      <c r="B498">
        <v>1</v>
      </c>
      <c r="C498" t="str">
        <f>VLOOKUP(B498,EpisodeFormats!$A$3:$B$999,2,0)</f>
        <v>Series</v>
      </c>
      <c r="D498">
        <v>4</v>
      </c>
      <c r="E498" t="str">
        <f>VLOOKUP(D498,Doctors!$A$3:$B$999,2,0)</f>
        <v>Tom Baker</v>
      </c>
      <c r="F498">
        <v>16</v>
      </c>
      <c r="G498">
        <v>1</v>
      </c>
      <c r="H498" t="str">
        <f>VLOOKUP(G498,SeasonFormats!$A$3:$B$999,2,0)</f>
        <v>Season</v>
      </c>
      <c r="I498">
        <v>102</v>
      </c>
      <c r="J498">
        <v>5</v>
      </c>
      <c r="K498" t="s">
        <v>463</v>
      </c>
      <c r="L498">
        <v>1</v>
      </c>
      <c r="M498" t="s">
        <v>10</v>
      </c>
      <c r="N498" s="6" t="d">
        <v>1978-12-23</v>
      </c>
      <c r="O498">
        <v>6.5</v>
      </c>
      <c r="P498"/>
      <c r="Q498"/>
      <c r="R498">
        <f t="shared" si="21"/>
        <v>7.88</v>
      </c>
      <c r="S498" t="str">
        <f t="shared" si="22"/>
        <v/>
      </c>
      <c r="T498" t="str">
        <f t="shared" si="23"/>
        <v/>
      </c>
      <c r="U498">
        <f>VLOOKUP(YEAR(N498),Populations!$A$3:$B$999,2,0)</f>
        <v>56178000</v>
      </c>
      <c r="V498">
        <f>(Calculations!B1/U498)</f>
        <v>1.2118941934565099</v>
      </c>
      <c r="W498"/>
    </row>
    <row r="499" spans="1:23" s="2" customFormat="1" x14ac:dyDescent="0.55000000000000004">
      <c r="A499">
        <v>497</v>
      </c>
      <c r="B499">
        <v>1</v>
      </c>
      <c r="C499" t="str">
        <f>VLOOKUP(B499,EpisodeFormats!$A$3:$B$999,2,0)</f>
        <v>Series</v>
      </c>
      <c r="D499">
        <v>4</v>
      </c>
      <c r="E499" t="str">
        <f>VLOOKUP(D499,Doctors!$A$3:$B$999,2,0)</f>
        <v>Tom Baker</v>
      </c>
      <c r="F499">
        <v>16</v>
      </c>
      <c r="G499">
        <v>1</v>
      </c>
      <c r="H499" t="str">
        <f>VLOOKUP(G499,SeasonFormats!$A$3:$B$999,2,0)</f>
        <v>Season</v>
      </c>
      <c r="I499">
        <v>102</v>
      </c>
      <c r="J499">
        <v>5</v>
      </c>
      <c r="K499" t="s">
        <v>463</v>
      </c>
      <c r="L499">
        <v>2</v>
      </c>
      <c r="M499" t="s">
        <v>11</v>
      </c>
      <c r="N499" s="6" t="d">
        <v>1978-12-30</v>
      </c>
      <c r="O499">
        <v>12.4</v>
      </c>
      <c r="P499"/>
      <c r="Q499"/>
      <c r="R499">
        <f t="shared" si="21"/>
        <v>15.03</v>
      </c>
      <c r="S499" t="str">
        <f t="shared" si="22"/>
        <v/>
      </c>
      <c r="T499" t="str">
        <f t="shared" si="23"/>
        <v/>
      </c>
      <c r="U499">
        <f>VLOOKUP(YEAR(N499),Populations!$A$3:$B$999,2,0)</f>
        <v>56178000</v>
      </c>
      <c r="V499">
        <f>(Calculations!B1/U499)</f>
        <v>1.2118941934565099</v>
      </c>
      <c r="W499"/>
    </row>
    <row r="500" spans="1:23" s="2" customFormat="1" x14ac:dyDescent="0.55000000000000004">
      <c r="A500">
        <v>498</v>
      </c>
      <c r="B500">
        <v>1</v>
      </c>
      <c r="C500" t="str">
        <f>VLOOKUP(B500,EpisodeFormats!$A$3:$B$999,2,0)</f>
        <v>Series</v>
      </c>
      <c r="D500">
        <v>4</v>
      </c>
      <c r="E500" t="str">
        <f>VLOOKUP(D500,Doctors!$A$3:$B$999,2,0)</f>
        <v>Tom Baker</v>
      </c>
      <c r="F500">
        <v>16</v>
      </c>
      <c r="G500">
        <v>1</v>
      </c>
      <c r="H500" t="str">
        <f>VLOOKUP(G500,SeasonFormats!$A$3:$B$999,2,0)</f>
        <v>Season</v>
      </c>
      <c r="I500">
        <v>102</v>
      </c>
      <c r="J500">
        <v>5</v>
      </c>
      <c r="K500" t="s">
        <v>463</v>
      </c>
      <c r="L500">
        <v>3</v>
      </c>
      <c r="M500" t="s">
        <v>12</v>
      </c>
      <c r="N500" s="6" t="d">
        <v>1979-01-06</v>
      </c>
      <c r="O500">
        <v>8.9</v>
      </c>
      <c r="P500"/>
      <c r="Q500"/>
      <c r="R500">
        <f t="shared" si="21"/>
        <v>10.77</v>
      </c>
      <c r="S500" t="str">
        <f t="shared" si="22"/>
        <v/>
      </c>
      <c r="T500" t="str">
        <f t="shared" si="23"/>
        <v/>
      </c>
      <c r="U500">
        <f>VLOOKUP(YEAR(N500),Populations!$A$3:$B$999,2,0)</f>
        <v>56240100</v>
      </c>
      <c r="V500">
        <f>(Calculations!B1/U500)</f>
        <v>1.2105560267496001</v>
      </c>
      <c r="W500"/>
    </row>
    <row r="501" spans="1:23" s="2" customFormat="1" x14ac:dyDescent="0.55000000000000004">
      <c r="A501">
        <v>499</v>
      </c>
      <c r="B501">
        <v>1</v>
      </c>
      <c r="C501" t="str">
        <f>VLOOKUP(B501,EpisodeFormats!$A$3:$B$999,2,0)</f>
        <v>Series</v>
      </c>
      <c r="D501">
        <v>4</v>
      </c>
      <c r="E501" t="str">
        <f>VLOOKUP(D501,Doctors!$A$3:$B$999,2,0)</f>
        <v>Tom Baker</v>
      </c>
      <c r="F501">
        <v>16</v>
      </c>
      <c r="G501">
        <v>1</v>
      </c>
      <c r="H501" t="str">
        <f>VLOOKUP(G501,SeasonFormats!$A$3:$B$999,2,0)</f>
        <v>Season</v>
      </c>
      <c r="I501">
        <v>102</v>
      </c>
      <c r="J501">
        <v>5</v>
      </c>
      <c r="K501" t="s">
        <v>463</v>
      </c>
      <c r="L501">
        <v>4</v>
      </c>
      <c r="M501" t="s">
        <v>13</v>
      </c>
      <c r="N501" s="6" t="d">
        <v>1979-01-13</v>
      </c>
      <c r="O501">
        <v>9.9</v>
      </c>
      <c r="P501"/>
      <c r="Q501"/>
      <c r="R501">
        <f t="shared" si="21"/>
        <v>11.98</v>
      </c>
      <c r="S501" t="str">
        <f t="shared" si="22"/>
        <v/>
      </c>
      <c r="T501" t="str">
        <f t="shared" si="23"/>
        <v/>
      </c>
      <c r="U501">
        <f>VLOOKUP(YEAR(N501),Populations!$A$3:$B$999,2,0)</f>
        <v>56240100</v>
      </c>
      <c r="V501">
        <f>(Calculations!B1/U501)</f>
        <v>1.2105560267496001</v>
      </c>
      <c r="W501"/>
    </row>
    <row r="502" spans="1:23" s="8" customFormat="1" x14ac:dyDescent="0.55000000000000004">
      <c r="A502" s="3">
        <v>500</v>
      </c>
      <c r="B502" s="3">
        <v>1</v>
      </c>
      <c r="C502" s="3" t="str">
        <f>VLOOKUP(B502,EpisodeFormats!$A$3:$B$999,2,0)</f>
        <v>Series</v>
      </c>
      <c r="D502" s="3">
        <v>4</v>
      </c>
      <c r="E502" s="3" t="str">
        <f>VLOOKUP(D502,Doctors!$A$3:$B$999,2,0)</f>
        <v>Tom Baker</v>
      </c>
      <c r="F502" s="3">
        <v>16</v>
      </c>
      <c r="G502" s="3">
        <v>1</v>
      </c>
      <c r="H502" s="3" t="str">
        <f>VLOOKUP(G502,SeasonFormats!$A$3:$B$999,2,0)</f>
        <v>Season</v>
      </c>
      <c r="I502" s="3">
        <v>103</v>
      </c>
      <c r="J502" s="3">
        <v>6</v>
      </c>
      <c r="K502" s="3" t="s">
        <v>464</v>
      </c>
      <c r="L502" s="3">
        <v>1</v>
      </c>
      <c r="M502" s="3" t="s">
        <v>10</v>
      </c>
      <c r="N502" s="7" t="d">
        <v>1979-01-20</v>
      </c>
      <c r="O502" s="3">
        <v>7.5</v>
      </c>
      <c r="P502" s="3"/>
      <c r="Q502" s="3"/>
      <c r="R502" s="3">
        <f t="shared" si="21"/>
        <v>9.08</v>
      </c>
      <c r="S502" s="3" t="str">
        <f t="shared" si="22"/>
        <v/>
      </c>
      <c r="T502" s="3" t="str">
        <f t="shared" si="23"/>
        <v/>
      </c>
      <c r="U502" s="3">
        <f>VLOOKUP(YEAR(N502),Populations!$A$3:$B$999,2,0)</f>
        <v>56240100</v>
      </c>
      <c r="V502" s="3">
        <f>(Calculations!B1/U502)</f>
        <v>1.2105560267496001</v>
      </c>
      <c r="W502" s="3"/>
    </row>
    <row r="503" spans="1:23" s="8" customFormat="1" x14ac:dyDescent="0.55000000000000004">
      <c r="A503" s="3">
        <v>501</v>
      </c>
      <c r="B503" s="3">
        <v>1</v>
      </c>
      <c r="C503" s="3" t="str">
        <f>VLOOKUP(B503,EpisodeFormats!$A$3:$B$999,2,0)</f>
        <v>Series</v>
      </c>
      <c r="D503" s="3">
        <v>4</v>
      </c>
      <c r="E503" s="3" t="str">
        <f>VLOOKUP(D503,Doctors!$A$3:$B$999,2,0)</f>
        <v>Tom Baker</v>
      </c>
      <c r="F503" s="3">
        <v>16</v>
      </c>
      <c r="G503" s="3">
        <v>1</v>
      </c>
      <c r="H503" s="3" t="str">
        <f>VLOOKUP(G503,SeasonFormats!$A$3:$B$999,2,0)</f>
        <v>Season</v>
      </c>
      <c r="I503" s="3">
        <v>103</v>
      </c>
      <c r="J503" s="3">
        <v>6</v>
      </c>
      <c r="K503" s="3" t="s">
        <v>464</v>
      </c>
      <c r="L503" s="3">
        <v>2</v>
      </c>
      <c r="M503" s="3" t="s">
        <v>11</v>
      </c>
      <c r="N503" s="7" t="d">
        <v>1979-01-27</v>
      </c>
      <c r="O503" s="3">
        <v>8.8000000000000007</v>
      </c>
      <c r="P503" s="3"/>
      <c r="Q503" s="3"/>
      <c r="R503" s="3">
        <f t="shared" si="21"/>
        <v>10.65</v>
      </c>
      <c r="S503" s="3" t="str">
        <f t="shared" si="22"/>
        <v/>
      </c>
      <c r="T503" s="3" t="str">
        <f t="shared" si="23"/>
        <v/>
      </c>
      <c r="U503" s="3">
        <f>VLOOKUP(YEAR(N503),Populations!$A$3:$B$999,2,0)</f>
        <v>56240100</v>
      </c>
      <c r="V503" s="3">
        <f>(Calculations!B1/U503)</f>
        <v>1.2105560267496001</v>
      </c>
      <c r="W503" s="3"/>
    </row>
    <row r="504" spans="1:23" s="8" customFormat="1" x14ac:dyDescent="0.55000000000000004">
      <c r="A504" s="3">
        <v>502</v>
      </c>
      <c r="B504" s="3">
        <v>1</v>
      </c>
      <c r="C504" s="3" t="str">
        <f>VLOOKUP(B504,EpisodeFormats!$A$3:$B$999,2,0)</f>
        <v>Series</v>
      </c>
      <c r="D504" s="3">
        <v>4</v>
      </c>
      <c r="E504" s="3" t="str">
        <f>VLOOKUP(D504,Doctors!$A$3:$B$999,2,0)</f>
        <v>Tom Baker</v>
      </c>
      <c r="F504" s="3">
        <v>16</v>
      </c>
      <c r="G504" s="3">
        <v>1</v>
      </c>
      <c r="H504" s="3" t="str">
        <f>VLOOKUP(G504,SeasonFormats!$A$3:$B$999,2,0)</f>
        <v>Season</v>
      </c>
      <c r="I504" s="3">
        <v>103</v>
      </c>
      <c r="J504" s="3">
        <v>6</v>
      </c>
      <c r="K504" s="3" t="s">
        <v>464</v>
      </c>
      <c r="L504" s="3">
        <v>3</v>
      </c>
      <c r="M504" s="3" t="s">
        <v>12</v>
      </c>
      <c r="N504" s="7" t="d">
        <v>1979-02-03</v>
      </c>
      <c r="O504" s="3">
        <v>7.8</v>
      </c>
      <c r="P504" s="3"/>
      <c r="Q504" s="3"/>
      <c r="R504" s="3">
        <f t="shared" si="21"/>
        <v>9.44</v>
      </c>
      <c r="S504" s="3" t="str">
        <f t="shared" si="22"/>
        <v/>
      </c>
      <c r="T504" s="3" t="str">
        <f t="shared" si="23"/>
        <v/>
      </c>
      <c r="U504" s="3">
        <f>VLOOKUP(YEAR(N504),Populations!$A$3:$B$999,2,0)</f>
        <v>56240100</v>
      </c>
      <c r="V504" s="3">
        <f>(Calculations!B1/U504)</f>
        <v>1.2105560267496001</v>
      </c>
      <c r="W504" s="3"/>
    </row>
    <row r="505" spans="1:23" s="8" customFormat="1" x14ac:dyDescent="0.55000000000000004">
      <c r="A505" s="3">
        <v>503</v>
      </c>
      <c r="B505" s="3">
        <v>1</v>
      </c>
      <c r="C505" s="3" t="str">
        <f>VLOOKUP(B505,EpisodeFormats!$A$3:$B$999,2,0)</f>
        <v>Series</v>
      </c>
      <c r="D505" s="3">
        <v>4</v>
      </c>
      <c r="E505" s="3" t="str">
        <f>VLOOKUP(D505,Doctors!$A$3:$B$999,2,0)</f>
        <v>Tom Baker</v>
      </c>
      <c r="F505" s="3">
        <v>16</v>
      </c>
      <c r="G505" s="3">
        <v>1</v>
      </c>
      <c r="H505" s="3" t="str">
        <f>VLOOKUP(G505,SeasonFormats!$A$3:$B$999,2,0)</f>
        <v>Season</v>
      </c>
      <c r="I505" s="3">
        <v>103</v>
      </c>
      <c r="J505" s="3">
        <v>6</v>
      </c>
      <c r="K505" s="3" t="s">
        <v>464</v>
      </c>
      <c r="L505" s="3">
        <v>4</v>
      </c>
      <c r="M505" s="3" t="s">
        <v>13</v>
      </c>
      <c r="N505" s="7" t="d">
        <v>1979-02-10</v>
      </c>
      <c r="O505" s="3">
        <v>8.6</v>
      </c>
      <c r="P505" s="3"/>
      <c r="Q505" s="3"/>
      <c r="R505" s="3">
        <f t="shared" si="21"/>
        <v>10.41</v>
      </c>
      <c r="S505" s="3" t="str">
        <f t="shared" si="22"/>
        <v/>
      </c>
      <c r="T505" s="3" t="str">
        <f t="shared" si="23"/>
        <v/>
      </c>
      <c r="U505" s="3">
        <f>VLOOKUP(YEAR(N505),Populations!$A$3:$B$999,2,0)</f>
        <v>56240100</v>
      </c>
      <c r="V505" s="3">
        <f>(Calculations!B1/U505)</f>
        <v>1.2105560267496001</v>
      </c>
      <c r="W505" s="3"/>
    </row>
    <row r="506" spans="1:23" s="8" customFormat="1" x14ac:dyDescent="0.55000000000000004">
      <c r="A506" s="3">
        <v>504</v>
      </c>
      <c r="B506" s="3">
        <v>1</v>
      </c>
      <c r="C506" s="3" t="str">
        <f>VLOOKUP(B506,EpisodeFormats!$A$3:$B$999,2,0)</f>
        <v>Series</v>
      </c>
      <c r="D506" s="3">
        <v>4</v>
      </c>
      <c r="E506" s="3" t="str">
        <f>VLOOKUP(D506,Doctors!$A$3:$B$999,2,0)</f>
        <v>Tom Baker</v>
      </c>
      <c r="F506" s="3">
        <v>16</v>
      </c>
      <c r="G506" s="3">
        <v>1</v>
      </c>
      <c r="H506" s="3" t="str">
        <f>VLOOKUP(G506,SeasonFormats!$A$3:$B$999,2,0)</f>
        <v>Season</v>
      </c>
      <c r="I506" s="3">
        <v>103</v>
      </c>
      <c r="J506" s="3">
        <v>6</v>
      </c>
      <c r="K506" s="3" t="s">
        <v>464</v>
      </c>
      <c r="L506" s="3">
        <v>5</v>
      </c>
      <c r="M506" s="3" t="s">
        <v>433</v>
      </c>
      <c r="N506" s="7" t="d">
        <v>1979-02-17</v>
      </c>
      <c r="O506" s="3">
        <v>8.6</v>
      </c>
      <c r="P506" s="3"/>
      <c r="Q506" s="3"/>
      <c r="R506" s="3">
        <f t="shared" si="21"/>
        <v>10.41</v>
      </c>
      <c r="S506" s="3" t="str">
        <f t="shared" si="22"/>
        <v/>
      </c>
      <c r="T506" s="3" t="str">
        <f t="shared" si="23"/>
        <v/>
      </c>
      <c r="U506" s="3">
        <f>VLOOKUP(YEAR(N506),Populations!$A$3:$B$999,2,0)</f>
        <v>56240100</v>
      </c>
      <c r="V506" s="3">
        <f>(Calculations!B1/U506)</f>
        <v>1.2105560267496001</v>
      </c>
      <c r="W506" s="3"/>
    </row>
    <row r="507" spans="1:23" s="8" customFormat="1" x14ac:dyDescent="0.55000000000000004">
      <c r="A507" s="3">
        <v>505</v>
      </c>
      <c r="B507" s="3">
        <v>1</v>
      </c>
      <c r="C507" s="3" t="str">
        <f>VLOOKUP(B507,EpisodeFormats!$A$3:$B$999,2,0)</f>
        <v>Series</v>
      </c>
      <c r="D507" s="3">
        <v>4</v>
      </c>
      <c r="E507" s="3" t="str">
        <f>VLOOKUP(D507,Doctors!$A$3:$B$999,2,0)</f>
        <v>Tom Baker</v>
      </c>
      <c r="F507" s="3">
        <v>16</v>
      </c>
      <c r="G507" s="3">
        <v>1</v>
      </c>
      <c r="H507" s="3" t="str">
        <f>VLOOKUP(G507,SeasonFormats!$A$3:$B$999,2,0)</f>
        <v>Season</v>
      </c>
      <c r="I507" s="3">
        <v>103</v>
      </c>
      <c r="J507" s="3">
        <v>6</v>
      </c>
      <c r="K507" s="3" t="s">
        <v>464</v>
      </c>
      <c r="L507" s="3">
        <v>6</v>
      </c>
      <c r="M507" s="3" t="s">
        <v>434</v>
      </c>
      <c r="N507" s="7" t="d">
        <v>1979-02-24</v>
      </c>
      <c r="O507" s="3">
        <v>9.6</v>
      </c>
      <c r="P507" s="3"/>
      <c r="Q507" s="3"/>
      <c r="R507" s="3">
        <f t="shared" si="21"/>
        <v>11.62</v>
      </c>
      <c r="S507" s="3" t="str">
        <f t="shared" si="22"/>
        <v/>
      </c>
      <c r="T507" s="3" t="str">
        <f t="shared" si="23"/>
        <v/>
      </c>
      <c r="U507" s="3">
        <f>VLOOKUP(YEAR(N507),Populations!$A$3:$B$999,2,0)</f>
        <v>56240100</v>
      </c>
      <c r="V507" s="3">
        <f>(Calculations!B1/U507)</f>
        <v>1.2105560267496001</v>
      </c>
      <c r="W507" s="3"/>
    </row>
    <row r="508" spans="1:23" s="2" customFormat="1" x14ac:dyDescent="0.55000000000000004">
      <c r="A508">
        <v>506</v>
      </c>
      <c r="B508">
        <v>1</v>
      </c>
      <c r="C508" t="str">
        <f>VLOOKUP(B508,EpisodeFormats!$A$3:$B$999,2,0)</f>
        <v>Series</v>
      </c>
      <c r="D508">
        <v>4</v>
      </c>
      <c r="E508" t="str">
        <f>VLOOKUP(D508,Doctors!$A$3:$B$999,2,0)</f>
        <v>Tom Baker</v>
      </c>
      <c r="F508">
        <v>17</v>
      </c>
      <c r="G508">
        <v>1</v>
      </c>
      <c r="H508" t="str">
        <f>VLOOKUP(G508,SeasonFormats!$A$3:$B$999,2,0)</f>
        <v>Season</v>
      </c>
      <c r="I508">
        <v>104</v>
      </c>
      <c r="J508">
        <v>1</v>
      </c>
      <c r="K508" t="s">
        <v>465</v>
      </c>
      <c r="L508">
        <v>1</v>
      </c>
      <c r="M508" t="s">
        <v>376</v>
      </c>
      <c r="N508" s="6" t="d">
        <v>1979-09-01</v>
      </c>
      <c r="O508">
        <v>13</v>
      </c>
      <c r="P508"/>
      <c r="Q508"/>
      <c r="R508">
        <f t="shared" si="21"/>
        <v>15.74</v>
      </c>
      <c r="S508" t="str">
        <f t="shared" si="22"/>
        <v/>
      </c>
      <c r="T508" t="str">
        <f t="shared" si="23"/>
        <v/>
      </c>
      <c r="U508">
        <f>VLOOKUP(YEAR(N508),Populations!$A$3:$B$999,2,0)</f>
        <v>56240100</v>
      </c>
      <c r="V508">
        <f>(Calculations!B1/U508)</f>
        <v>1.2105560267496001</v>
      </c>
      <c r="W508"/>
    </row>
    <row r="509" spans="1:23" s="2" customFormat="1" x14ac:dyDescent="0.55000000000000004">
      <c r="A509">
        <v>507</v>
      </c>
      <c r="B509">
        <v>1</v>
      </c>
      <c r="C509" t="str">
        <f>VLOOKUP(B509,EpisodeFormats!$A$3:$B$999,2,0)</f>
        <v>Series</v>
      </c>
      <c r="D509">
        <v>4</v>
      </c>
      <c r="E509" t="str">
        <f>VLOOKUP(D509,Doctors!$A$3:$B$999,2,0)</f>
        <v>Tom Baker</v>
      </c>
      <c r="F509">
        <v>17</v>
      </c>
      <c r="G509">
        <v>1</v>
      </c>
      <c r="H509" t="str">
        <f>VLOOKUP(G509,SeasonFormats!$A$3:$B$999,2,0)</f>
        <v>Season</v>
      </c>
      <c r="I509">
        <v>104</v>
      </c>
      <c r="J509">
        <v>1</v>
      </c>
      <c r="K509" t="s">
        <v>465</v>
      </c>
      <c r="L509">
        <v>2</v>
      </c>
      <c r="M509" t="s">
        <v>377</v>
      </c>
      <c r="N509" s="6" t="d">
        <v>1979-09-08</v>
      </c>
      <c r="O509">
        <v>12.7</v>
      </c>
      <c r="P509"/>
      <c r="Q509"/>
      <c r="R509">
        <f t="shared" si="21"/>
        <v>15.37</v>
      </c>
      <c r="S509" t="str">
        <f t="shared" si="22"/>
        <v/>
      </c>
      <c r="T509" t="str">
        <f t="shared" si="23"/>
        <v/>
      </c>
      <c r="U509">
        <f>VLOOKUP(YEAR(N509),Populations!$A$3:$B$999,2,0)</f>
        <v>56240100</v>
      </c>
      <c r="V509">
        <f>(Calculations!B1/U509)</f>
        <v>1.2105560267496001</v>
      </c>
      <c r="W509"/>
    </row>
    <row r="510" spans="1:23" s="2" customFormat="1" x14ac:dyDescent="0.55000000000000004">
      <c r="A510">
        <v>508</v>
      </c>
      <c r="B510">
        <v>1</v>
      </c>
      <c r="C510" t="str">
        <f>VLOOKUP(B510,EpisodeFormats!$A$3:$B$999,2,0)</f>
        <v>Series</v>
      </c>
      <c r="D510">
        <v>4</v>
      </c>
      <c r="E510" t="str">
        <f>VLOOKUP(D510,Doctors!$A$3:$B$999,2,0)</f>
        <v>Tom Baker</v>
      </c>
      <c r="F510">
        <v>17</v>
      </c>
      <c r="G510">
        <v>1</v>
      </c>
      <c r="H510" t="str">
        <f>VLOOKUP(G510,SeasonFormats!$A$3:$B$999,2,0)</f>
        <v>Season</v>
      </c>
      <c r="I510">
        <v>104</v>
      </c>
      <c r="J510">
        <v>1</v>
      </c>
      <c r="K510" t="s">
        <v>465</v>
      </c>
      <c r="L510">
        <v>3</v>
      </c>
      <c r="M510" t="s">
        <v>378</v>
      </c>
      <c r="N510" s="6" t="d">
        <v>1979-09-15</v>
      </c>
      <c r="O510">
        <v>13.8</v>
      </c>
      <c r="P510"/>
      <c r="Q510"/>
      <c r="R510">
        <f t="shared" si="21"/>
        <v>16.71</v>
      </c>
      <c r="S510" t="str">
        <f t="shared" si="22"/>
        <v/>
      </c>
      <c r="T510" t="str">
        <f t="shared" si="23"/>
        <v/>
      </c>
      <c r="U510">
        <f>VLOOKUP(YEAR(N510),Populations!$A$3:$B$999,2,0)</f>
        <v>56240100</v>
      </c>
      <c r="V510">
        <f>(Calculations!B1/U510)</f>
        <v>1.2105560267496001</v>
      </c>
      <c r="W510"/>
    </row>
    <row r="511" spans="1:23" s="2" customFormat="1" x14ac:dyDescent="0.55000000000000004">
      <c r="A511">
        <v>509</v>
      </c>
      <c r="B511">
        <v>1</v>
      </c>
      <c r="C511" t="str">
        <f>VLOOKUP(B511,EpisodeFormats!$A$3:$B$999,2,0)</f>
        <v>Series</v>
      </c>
      <c r="D511">
        <v>4</v>
      </c>
      <c r="E511" t="str">
        <f>VLOOKUP(D511,Doctors!$A$3:$B$999,2,0)</f>
        <v>Tom Baker</v>
      </c>
      <c r="F511">
        <v>17</v>
      </c>
      <c r="G511">
        <v>1</v>
      </c>
      <c r="H511" t="str">
        <f>VLOOKUP(G511,SeasonFormats!$A$3:$B$999,2,0)</f>
        <v>Season</v>
      </c>
      <c r="I511">
        <v>104</v>
      </c>
      <c r="J511">
        <v>1</v>
      </c>
      <c r="K511" t="s">
        <v>465</v>
      </c>
      <c r="L511">
        <v>4</v>
      </c>
      <c r="M511" t="s">
        <v>379</v>
      </c>
      <c r="N511" s="6" t="d">
        <v>1979-09-22</v>
      </c>
      <c r="O511">
        <v>14.4</v>
      </c>
      <c r="P511"/>
      <c r="Q511"/>
      <c r="R511">
        <f t="shared" si="21"/>
        <v>17.43</v>
      </c>
      <c r="S511" t="str">
        <f t="shared" si="22"/>
        <v/>
      </c>
      <c r="T511" t="str">
        <f t="shared" si="23"/>
        <v/>
      </c>
      <c r="U511">
        <f>VLOOKUP(YEAR(N511),Populations!$A$3:$B$999,2,0)</f>
        <v>56240100</v>
      </c>
      <c r="V511">
        <f>(Calculations!B1/U511)</f>
        <v>1.2105560267496001</v>
      </c>
      <c r="W511"/>
    </row>
    <row r="512" spans="1:23" s="8" customFormat="1" x14ac:dyDescent="0.55000000000000004">
      <c r="A512" s="3">
        <v>510</v>
      </c>
      <c r="B512" s="3">
        <v>1</v>
      </c>
      <c r="C512" s="3" t="str">
        <f>VLOOKUP(B512,EpisodeFormats!$A$3:$B$999,2,0)</f>
        <v>Series</v>
      </c>
      <c r="D512" s="3">
        <v>4</v>
      </c>
      <c r="E512" s="3" t="str">
        <f>VLOOKUP(D512,Doctors!$A$3:$B$999,2,0)</f>
        <v>Tom Baker</v>
      </c>
      <c r="F512" s="3">
        <v>17</v>
      </c>
      <c r="G512" s="3">
        <v>1</v>
      </c>
      <c r="H512" s="3" t="str">
        <f>VLOOKUP(G512,SeasonFormats!$A$3:$B$999,2,0)</f>
        <v>Season</v>
      </c>
      <c r="I512" s="3">
        <v>105</v>
      </c>
      <c r="J512" s="3">
        <v>2</v>
      </c>
      <c r="K512" s="3" t="s">
        <v>466</v>
      </c>
      <c r="L512" s="3">
        <v>1</v>
      </c>
      <c r="M512" s="3" t="s">
        <v>10</v>
      </c>
      <c r="N512" s="7" t="d">
        <v>1979-09-29</v>
      </c>
      <c r="O512" s="3">
        <v>12.4</v>
      </c>
      <c r="P512" s="3"/>
      <c r="Q512" s="3"/>
      <c r="R512" s="3">
        <f t="shared" si="21"/>
        <v>15.01</v>
      </c>
      <c r="S512" s="3" t="str">
        <f t="shared" si="22"/>
        <v/>
      </c>
      <c r="T512" s="3" t="str">
        <f t="shared" si="23"/>
        <v/>
      </c>
      <c r="U512" s="3">
        <f>VLOOKUP(YEAR(N512),Populations!$A$3:$B$999,2,0)</f>
        <v>56240100</v>
      </c>
      <c r="V512" s="3">
        <f>(Calculations!B1/U512)</f>
        <v>1.2105560267496001</v>
      </c>
      <c r="W512" s="3"/>
    </row>
    <row r="513" spans="1:23" s="8" customFormat="1" x14ac:dyDescent="0.55000000000000004">
      <c r="A513" s="3">
        <v>511</v>
      </c>
      <c r="B513" s="3">
        <v>1</v>
      </c>
      <c r="C513" s="3" t="str">
        <f>VLOOKUP(B513,EpisodeFormats!$A$3:$B$999,2,0)</f>
        <v>Series</v>
      </c>
      <c r="D513" s="3">
        <v>4</v>
      </c>
      <c r="E513" s="3" t="str">
        <f>VLOOKUP(D513,Doctors!$A$3:$B$999,2,0)</f>
        <v>Tom Baker</v>
      </c>
      <c r="F513" s="3">
        <v>17</v>
      </c>
      <c r="G513" s="3">
        <v>1</v>
      </c>
      <c r="H513" s="3" t="str">
        <f>VLOOKUP(G513,SeasonFormats!$A$3:$B$999,2,0)</f>
        <v>Season</v>
      </c>
      <c r="I513" s="3">
        <v>105</v>
      </c>
      <c r="J513" s="3">
        <v>2</v>
      </c>
      <c r="K513" s="3" t="s">
        <v>466</v>
      </c>
      <c r="L513" s="3">
        <v>2</v>
      </c>
      <c r="M513" s="3" t="s">
        <v>11</v>
      </c>
      <c r="N513" s="7" t="d">
        <v>1979-10-06</v>
      </c>
      <c r="O513" s="3">
        <v>14.1</v>
      </c>
      <c r="P513" s="3"/>
      <c r="Q513" s="3"/>
      <c r="R513" s="3">
        <f t="shared" si="21"/>
        <v>17.07</v>
      </c>
      <c r="S513" s="3" t="str">
        <f t="shared" si="22"/>
        <v/>
      </c>
      <c r="T513" s="3" t="str">
        <f t="shared" si="23"/>
        <v/>
      </c>
      <c r="U513" s="3">
        <f>VLOOKUP(YEAR(N513),Populations!$A$3:$B$999,2,0)</f>
        <v>56240100</v>
      </c>
      <c r="V513" s="3">
        <f>(Calculations!B1/U513)</f>
        <v>1.2105560267496001</v>
      </c>
      <c r="W513" s="3"/>
    </row>
    <row r="514" spans="1:23" s="8" customFormat="1" x14ac:dyDescent="0.55000000000000004">
      <c r="A514" s="3">
        <v>512</v>
      </c>
      <c r="B514" s="3">
        <v>1</v>
      </c>
      <c r="C514" s="3" t="str">
        <f>VLOOKUP(B514,EpisodeFormats!$A$3:$B$999,2,0)</f>
        <v>Series</v>
      </c>
      <c r="D514" s="3">
        <v>4</v>
      </c>
      <c r="E514" s="3" t="str">
        <f>VLOOKUP(D514,Doctors!$A$3:$B$999,2,0)</f>
        <v>Tom Baker</v>
      </c>
      <c r="F514" s="3">
        <v>17</v>
      </c>
      <c r="G514" s="3">
        <v>1</v>
      </c>
      <c r="H514" s="3" t="str">
        <f>VLOOKUP(G514,SeasonFormats!$A$3:$B$999,2,0)</f>
        <v>Season</v>
      </c>
      <c r="I514" s="3">
        <v>105</v>
      </c>
      <c r="J514" s="3">
        <v>2</v>
      </c>
      <c r="K514" s="3" t="s">
        <v>466</v>
      </c>
      <c r="L514" s="3">
        <v>3</v>
      </c>
      <c r="M514" s="3" t="s">
        <v>12</v>
      </c>
      <c r="N514" s="7" t="d">
        <v>1979-10-13</v>
      </c>
      <c r="O514" s="3">
        <v>15.4</v>
      </c>
      <c r="P514" s="3"/>
      <c r="Q514" s="3"/>
      <c r="R514" s="3">
        <f t="shared" si="21"/>
        <v>18.64</v>
      </c>
      <c r="S514" s="3" t="str">
        <f t="shared" si="22"/>
        <v/>
      </c>
      <c r="T514" s="3" t="str">
        <f t="shared" si="23"/>
        <v/>
      </c>
      <c r="U514" s="3">
        <f>VLOOKUP(YEAR(N514),Populations!$A$3:$B$999,2,0)</f>
        <v>56240100</v>
      </c>
      <c r="V514" s="3">
        <f>(Calculations!B1/U514)</f>
        <v>1.2105560267496001</v>
      </c>
      <c r="W514" s="3"/>
    </row>
    <row r="515" spans="1:23" s="8" customFormat="1" x14ac:dyDescent="0.55000000000000004">
      <c r="A515" s="3">
        <v>513</v>
      </c>
      <c r="B515" s="3">
        <v>1</v>
      </c>
      <c r="C515" s="3" t="str">
        <f>VLOOKUP(B515,EpisodeFormats!$A$3:$B$999,2,0)</f>
        <v>Series</v>
      </c>
      <c r="D515" s="3">
        <v>4</v>
      </c>
      <c r="E515" s="3" t="str">
        <f>VLOOKUP(D515,Doctors!$A$3:$B$999,2,0)</f>
        <v>Tom Baker</v>
      </c>
      <c r="F515" s="3">
        <v>17</v>
      </c>
      <c r="G515" s="3">
        <v>1</v>
      </c>
      <c r="H515" s="3" t="str">
        <f>VLOOKUP(G515,SeasonFormats!$A$3:$B$999,2,0)</f>
        <v>Season</v>
      </c>
      <c r="I515" s="3">
        <v>105</v>
      </c>
      <c r="J515" s="3">
        <v>2</v>
      </c>
      <c r="K515" s="3" t="s">
        <v>466</v>
      </c>
      <c r="L515" s="3">
        <v>4</v>
      </c>
      <c r="M515" s="3" t="s">
        <v>13</v>
      </c>
      <c r="N515" s="7" t="d">
        <v>1979-10-20</v>
      </c>
      <c r="O515" s="3">
        <v>16.100000000000001</v>
      </c>
      <c r="P515" s="3"/>
      <c r="Q515" s="3"/>
      <c r="R515" s="3">
        <f t="shared" si="21"/>
        <v>19.489999999999998</v>
      </c>
      <c r="S515" s="3" t="str">
        <f t="shared" si="22"/>
        <v/>
      </c>
      <c r="T515" s="3" t="str">
        <f t="shared" si="23"/>
        <v/>
      </c>
      <c r="U515" s="3">
        <f>VLOOKUP(YEAR(N515),Populations!$A$3:$B$999,2,0)</f>
        <v>56240100</v>
      </c>
      <c r="V515" s="3">
        <f>(Calculations!B1/U515)</f>
        <v>1.2105560267496001</v>
      </c>
      <c r="W515" s="3"/>
    </row>
    <row r="516" spans="1:23" s="2" customFormat="1" x14ac:dyDescent="0.55000000000000004">
      <c r="A516">
        <v>514</v>
      </c>
      <c r="B516">
        <v>1</v>
      </c>
      <c r="C516" t="str">
        <f>VLOOKUP(B516,EpisodeFormats!$A$3:$B$999,2,0)</f>
        <v>Series</v>
      </c>
      <c r="D516">
        <v>4</v>
      </c>
      <c r="E516" t="str">
        <f>VLOOKUP(D516,Doctors!$A$3:$B$999,2,0)</f>
        <v>Tom Baker</v>
      </c>
      <c r="F516">
        <v>17</v>
      </c>
      <c r="G516">
        <v>1</v>
      </c>
      <c r="H516" t="str">
        <f>VLOOKUP(G516,SeasonFormats!$A$3:$B$999,2,0)</f>
        <v>Season</v>
      </c>
      <c r="I516">
        <v>106</v>
      </c>
      <c r="J516">
        <v>3</v>
      </c>
      <c r="K516" t="s">
        <v>467</v>
      </c>
      <c r="L516">
        <v>1</v>
      </c>
      <c r="M516" t="s">
        <v>10</v>
      </c>
      <c r="N516" s="6" t="d">
        <v>1979-10-27</v>
      </c>
      <c r="O516">
        <v>9.3000000000000007</v>
      </c>
      <c r="P516"/>
      <c r="Q516"/>
      <c r="R516">
        <f t="shared" ref="R516:R579" si="24">IF(ISBLANK(O516),"",ROUND(O516*V516,2))</f>
        <v>11.26</v>
      </c>
      <c r="S516" t="str">
        <f t="shared" ref="S516:S579" si="25">IF(ISBLANK(P516),"",ROUND(P516*V516,2))</f>
        <v/>
      </c>
      <c r="T516" t="str">
        <f t="shared" ref="T516:T579" si="26">IF(ISBLANK(Q516),"",ROUND(Q516*V516,2))</f>
        <v/>
      </c>
      <c r="U516">
        <f>VLOOKUP(YEAR(N516),Populations!$A$3:$B$999,2,0)</f>
        <v>56240100</v>
      </c>
      <c r="V516">
        <f>(Calculations!B1/U516)</f>
        <v>1.2105560267496001</v>
      </c>
      <c r="W516"/>
    </row>
    <row r="517" spans="1:23" s="2" customFormat="1" x14ac:dyDescent="0.55000000000000004">
      <c r="A517">
        <v>515</v>
      </c>
      <c r="B517">
        <v>1</v>
      </c>
      <c r="C517" t="str">
        <f>VLOOKUP(B517,EpisodeFormats!$A$3:$B$999,2,0)</f>
        <v>Series</v>
      </c>
      <c r="D517">
        <v>4</v>
      </c>
      <c r="E517" t="str">
        <f>VLOOKUP(D517,Doctors!$A$3:$B$999,2,0)</f>
        <v>Tom Baker</v>
      </c>
      <c r="F517">
        <v>17</v>
      </c>
      <c r="G517">
        <v>1</v>
      </c>
      <c r="H517" t="str">
        <f>VLOOKUP(G517,SeasonFormats!$A$3:$B$999,2,0)</f>
        <v>Season</v>
      </c>
      <c r="I517">
        <v>106</v>
      </c>
      <c r="J517">
        <v>3</v>
      </c>
      <c r="K517" t="s">
        <v>467</v>
      </c>
      <c r="L517">
        <v>2</v>
      </c>
      <c r="M517" t="s">
        <v>11</v>
      </c>
      <c r="N517" s="6" t="d">
        <v>1979-11-03</v>
      </c>
      <c r="O517">
        <v>10.8</v>
      </c>
      <c r="P517"/>
      <c r="Q517"/>
      <c r="R517">
        <f t="shared" si="24"/>
        <v>13.07</v>
      </c>
      <c r="S517" t="str">
        <f t="shared" si="25"/>
        <v/>
      </c>
      <c r="T517" t="str">
        <f t="shared" si="26"/>
        <v/>
      </c>
      <c r="U517">
        <f>VLOOKUP(YEAR(N517),Populations!$A$3:$B$999,2,0)</f>
        <v>56240100</v>
      </c>
      <c r="V517">
        <f>(Calculations!B1/U517)</f>
        <v>1.2105560267496001</v>
      </c>
      <c r="W517"/>
    </row>
    <row r="518" spans="1:23" s="2" customFormat="1" x14ac:dyDescent="0.55000000000000004">
      <c r="A518">
        <v>516</v>
      </c>
      <c r="B518">
        <v>1</v>
      </c>
      <c r="C518" t="str">
        <f>VLOOKUP(B518,EpisodeFormats!$A$3:$B$999,2,0)</f>
        <v>Series</v>
      </c>
      <c r="D518">
        <v>4</v>
      </c>
      <c r="E518" t="str">
        <f>VLOOKUP(D518,Doctors!$A$3:$B$999,2,0)</f>
        <v>Tom Baker</v>
      </c>
      <c r="F518">
        <v>17</v>
      </c>
      <c r="G518">
        <v>1</v>
      </c>
      <c r="H518" t="str">
        <f>VLOOKUP(G518,SeasonFormats!$A$3:$B$999,2,0)</f>
        <v>Season</v>
      </c>
      <c r="I518">
        <v>106</v>
      </c>
      <c r="J518">
        <v>3</v>
      </c>
      <c r="K518" t="s">
        <v>467</v>
      </c>
      <c r="L518">
        <v>3</v>
      </c>
      <c r="M518" t="s">
        <v>12</v>
      </c>
      <c r="N518" s="6" t="d">
        <v>1979-11-10</v>
      </c>
      <c r="O518">
        <v>10.199999999999999</v>
      </c>
      <c r="P518"/>
      <c r="Q518"/>
      <c r="R518">
        <f t="shared" si="24"/>
        <v>12.35</v>
      </c>
      <c r="S518" t="str">
        <f t="shared" si="25"/>
        <v/>
      </c>
      <c r="T518" t="str">
        <f t="shared" si="26"/>
        <v/>
      </c>
      <c r="U518">
        <f>VLOOKUP(YEAR(N518),Populations!$A$3:$B$999,2,0)</f>
        <v>56240100</v>
      </c>
      <c r="V518">
        <f>(Calculations!B1/U518)</f>
        <v>1.2105560267496001</v>
      </c>
      <c r="W518"/>
    </row>
    <row r="519" spans="1:23" s="2" customFormat="1" x14ac:dyDescent="0.55000000000000004">
      <c r="A519">
        <v>517</v>
      </c>
      <c r="B519">
        <v>1</v>
      </c>
      <c r="C519" t="str">
        <f>VLOOKUP(B519,EpisodeFormats!$A$3:$B$999,2,0)</f>
        <v>Series</v>
      </c>
      <c r="D519">
        <v>4</v>
      </c>
      <c r="E519" t="str">
        <f>VLOOKUP(D519,Doctors!$A$3:$B$999,2,0)</f>
        <v>Tom Baker</v>
      </c>
      <c r="F519">
        <v>17</v>
      </c>
      <c r="G519">
        <v>1</v>
      </c>
      <c r="H519" t="str">
        <f>VLOOKUP(G519,SeasonFormats!$A$3:$B$999,2,0)</f>
        <v>Season</v>
      </c>
      <c r="I519">
        <v>106</v>
      </c>
      <c r="J519">
        <v>3</v>
      </c>
      <c r="K519" t="s">
        <v>467</v>
      </c>
      <c r="L519">
        <v>4</v>
      </c>
      <c r="M519" t="s">
        <v>13</v>
      </c>
      <c r="N519" s="6" t="d">
        <v>1979-11-17</v>
      </c>
      <c r="O519">
        <v>9.6</v>
      </c>
      <c r="P519"/>
      <c r="Q519"/>
      <c r="R519">
        <f t="shared" si="24"/>
        <v>11.62</v>
      </c>
      <c r="S519" t="str">
        <f t="shared" si="25"/>
        <v/>
      </c>
      <c r="T519" t="str">
        <f t="shared" si="26"/>
        <v/>
      </c>
      <c r="U519">
        <f>VLOOKUP(YEAR(N519),Populations!$A$3:$B$999,2,0)</f>
        <v>56240100</v>
      </c>
      <c r="V519">
        <f>(Calculations!B1/U519)</f>
        <v>1.2105560267496001</v>
      </c>
      <c r="W519"/>
    </row>
    <row r="520" spans="1:23" s="8" customFormat="1" x14ac:dyDescent="0.55000000000000004">
      <c r="A520" s="3">
        <v>518</v>
      </c>
      <c r="B520" s="3">
        <v>1</v>
      </c>
      <c r="C520" s="3" t="str">
        <f>VLOOKUP(B520,EpisodeFormats!$A$3:$B$999,2,0)</f>
        <v>Series</v>
      </c>
      <c r="D520" s="3">
        <v>4</v>
      </c>
      <c r="E520" s="3" t="str">
        <f>VLOOKUP(D520,Doctors!$A$3:$B$999,2,0)</f>
        <v>Tom Baker</v>
      </c>
      <c r="F520" s="3">
        <v>17</v>
      </c>
      <c r="G520" s="3">
        <v>1</v>
      </c>
      <c r="H520" s="3" t="str">
        <f>VLOOKUP(G520,SeasonFormats!$A$3:$B$999,2,0)</f>
        <v>Season</v>
      </c>
      <c r="I520" s="3">
        <v>107</v>
      </c>
      <c r="J520" s="3">
        <v>4</v>
      </c>
      <c r="K520" s="3" t="s">
        <v>468</v>
      </c>
      <c r="L520" s="3">
        <v>1</v>
      </c>
      <c r="M520" s="3" t="s">
        <v>10</v>
      </c>
      <c r="N520" s="7" t="d">
        <v>1979-11-24</v>
      </c>
      <c r="O520" s="3">
        <v>8.6999999999999993</v>
      </c>
      <c r="P520" s="3"/>
      <c r="Q520" s="3"/>
      <c r="R520" s="3">
        <f t="shared" si="24"/>
        <v>10.53</v>
      </c>
      <c r="S520" s="3" t="str">
        <f t="shared" si="25"/>
        <v/>
      </c>
      <c r="T520" s="3" t="str">
        <f t="shared" si="26"/>
        <v/>
      </c>
      <c r="U520" s="3">
        <f>VLOOKUP(YEAR(N520),Populations!$A$3:$B$999,2,0)</f>
        <v>56240100</v>
      </c>
      <c r="V520" s="3">
        <f>(Calculations!B1/U520)</f>
        <v>1.2105560267496001</v>
      </c>
      <c r="W520" s="3"/>
    </row>
    <row r="521" spans="1:23" s="8" customFormat="1" x14ac:dyDescent="0.55000000000000004">
      <c r="A521" s="3">
        <v>519</v>
      </c>
      <c r="B521" s="3">
        <v>1</v>
      </c>
      <c r="C521" s="3" t="str">
        <f>VLOOKUP(B521,EpisodeFormats!$A$3:$B$999,2,0)</f>
        <v>Series</v>
      </c>
      <c r="D521" s="3">
        <v>4</v>
      </c>
      <c r="E521" s="3" t="str">
        <f>VLOOKUP(D521,Doctors!$A$3:$B$999,2,0)</f>
        <v>Tom Baker</v>
      </c>
      <c r="F521" s="3">
        <v>17</v>
      </c>
      <c r="G521" s="3">
        <v>1</v>
      </c>
      <c r="H521" s="3" t="str">
        <f>VLOOKUP(G521,SeasonFormats!$A$3:$B$999,2,0)</f>
        <v>Season</v>
      </c>
      <c r="I521" s="3">
        <v>107</v>
      </c>
      <c r="J521" s="3">
        <v>4</v>
      </c>
      <c r="K521" s="3" t="s">
        <v>468</v>
      </c>
      <c r="L521" s="3">
        <v>2</v>
      </c>
      <c r="M521" s="3" t="s">
        <v>11</v>
      </c>
      <c r="N521" s="7" t="d">
        <v>1979-12-01</v>
      </c>
      <c r="O521" s="3">
        <v>9.6</v>
      </c>
      <c r="P521" s="3"/>
      <c r="Q521" s="3"/>
      <c r="R521" s="3">
        <f t="shared" si="24"/>
        <v>11.62</v>
      </c>
      <c r="S521" s="3" t="str">
        <f t="shared" si="25"/>
        <v/>
      </c>
      <c r="T521" s="3" t="str">
        <f t="shared" si="26"/>
        <v/>
      </c>
      <c r="U521" s="3">
        <f>VLOOKUP(YEAR(N521),Populations!$A$3:$B$999,2,0)</f>
        <v>56240100</v>
      </c>
      <c r="V521" s="3">
        <f>(Calculations!B1/U521)</f>
        <v>1.2105560267496001</v>
      </c>
      <c r="W521" s="3"/>
    </row>
    <row r="522" spans="1:23" s="8" customFormat="1" x14ac:dyDescent="0.55000000000000004">
      <c r="A522" s="3">
        <v>520</v>
      </c>
      <c r="B522" s="3">
        <v>1</v>
      </c>
      <c r="C522" s="3" t="str">
        <f>VLOOKUP(B522,EpisodeFormats!$A$3:$B$999,2,0)</f>
        <v>Series</v>
      </c>
      <c r="D522" s="3">
        <v>4</v>
      </c>
      <c r="E522" s="3" t="str">
        <f>VLOOKUP(D522,Doctors!$A$3:$B$999,2,0)</f>
        <v>Tom Baker</v>
      </c>
      <c r="F522" s="3">
        <v>17</v>
      </c>
      <c r="G522" s="3">
        <v>1</v>
      </c>
      <c r="H522" s="3" t="str">
        <f>VLOOKUP(G522,SeasonFormats!$A$3:$B$999,2,0)</f>
        <v>Season</v>
      </c>
      <c r="I522" s="3">
        <v>107</v>
      </c>
      <c r="J522" s="3">
        <v>4</v>
      </c>
      <c r="K522" s="3" t="s">
        <v>468</v>
      </c>
      <c r="L522" s="3">
        <v>3</v>
      </c>
      <c r="M522" s="3" t="s">
        <v>12</v>
      </c>
      <c r="N522" s="7" t="d">
        <v>1979-12-08</v>
      </c>
      <c r="O522" s="3">
        <v>9.6</v>
      </c>
      <c r="P522" s="3"/>
      <c r="Q522" s="3"/>
      <c r="R522" s="3">
        <f t="shared" si="24"/>
        <v>11.62</v>
      </c>
      <c r="S522" s="3" t="str">
        <f t="shared" si="25"/>
        <v/>
      </c>
      <c r="T522" s="3" t="str">
        <f t="shared" si="26"/>
        <v/>
      </c>
      <c r="U522" s="3">
        <f>VLOOKUP(YEAR(N522),Populations!$A$3:$B$999,2,0)</f>
        <v>56240100</v>
      </c>
      <c r="V522" s="3">
        <f>(Calculations!B1/U522)</f>
        <v>1.2105560267496001</v>
      </c>
      <c r="W522" s="3"/>
    </row>
    <row r="523" spans="1:23" s="8" customFormat="1" x14ac:dyDescent="0.55000000000000004">
      <c r="A523" s="3">
        <v>521</v>
      </c>
      <c r="B523" s="3">
        <v>1</v>
      </c>
      <c r="C523" s="3" t="str">
        <f>VLOOKUP(B523,EpisodeFormats!$A$3:$B$999,2,0)</f>
        <v>Series</v>
      </c>
      <c r="D523" s="3">
        <v>4</v>
      </c>
      <c r="E523" s="3" t="str">
        <f>VLOOKUP(D523,Doctors!$A$3:$B$999,2,0)</f>
        <v>Tom Baker</v>
      </c>
      <c r="F523" s="3">
        <v>17</v>
      </c>
      <c r="G523" s="3">
        <v>1</v>
      </c>
      <c r="H523" s="3" t="str">
        <f>VLOOKUP(G523,SeasonFormats!$A$3:$B$999,2,0)</f>
        <v>Season</v>
      </c>
      <c r="I523" s="3">
        <v>107</v>
      </c>
      <c r="J523" s="3">
        <v>4</v>
      </c>
      <c r="K523" s="3" t="s">
        <v>468</v>
      </c>
      <c r="L523" s="3">
        <v>4</v>
      </c>
      <c r="M523" s="3" t="s">
        <v>13</v>
      </c>
      <c r="N523" s="7" t="d">
        <v>1979-12-15</v>
      </c>
      <c r="O523" s="3">
        <v>9.4</v>
      </c>
      <c r="P523" s="3"/>
      <c r="Q523" s="3"/>
      <c r="R523" s="3">
        <f t="shared" si="24"/>
        <v>11.38</v>
      </c>
      <c r="S523" s="3" t="str">
        <f t="shared" si="25"/>
        <v/>
      </c>
      <c r="T523" s="3" t="str">
        <f t="shared" si="26"/>
        <v/>
      </c>
      <c r="U523" s="3">
        <f>VLOOKUP(YEAR(N523),Populations!$A$3:$B$999,2,0)</f>
        <v>56240100</v>
      </c>
      <c r="V523" s="3">
        <f>(Calculations!B1/U523)</f>
        <v>1.2105560267496001</v>
      </c>
      <c r="W523" s="3"/>
    </row>
    <row r="524" spans="1:23" s="2" customFormat="1" x14ac:dyDescent="0.55000000000000004">
      <c r="A524">
        <v>522</v>
      </c>
      <c r="B524">
        <v>1</v>
      </c>
      <c r="C524" t="str">
        <f>VLOOKUP(B524,EpisodeFormats!$A$3:$B$999,2,0)</f>
        <v>Series</v>
      </c>
      <c r="D524">
        <v>4</v>
      </c>
      <c r="E524" t="str">
        <f>VLOOKUP(D524,Doctors!$A$3:$B$999,2,0)</f>
        <v>Tom Baker</v>
      </c>
      <c r="F524">
        <v>17</v>
      </c>
      <c r="G524">
        <v>1</v>
      </c>
      <c r="H524" t="str">
        <f>VLOOKUP(G524,SeasonFormats!$A$3:$B$999,2,0)</f>
        <v>Season</v>
      </c>
      <c r="I524">
        <v>108</v>
      </c>
      <c r="J524">
        <v>5</v>
      </c>
      <c r="K524" t="s">
        <v>469</v>
      </c>
      <c r="L524">
        <v>1</v>
      </c>
      <c r="M524" t="s">
        <v>10</v>
      </c>
      <c r="N524" s="6" t="d">
        <v>1979-12-22</v>
      </c>
      <c r="O524">
        <v>6</v>
      </c>
      <c r="P524"/>
      <c r="Q524"/>
      <c r="R524">
        <f t="shared" si="24"/>
        <v>7.26</v>
      </c>
      <c r="S524" t="str">
        <f t="shared" si="25"/>
        <v/>
      </c>
      <c r="T524" t="str">
        <f t="shared" si="26"/>
        <v/>
      </c>
      <c r="U524">
        <f>VLOOKUP(YEAR(N524),Populations!$A$3:$B$999,2,0)</f>
        <v>56240100</v>
      </c>
      <c r="V524">
        <f>(Calculations!B1/U524)</f>
        <v>1.2105560267496001</v>
      </c>
      <c r="W524"/>
    </row>
    <row r="525" spans="1:23" s="2" customFormat="1" x14ac:dyDescent="0.55000000000000004">
      <c r="A525">
        <v>523</v>
      </c>
      <c r="B525">
        <v>1</v>
      </c>
      <c r="C525" t="str">
        <f>VLOOKUP(B525,EpisodeFormats!$A$3:$B$999,2,0)</f>
        <v>Series</v>
      </c>
      <c r="D525">
        <v>4</v>
      </c>
      <c r="E525" t="str">
        <f>VLOOKUP(D525,Doctors!$A$3:$B$999,2,0)</f>
        <v>Tom Baker</v>
      </c>
      <c r="F525">
        <v>17</v>
      </c>
      <c r="G525">
        <v>1</v>
      </c>
      <c r="H525" t="str">
        <f>VLOOKUP(G525,SeasonFormats!$A$3:$B$999,2,0)</f>
        <v>Season</v>
      </c>
      <c r="I525">
        <v>108</v>
      </c>
      <c r="J525">
        <v>5</v>
      </c>
      <c r="K525" t="s">
        <v>469</v>
      </c>
      <c r="L525">
        <v>2</v>
      </c>
      <c r="M525" t="s">
        <v>11</v>
      </c>
      <c r="N525" s="6" t="d">
        <v>1979-12-29</v>
      </c>
      <c r="O525">
        <v>8.8000000000000007</v>
      </c>
      <c r="P525"/>
      <c r="Q525"/>
      <c r="R525">
        <f t="shared" si="24"/>
        <v>10.65</v>
      </c>
      <c r="S525" t="str">
        <f t="shared" si="25"/>
        <v/>
      </c>
      <c r="T525" t="str">
        <f t="shared" si="26"/>
        <v/>
      </c>
      <c r="U525">
        <f>VLOOKUP(YEAR(N525),Populations!$A$3:$B$999,2,0)</f>
        <v>56240100</v>
      </c>
      <c r="V525">
        <f>(Calculations!B1/U525)</f>
        <v>1.2105560267496001</v>
      </c>
      <c r="W525"/>
    </row>
    <row r="526" spans="1:23" s="2" customFormat="1" x14ac:dyDescent="0.55000000000000004">
      <c r="A526">
        <v>524</v>
      </c>
      <c r="B526">
        <v>1</v>
      </c>
      <c r="C526" t="str">
        <f>VLOOKUP(B526,EpisodeFormats!$A$3:$B$999,2,0)</f>
        <v>Series</v>
      </c>
      <c r="D526">
        <v>4</v>
      </c>
      <c r="E526" t="str">
        <f>VLOOKUP(D526,Doctors!$A$3:$B$999,2,0)</f>
        <v>Tom Baker</v>
      </c>
      <c r="F526">
        <v>17</v>
      </c>
      <c r="G526">
        <v>1</v>
      </c>
      <c r="H526" t="str">
        <f>VLOOKUP(G526,SeasonFormats!$A$3:$B$999,2,0)</f>
        <v>Season</v>
      </c>
      <c r="I526">
        <v>108</v>
      </c>
      <c r="J526">
        <v>5</v>
      </c>
      <c r="K526" t="s">
        <v>469</v>
      </c>
      <c r="L526">
        <v>3</v>
      </c>
      <c r="M526" t="s">
        <v>12</v>
      </c>
      <c r="N526" s="6" t="d">
        <v>1980-01-05</v>
      </c>
      <c r="O526">
        <v>9.8000000000000007</v>
      </c>
      <c r="P526"/>
      <c r="Q526"/>
      <c r="R526">
        <f t="shared" si="24"/>
        <v>11.84</v>
      </c>
      <c r="S526" t="str">
        <f t="shared" si="25"/>
        <v/>
      </c>
      <c r="T526" t="str">
        <f t="shared" si="26"/>
        <v/>
      </c>
      <c r="U526">
        <f>VLOOKUP(YEAR(N526),Populations!$A$3:$B$999,2,0)</f>
        <v>56329700</v>
      </c>
      <c r="V526">
        <f>(Calculations!B1/U526)</f>
        <v>1.2086304737997899</v>
      </c>
      <c r="W526"/>
    </row>
    <row r="527" spans="1:23" s="2" customFormat="1" x14ac:dyDescent="0.55000000000000004">
      <c r="A527">
        <v>525</v>
      </c>
      <c r="B527">
        <v>1</v>
      </c>
      <c r="C527" t="str">
        <f>VLOOKUP(B527,EpisodeFormats!$A$3:$B$999,2,0)</f>
        <v>Series</v>
      </c>
      <c r="D527">
        <v>4</v>
      </c>
      <c r="E527" t="str">
        <f>VLOOKUP(D527,Doctors!$A$3:$B$999,2,0)</f>
        <v>Tom Baker</v>
      </c>
      <c r="F527">
        <v>17</v>
      </c>
      <c r="G527">
        <v>1</v>
      </c>
      <c r="H527" t="str">
        <f>VLOOKUP(G527,SeasonFormats!$A$3:$B$999,2,0)</f>
        <v>Season</v>
      </c>
      <c r="I527">
        <v>108</v>
      </c>
      <c r="J527">
        <v>5</v>
      </c>
      <c r="K527" t="s">
        <v>469</v>
      </c>
      <c r="L527">
        <v>4</v>
      </c>
      <c r="M527" t="s">
        <v>13</v>
      </c>
      <c r="N527" s="6" t="d">
        <v>1980-01-12</v>
      </c>
      <c r="O527">
        <v>10.4</v>
      </c>
      <c r="P527"/>
      <c r="Q527"/>
      <c r="R527">
        <f t="shared" si="24"/>
        <v>12.57</v>
      </c>
      <c r="S527" t="str">
        <f t="shared" si="25"/>
        <v/>
      </c>
      <c r="T527" t="str">
        <f t="shared" si="26"/>
        <v/>
      </c>
      <c r="U527">
        <f>VLOOKUP(YEAR(N527),Populations!$A$3:$B$999,2,0)</f>
        <v>56329700</v>
      </c>
      <c r="V527">
        <f>(Calculations!B1/U527)</f>
        <v>1.2086304737997899</v>
      </c>
      <c r="W527"/>
    </row>
    <row r="528" spans="1:23" s="8" customFormat="1" x14ac:dyDescent="0.55000000000000004">
      <c r="A528" s="3">
        <v>526</v>
      </c>
      <c r="B528" s="3">
        <v>1</v>
      </c>
      <c r="C528" s="3" t="str">
        <f>VLOOKUP(B528,EpisodeFormats!$A$3:$B$999,2,0)</f>
        <v>Series</v>
      </c>
      <c r="D528" s="3">
        <v>4</v>
      </c>
      <c r="E528" s="3" t="str">
        <f>VLOOKUP(D528,Doctors!$A$3:$B$999,2,0)</f>
        <v>Tom Baker</v>
      </c>
      <c r="F528" s="3">
        <v>18</v>
      </c>
      <c r="G528" s="3">
        <v>1</v>
      </c>
      <c r="H528" s="3" t="str">
        <f>VLOOKUP(G528,SeasonFormats!$A$3:$B$999,2,0)</f>
        <v>Season</v>
      </c>
      <c r="I528" s="3">
        <v>109</v>
      </c>
      <c r="J528" s="3">
        <v>1</v>
      </c>
      <c r="K528" s="3" t="s">
        <v>470</v>
      </c>
      <c r="L528" s="3">
        <v>1</v>
      </c>
      <c r="M528" s="3" t="s">
        <v>10</v>
      </c>
      <c r="N528" s="7" t="d">
        <v>1980-08-30</v>
      </c>
      <c r="O528" s="3">
        <v>5.9</v>
      </c>
      <c r="P528" s="3"/>
      <c r="Q528" s="3"/>
      <c r="R528" s="3">
        <f t="shared" si="24"/>
        <v>7.13</v>
      </c>
      <c r="S528" s="3" t="str">
        <f t="shared" si="25"/>
        <v/>
      </c>
      <c r="T528" s="3" t="str">
        <f t="shared" si="26"/>
        <v/>
      </c>
      <c r="U528" s="3">
        <f>VLOOKUP(YEAR(N528),Populations!$A$3:$B$999,2,0)</f>
        <v>56329700</v>
      </c>
      <c r="V528" s="3">
        <f>(Calculations!B1/U528)</f>
        <v>1.2086304737997899</v>
      </c>
      <c r="W528" s="3"/>
    </row>
    <row r="529" spans="1:23" s="8" customFormat="1" x14ac:dyDescent="0.55000000000000004">
      <c r="A529" s="3">
        <v>527</v>
      </c>
      <c r="B529" s="3">
        <v>1</v>
      </c>
      <c r="C529" s="3" t="str">
        <f>VLOOKUP(B529,EpisodeFormats!$A$3:$B$999,2,0)</f>
        <v>Series</v>
      </c>
      <c r="D529" s="3">
        <v>4</v>
      </c>
      <c r="E529" s="3" t="str">
        <f>VLOOKUP(D529,Doctors!$A$3:$B$999,2,0)</f>
        <v>Tom Baker</v>
      </c>
      <c r="F529" s="3">
        <v>18</v>
      </c>
      <c r="G529" s="3">
        <v>1</v>
      </c>
      <c r="H529" s="3" t="str">
        <f>VLOOKUP(G529,SeasonFormats!$A$3:$B$999,2,0)</f>
        <v>Season</v>
      </c>
      <c r="I529" s="3">
        <v>109</v>
      </c>
      <c r="J529" s="3">
        <v>1</v>
      </c>
      <c r="K529" s="3" t="s">
        <v>470</v>
      </c>
      <c r="L529" s="3">
        <v>2</v>
      </c>
      <c r="M529" s="3" t="s">
        <v>11</v>
      </c>
      <c r="N529" s="7" t="d">
        <v>1980-09-06</v>
      </c>
      <c r="O529" s="3">
        <v>5</v>
      </c>
      <c r="P529" s="3"/>
      <c r="Q529" s="3"/>
      <c r="R529" s="3">
        <f t="shared" si="24"/>
        <v>6.04</v>
      </c>
      <c r="S529" s="3" t="str">
        <f t="shared" si="25"/>
        <v/>
      </c>
      <c r="T529" s="3" t="str">
        <f t="shared" si="26"/>
        <v/>
      </c>
      <c r="U529" s="3">
        <f>VLOOKUP(YEAR(N529),Populations!$A$3:$B$999,2,0)</f>
        <v>56329700</v>
      </c>
      <c r="V529" s="3">
        <f>(Calculations!B1/U529)</f>
        <v>1.2086304737997899</v>
      </c>
      <c r="W529" s="3"/>
    </row>
    <row r="530" spans="1:23" s="8" customFormat="1" x14ac:dyDescent="0.55000000000000004">
      <c r="A530" s="3">
        <v>528</v>
      </c>
      <c r="B530" s="3">
        <v>1</v>
      </c>
      <c r="C530" s="3" t="str">
        <f>VLOOKUP(B530,EpisodeFormats!$A$3:$B$999,2,0)</f>
        <v>Series</v>
      </c>
      <c r="D530" s="3">
        <v>4</v>
      </c>
      <c r="E530" s="3" t="str">
        <f>VLOOKUP(D530,Doctors!$A$3:$B$999,2,0)</f>
        <v>Tom Baker</v>
      </c>
      <c r="F530" s="3">
        <v>18</v>
      </c>
      <c r="G530" s="3">
        <v>1</v>
      </c>
      <c r="H530" s="3" t="str">
        <f>VLOOKUP(G530,SeasonFormats!$A$3:$B$999,2,0)</f>
        <v>Season</v>
      </c>
      <c r="I530" s="3">
        <v>109</v>
      </c>
      <c r="J530" s="3">
        <v>1</v>
      </c>
      <c r="K530" s="3" t="s">
        <v>470</v>
      </c>
      <c r="L530" s="3">
        <v>3</v>
      </c>
      <c r="M530" s="3" t="s">
        <v>12</v>
      </c>
      <c r="N530" s="7" t="d">
        <v>1980-09-13</v>
      </c>
      <c r="O530" s="3">
        <v>5</v>
      </c>
      <c r="P530" s="3"/>
      <c r="Q530" s="3"/>
      <c r="R530" s="3">
        <f t="shared" si="24"/>
        <v>6.04</v>
      </c>
      <c r="S530" s="3" t="str">
        <f t="shared" si="25"/>
        <v/>
      </c>
      <c r="T530" s="3" t="str">
        <f t="shared" si="26"/>
        <v/>
      </c>
      <c r="U530" s="3">
        <f>VLOOKUP(YEAR(N530),Populations!$A$3:$B$999,2,0)</f>
        <v>56329700</v>
      </c>
      <c r="V530" s="3">
        <f>(Calculations!B1/U530)</f>
        <v>1.2086304737997899</v>
      </c>
      <c r="W530" s="3"/>
    </row>
    <row r="531" spans="1:23" s="8" customFormat="1" x14ac:dyDescent="0.55000000000000004">
      <c r="A531" s="3">
        <v>529</v>
      </c>
      <c r="B531" s="3">
        <v>1</v>
      </c>
      <c r="C531" s="3" t="str">
        <f>VLOOKUP(B531,EpisodeFormats!$A$3:$B$999,2,0)</f>
        <v>Series</v>
      </c>
      <c r="D531" s="3">
        <v>4</v>
      </c>
      <c r="E531" s="3" t="str">
        <f>VLOOKUP(D531,Doctors!$A$3:$B$999,2,0)</f>
        <v>Tom Baker</v>
      </c>
      <c r="F531" s="3">
        <v>18</v>
      </c>
      <c r="G531" s="3">
        <v>1</v>
      </c>
      <c r="H531" s="3" t="str">
        <f>VLOOKUP(G531,SeasonFormats!$A$3:$B$999,2,0)</f>
        <v>Season</v>
      </c>
      <c r="I531" s="3">
        <v>109</v>
      </c>
      <c r="J531" s="3">
        <v>1</v>
      </c>
      <c r="K531" s="3" t="s">
        <v>470</v>
      </c>
      <c r="L531" s="3">
        <v>4</v>
      </c>
      <c r="M531" s="3" t="s">
        <v>13</v>
      </c>
      <c r="N531" s="7" t="d">
        <v>1980-09-20</v>
      </c>
      <c r="O531" s="3">
        <v>4.5</v>
      </c>
      <c r="P531" s="3"/>
      <c r="Q531" s="3"/>
      <c r="R531" s="3">
        <f t="shared" si="24"/>
        <v>5.44</v>
      </c>
      <c r="S531" s="3" t="str">
        <f t="shared" si="25"/>
        <v/>
      </c>
      <c r="T531" s="3" t="str">
        <f t="shared" si="26"/>
        <v/>
      </c>
      <c r="U531" s="3">
        <f>VLOOKUP(YEAR(N531),Populations!$A$3:$B$999,2,0)</f>
        <v>56329700</v>
      </c>
      <c r="V531" s="3">
        <f>(Calculations!B1/U531)</f>
        <v>1.2086304737997899</v>
      </c>
      <c r="W531" s="3"/>
    </row>
    <row r="532" spans="1:23" s="2" customFormat="1" x14ac:dyDescent="0.55000000000000004">
      <c r="A532">
        <v>530</v>
      </c>
      <c r="B532">
        <v>1</v>
      </c>
      <c r="C532" t="str">
        <f>VLOOKUP(B532,EpisodeFormats!$A$3:$B$999,2,0)</f>
        <v>Series</v>
      </c>
      <c r="D532">
        <v>4</v>
      </c>
      <c r="E532" t="str">
        <f>VLOOKUP(D532,Doctors!$A$3:$B$999,2,0)</f>
        <v>Tom Baker</v>
      </c>
      <c r="F532">
        <v>18</v>
      </c>
      <c r="G532">
        <v>1</v>
      </c>
      <c r="H532" t="str">
        <f>VLOOKUP(G532,SeasonFormats!$A$3:$B$999,2,0)</f>
        <v>Season</v>
      </c>
      <c r="I532">
        <v>110</v>
      </c>
      <c r="J532">
        <v>2</v>
      </c>
      <c r="K532" t="s">
        <v>471</v>
      </c>
      <c r="L532">
        <v>1</v>
      </c>
      <c r="M532" t="s">
        <v>10</v>
      </c>
      <c r="N532" s="6" t="d">
        <v>1980-09-27</v>
      </c>
      <c r="O532">
        <v>5</v>
      </c>
      <c r="P532"/>
      <c r="Q532"/>
      <c r="R532">
        <f t="shared" si="24"/>
        <v>6.04</v>
      </c>
      <c r="S532" t="str">
        <f t="shared" si="25"/>
        <v/>
      </c>
      <c r="T532" t="str">
        <f t="shared" si="26"/>
        <v/>
      </c>
      <c r="U532">
        <f>VLOOKUP(YEAR(N532),Populations!$A$3:$B$999,2,0)</f>
        <v>56329700</v>
      </c>
      <c r="V532">
        <f>(Calculations!B1/U532)</f>
        <v>1.2086304737997899</v>
      </c>
      <c r="W532"/>
    </row>
    <row r="533" spans="1:23" s="2" customFormat="1" x14ac:dyDescent="0.55000000000000004">
      <c r="A533">
        <v>531</v>
      </c>
      <c r="B533">
        <v>1</v>
      </c>
      <c r="C533" t="str">
        <f>VLOOKUP(B533,EpisodeFormats!$A$3:$B$999,2,0)</f>
        <v>Series</v>
      </c>
      <c r="D533">
        <v>4</v>
      </c>
      <c r="E533" t="str">
        <f>VLOOKUP(D533,Doctors!$A$3:$B$999,2,0)</f>
        <v>Tom Baker</v>
      </c>
      <c r="F533">
        <v>18</v>
      </c>
      <c r="G533">
        <v>1</v>
      </c>
      <c r="H533" t="str">
        <f>VLOOKUP(G533,SeasonFormats!$A$3:$B$999,2,0)</f>
        <v>Season</v>
      </c>
      <c r="I533">
        <v>110</v>
      </c>
      <c r="J533">
        <v>2</v>
      </c>
      <c r="K533" t="s">
        <v>471</v>
      </c>
      <c r="L533">
        <v>2</v>
      </c>
      <c r="M533" t="s">
        <v>11</v>
      </c>
      <c r="N533" s="6" t="d">
        <v>1980-10-04</v>
      </c>
      <c r="O533">
        <v>4.2</v>
      </c>
      <c r="P533"/>
      <c r="Q533"/>
      <c r="R533">
        <f t="shared" si="24"/>
        <v>5.08</v>
      </c>
      <c r="S533" t="str">
        <f t="shared" si="25"/>
        <v/>
      </c>
      <c r="T533" t="str">
        <f t="shared" si="26"/>
        <v/>
      </c>
      <c r="U533">
        <f>VLOOKUP(YEAR(N533),Populations!$A$3:$B$999,2,0)</f>
        <v>56329700</v>
      </c>
      <c r="V533">
        <f>(Calculations!B1/U533)</f>
        <v>1.2086304737997899</v>
      </c>
      <c r="W533"/>
    </row>
    <row r="534" spans="1:23" s="2" customFormat="1" x14ac:dyDescent="0.55000000000000004">
      <c r="A534">
        <v>532</v>
      </c>
      <c r="B534">
        <v>1</v>
      </c>
      <c r="C534" t="str">
        <f>VLOOKUP(B534,EpisodeFormats!$A$3:$B$999,2,0)</f>
        <v>Series</v>
      </c>
      <c r="D534">
        <v>4</v>
      </c>
      <c r="E534" t="str">
        <f>VLOOKUP(D534,Doctors!$A$3:$B$999,2,0)</f>
        <v>Tom Baker</v>
      </c>
      <c r="F534">
        <v>18</v>
      </c>
      <c r="G534">
        <v>1</v>
      </c>
      <c r="H534" t="str">
        <f>VLOOKUP(G534,SeasonFormats!$A$3:$B$999,2,0)</f>
        <v>Season</v>
      </c>
      <c r="I534">
        <v>110</v>
      </c>
      <c r="J534">
        <v>2</v>
      </c>
      <c r="K534" t="s">
        <v>471</v>
      </c>
      <c r="L534">
        <v>3</v>
      </c>
      <c r="M534" t="s">
        <v>12</v>
      </c>
      <c r="N534" s="6" t="d">
        <v>1980-10-11</v>
      </c>
      <c r="O534">
        <v>4.7</v>
      </c>
      <c r="P534"/>
      <c r="Q534"/>
      <c r="R534">
        <f t="shared" si="24"/>
        <v>5.68</v>
      </c>
      <c r="S534" t="str">
        <f t="shared" si="25"/>
        <v/>
      </c>
      <c r="T534" t="str">
        <f t="shared" si="26"/>
        <v/>
      </c>
      <c r="U534">
        <f>VLOOKUP(YEAR(N534),Populations!$A$3:$B$999,2,0)</f>
        <v>56329700</v>
      </c>
      <c r="V534">
        <f>(Calculations!B1/U534)</f>
        <v>1.2086304737997899</v>
      </c>
      <c r="W534"/>
    </row>
    <row r="535" spans="1:23" s="2" customFormat="1" x14ac:dyDescent="0.55000000000000004">
      <c r="A535">
        <v>533</v>
      </c>
      <c r="B535">
        <v>1</v>
      </c>
      <c r="C535" t="str">
        <f>VLOOKUP(B535,EpisodeFormats!$A$3:$B$999,2,0)</f>
        <v>Series</v>
      </c>
      <c r="D535">
        <v>4</v>
      </c>
      <c r="E535" t="str">
        <f>VLOOKUP(D535,Doctors!$A$3:$B$999,2,0)</f>
        <v>Tom Baker</v>
      </c>
      <c r="F535">
        <v>18</v>
      </c>
      <c r="G535">
        <v>1</v>
      </c>
      <c r="H535" t="str">
        <f>VLOOKUP(G535,SeasonFormats!$A$3:$B$999,2,0)</f>
        <v>Season</v>
      </c>
      <c r="I535">
        <v>110</v>
      </c>
      <c r="J535">
        <v>2</v>
      </c>
      <c r="K535" t="s">
        <v>471</v>
      </c>
      <c r="L535">
        <v>4</v>
      </c>
      <c r="M535" t="s">
        <v>13</v>
      </c>
      <c r="N535" s="6" t="d">
        <v>1980-10-18</v>
      </c>
      <c r="O535">
        <v>4.7</v>
      </c>
      <c r="P535"/>
      <c r="Q535"/>
      <c r="R535">
        <f t="shared" si="24"/>
        <v>5.68</v>
      </c>
      <c r="S535" t="str">
        <f t="shared" si="25"/>
        <v/>
      </c>
      <c r="T535" t="str">
        <f t="shared" si="26"/>
        <v/>
      </c>
      <c r="U535">
        <f>VLOOKUP(YEAR(N535),Populations!$A$3:$B$999,2,0)</f>
        <v>56329700</v>
      </c>
      <c r="V535">
        <f>(Calculations!B1/U535)</f>
        <v>1.2086304737997899</v>
      </c>
      <c r="W535"/>
    </row>
    <row r="536" spans="1:23" s="8" customFormat="1" x14ac:dyDescent="0.55000000000000004">
      <c r="A536" s="3">
        <v>534</v>
      </c>
      <c r="B536" s="3">
        <v>1</v>
      </c>
      <c r="C536" s="3" t="str">
        <f>VLOOKUP(B536,EpisodeFormats!$A$3:$B$999,2,0)</f>
        <v>Series</v>
      </c>
      <c r="D536" s="3">
        <v>4</v>
      </c>
      <c r="E536" s="3" t="str">
        <f>VLOOKUP(D536,Doctors!$A$3:$B$999,2,0)</f>
        <v>Tom Baker</v>
      </c>
      <c r="F536" s="3">
        <v>18</v>
      </c>
      <c r="G536" s="3">
        <v>1</v>
      </c>
      <c r="H536" s="3" t="str">
        <f>VLOOKUP(G536,SeasonFormats!$A$3:$B$999,2,0)</f>
        <v>Season</v>
      </c>
      <c r="I536" s="3">
        <v>111</v>
      </c>
      <c r="J536" s="3">
        <v>3</v>
      </c>
      <c r="K536" s="3" t="s">
        <v>472</v>
      </c>
      <c r="L536" s="3">
        <v>1</v>
      </c>
      <c r="M536" s="3" t="s">
        <v>10</v>
      </c>
      <c r="N536" s="7" t="d">
        <v>1980-10-25</v>
      </c>
      <c r="O536" s="3">
        <v>5.9</v>
      </c>
      <c r="P536" s="3"/>
      <c r="Q536" s="3"/>
      <c r="R536" s="3">
        <f t="shared" si="24"/>
        <v>7.13</v>
      </c>
      <c r="S536" s="3" t="str">
        <f t="shared" si="25"/>
        <v/>
      </c>
      <c r="T536" s="3" t="str">
        <f t="shared" si="26"/>
        <v/>
      </c>
      <c r="U536" s="3">
        <f>VLOOKUP(YEAR(N536),Populations!$A$3:$B$999,2,0)</f>
        <v>56329700</v>
      </c>
      <c r="V536" s="3">
        <f>(Calculations!B1/U536)</f>
        <v>1.2086304737997899</v>
      </c>
      <c r="W536" s="3"/>
    </row>
    <row r="537" spans="1:23" s="8" customFormat="1" x14ac:dyDescent="0.55000000000000004">
      <c r="A537" s="3">
        <v>535</v>
      </c>
      <c r="B537" s="3">
        <v>1</v>
      </c>
      <c r="C537" s="3" t="str">
        <f>VLOOKUP(B537,EpisodeFormats!$A$3:$B$999,2,0)</f>
        <v>Series</v>
      </c>
      <c r="D537" s="3">
        <v>4</v>
      </c>
      <c r="E537" s="3" t="str">
        <f>VLOOKUP(D537,Doctors!$A$3:$B$999,2,0)</f>
        <v>Tom Baker</v>
      </c>
      <c r="F537" s="3">
        <v>18</v>
      </c>
      <c r="G537" s="3">
        <v>1</v>
      </c>
      <c r="H537" s="3" t="str">
        <f>VLOOKUP(G537,SeasonFormats!$A$3:$B$999,2,0)</f>
        <v>Season</v>
      </c>
      <c r="I537" s="3">
        <v>111</v>
      </c>
      <c r="J537" s="3">
        <v>3</v>
      </c>
      <c r="K537" s="3" t="s">
        <v>472</v>
      </c>
      <c r="L537" s="3">
        <v>2</v>
      </c>
      <c r="M537" s="3" t="s">
        <v>11</v>
      </c>
      <c r="N537" s="7" t="d">
        <v>1980-11-01</v>
      </c>
      <c r="O537" s="3">
        <v>3.7</v>
      </c>
      <c r="P537" s="3"/>
      <c r="Q537" s="3"/>
      <c r="R537" s="3">
        <f t="shared" si="24"/>
        <v>4.47</v>
      </c>
      <c r="S537" s="3" t="str">
        <f t="shared" si="25"/>
        <v/>
      </c>
      <c r="T537" s="3" t="str">
        <f t="shared" si="26"/>
        <v/>
      </c>
      <c r="U537" s="3">
        <f>VLOOKUP(YEAR(N537),Populations!$A$3:$B$999,2,0)</f>
        <v>56329700</v>
      </c>
      <c r="V537" s="3">
        <f>(Calculations!B1/U537)</f>
        <v>1.2086304737997899</v>
      </c>
      <c r="W537" s="3"/>
    </row>
    <row r="538" spans="1:23" s="8" customFormat="1" x14ac:dyDescent="0.55000000000000004">
      <c r="A538" s="3">
        <v>536</v>
      </c>
      <c r="B538" s="3">
        <v>1</v>
      </c>
      <c r="C538" s="3" t="str">
        <f>VLOOKUP(B538,EpisodeFormats!$A$3:$B$999,2,0)</f>
        <v>Series</v>
      </c>
      <c r="D538" s="3">
        <v>4</v>
      </c>
      <c r="E538" s="3" t="str">
        <f>VLOOKUP(D538,Doctors!$A$3:$B$999,2,0)</f>
        <v>Tom Baker</v>
      </c>
      <c r="F538" s="3">
        <v>18</v>
      </c>
      <c r="G538" s="3">
        <v>1</v>
      </c>
      <c r="H538" s="3" t="str">
        <f>VLOOKUP(G538,SeasonFormats!$A$3:$B$999,2,0)</f>
        <v>Season</v>
      </c>
      <c r="I538" s="3">
        <v>111</v>
      </c>
      <c r="J538" s="3">
        <v>3</v>
      </c>
      <c r="K538" s="3" t="s">
        <v>472</v>
      </c>
      <c r="L538" s="3">
        <v>3</v>
      </c>
      <c r="M538" s="3" t="s">
        <v>12</v>
      </c>
      <c r="N538" s="7" t="d">
        <v>1980-11-08</v>
      </c>
      <c r="O538" s="3">
        <v>5.9</v>
      </c>
      <c r="P538" s="3"/>
      <c r="Q538" s="3"/>
      <c r="R538" s="3">
        <f t="shared" si="24"/>
        <v>7.13</v>
      </c>
      <c r="S538" s="3" t="str">
        <f t="shared" si="25"/>
        <v/>
      </c>
      <c r="T538" s="3" t="str">
        <f t="shared" si="26"/>
        <v/>
      </c>
      <c r="U538" s="3">
        <f>VLOOKUP(YEAR(N538),Populations!$A$3:$B$999,2,0)</f>
        <v>56329700</v>
      </c>
      <c r="V538" s="3">
        <f>(Calculations!B1/U538)</f>
        <v>1.2086304737997899</v>
      </c>
      <c r="W538" s="3"/>
    </row>
    <row r="539" spans="1:23" s="8" customFormat="1" x14ac:dyDescent="0.55000000000000004">
      <c r="A539" s="3">
        <v>537</v>
      </c>
      <c r="B539" s="3">
        <v>1</v>
      </c>
      <c r="C539" s="3" t="str">
        <f>VLOOKUP(B539,EpisodeFormats!$A$3:$B$999,2,0)</f>
        <v>Series</v>
      </c>
      <c r="D539" s="3">
        <v>4</v>
      </c>
      <c r="E539" s="3" t="str">
        <f>VLOOKUP(D539,Doctors!$A$3:$B$999,2,0)</f>
        <v>Tom Baker</v>
      </c>
      <c r="F539" s="3">
        <v>18</v>
      </c>
      <c r="G539" s="3">
        <v>1</v>
      </c>
      <c r="H539" s="3" t="str">
        <f>VLOOKUP(G539,SeasonFormats!$A$3:$B$999,2,0)</f>
        <v>Season</v>
      </c>
      <c r="I539" s="3">
        <v>111</v>
      </c>
      <c r="J539" s="3">
        <v>3</v>
      </c>
      <c r="K539" s="3" t="s">
        <v>472</v>
      </c>
      <c r="L539" s="3">
        <v>4</v>
      </c>
      <c r="M539" s="3" t="s">
        <v>13</v>
      </c>
      <c r="N539" s="7" t="d">
        <v>1980-11-15</v>
      </c>
      <c r="O539" s="3">
        <v>5.4</v>
      </c>
      <c r="P539" s="3"/>
      <c r="Q539" s="3"/>
      <c r="R539" s="3">
        <f t="shared" si="24"/>
        <v>6.53</v>
      </c>
      <c r="S539" s="3" t="str">
        <f t="shared" si="25"/>
        <v/>
      </c>
      <c r="T539" s="3" t="str">
        <f t="shared" si="26"/>
        <v/>
      </c>
      <c r="U539" s="3">
        <f>VLOOKUP(YEAR(N539),Populations!$A$3:$B$999,2,0)</f>
        <v>56329700</v>
      </c>
      <c r="V539" s="3">
        <f>(Calculations!B1/U539)</f>
        <v>1.2086304737997899</v>
      </c>
      <c r="W539" s="3" t="s">
        <v>527</v>
      </c>
    </row>
    <row r="540" spans="1:23" s="2" customFormat="1" x14ac:dyDescent="0.55000000000000004">
      <c r="A540">
        <v>538</v>
      </c>
      <c r="B540">
        <v>1</v>
      </c>
      <c r="C540" t="str">
        <f>VLOOKUP(B540,EpisodeFormats!$A$3:$B$999,2,0)</f>
        <v>Series</v>
      </c>
      <c r="D540">
        <v>4</v>
      </c>
      <c r="E540" t="str">
        <f>VLOOKUP(D540,Doctors!$A$3:$B$999,2,0)</f>
        <v>Tom Baker</v>
      </c>
      <c r="F540">
        <v>18</v>
      </c>
      <c r="G540">
        <v>1</v>
      </c>
      <c r="H540" t="str">
        <f>VLOOKUP(G540,SeasonFormats!$A$3:$B$999,2,0)</f>
        <v>Season</v>
      </c>
      <c r="I540">
        <v>112</v>
      </c>
      <c r="J540">
        <v>4</v>
      </c>
      <c r="K540" t="s">
        <v>473</v>
      </c>
      <c r="L540">
        <v>1</v>
      </c>
      <c r="M540" t="s">
        <v>10</v>
      </c>
      <c r="N540" s="6" t="d">
        <v>1980-11-22</v>
      </c>
      <c r="O540">
        <v>5.8</v>
      </c>
      <c r="P540"/>
      <c r="Q540"/>
      <c r="R540">
        <f t="shared" si="24"/>
        <v>7.01</v>
      </c>
      <c r="S540" t="str">
        <f t="shared" si="25"/>
        <v/>
      </c>
      <c r="T540" t="str">
        <f t="shared" si="26"/>
        <v/>
      </c>
      <c r="U540">
        <f>VLOOKUP(YEAR(N540),Populations!$A$3:$B$999,2,0)</f>
        <v>56329700</v>
      </c>
      <c r="V540">
        <f>(Calculations!B1/U540)</f>
        <v>1.2086304737997899</v>
      </c>
      <c r="W540"/>
    </row>
    <row r="541" spans="1:23" s="2" customFormat="1" x14ac:dyDescent="0.55000000000000004">
      <c r="A541">
        <v>539</v>
      </c>
      <c r="B541">
        <v>1</v>
      </c>
      <c r="C541" t="str">
        <f>VLOOKUP(B541,EpisodeFormats!$A$3:$B$999,2,0)</f>
        <v>Series</v>
      </c>
      <c r="D541">
        <v>4</v>
      </c>
      <c r="E541" t="str">
        <f>VLOOKUP(D541,Doctors!$A$3:$B$999,2,0)</f>
        <v>Tom Baker</v>
      </c>
      <c r="F541">
        <v>18</v>
      </c>
      <c r="G541">
        <v>1</v>
      </c>
      <c r="H541" t="str">
        <f>VLOOKUP(G541,SeasonFormats!$A$3:$B$999,2,0)</f>
        <v>Season</v>
      </c>
      <c r="I541">
        <v>112</v>
      </c>
      <c r="J541">
        <v>4</v>
      </c>
      <c r="K541" t="s">
        <v>473</v>
      </c>
      <c r="L541">
        <v>2</v>
      </c>
      <c r="M541" t="s">
        <v>11</v>
      </c>
      <c r="N541" s="6" t="d">
        <v>1980-11-29</v>
      </c>
      <c r="O541">
        <v>5.3</v>
      </c>
      <c r="P541"/>
      <c r="Q541"/>
      <c r="R541">
        <f t="shared" si="24"/>
        <v>6.41</v>
      </c>
      <c r="S541" t="str">
        <f t="shared" si="25"/>
        <v/>
      </c>
      <c r="T541" t="str">
        <f t="shared" si="26"/>
        <v/>
      </c>
      <c r="U541">
        <f>VLOOKUP(YEAR(N541),Populations!$A$3:$B$999,2,0)</f>
        <v>56329700</v>
      </c>
      <c r="V541">
        <f>(Calculations!B1/U541)</f>
        <v>1.2086304737997899</v>
      </c>
      <c r="W541"/>
    </row>
    <row r="542" spans="1:23" s="2" customFormat="1" x14ac:dyDescent="0.55000000000000004">
      <c r="A542">
        <v>540</v>
      </c>
      <c r="B542">
        <v>1</v>
      </c>
      <c r="C542" t="str">
        <f>VLOOKUP(B542,EpisodeFormats!$A$3:$B$999,2,0)</f>
        <v>Series</v>
      </c>
      <c r="D542">
        <v>4</v>
      </c>
      <c r="E542" t="str">
        <f>VLOOKUP(D542,Doctors!$A$3:$B$999,2,0)</f>
        <v>Tom Baker</v>
      </c>
      <c r="F542">
        <v>18</v>
      </c>
      <c r="G542">
        <v>1</v>
      </c>
      <c r="H542" t="str">
        <f>VLOOKUP(G542,SeasonFormats!$A$3:$B$999,2,0)</f>
        <v>Season</v>
      </c>
      <c r="I542">
        <v>112</v>
      </c>
      <c r="J542">
        <v>4</v>
      </c>
      <c r="K542" t="s">
        <v>473</v>
      </c>
      <c r="L542">
        <v>3</v>
      </c>
      <c r="M542" t="s">
        <v>12</v>
      </c>
      <c r="N542" s="6" t="d">
        <v>1980-12-06</v>
      </c>
      <c r="O542">
        <v>4.4000000000000004</v>
      </c>
      <c r="P542"/>
      <c r="Q542"/>
      <c r="R542">
        <f t="shared" si="24"/>
        <v>5.32</v>
      </c>
      <c r="S542" t="str">
        <f t="shared" si="25"/>
        <v/>
      </c>
      <c r="T542" t="str">
        <f t="shared" si="26"/>
        <v/>
      </c>
      <c r="U542">
        <f>VLOOKUP(YEAR(N542),Populations!$A$3:$B$999,2,0)</f>
        <v>56329700</v>
      </c>
      <c r="V542">
        <f>(Calculations!B1/U542)</f>
        <v>1.2086304737997899</v>
      </c>
      <c r="W542"/>
    </row>
    <row r="543" spans="1:23" s="2" customFormat="1" x14ac:dyDescent="0.55000000000000004">
      <c r="A543">
        <v>541</v>
      </c>
      <c r="B543">
        <v>1</v>
      </c>
      <c r="C543" t="str">
        <f>VLOOKUP(B543,EpisodeFormats!$A$3:$B$999,2,0)</f>
        <v>Series</v>
      </c>
      <c r="D543">
        <v>4</v>
      </c>
      <c r="E543" t="str">
        <f>VLOOKUP(D543,Doctors!$A$3:$B$999,2,0)</f>
        <v>Tom Baker</v>
      </c>
      <c r="F543">
        <v>18</v>
      </c>
      <c r="G543">
        <v>1</v>
      </c>
      <c r="H543" t="str">
        <f>VLOOKUP(G543,SeasonFormats!$A$3:$B$999,2,0)</f>
        <v>Season</v>
      </c>
      <c r="I543">
        <v>112</v>
      </c>
      <c r="J543">
        <v>4</v>
      </c>
      <c r="K543" t="s">
        <v>473</v>
      </c>
      <c r="L543">
        <v>4</v>
      </c>
      <c r="M543" t="s">
        <v>13</v>
      </c>
      <c r="N543" s="6" t="d">
        <v>1980-12-13</v>
      </c>
      <c r="O543">
        <v>5.4</v>
      </c>
      <c r="P543"/>
      <c r="Q543"/>
      <c r="R543">
        <f t="shared" si="24"/>
        <v>6.53</v>
      </c>
      <c r="S543" t="str">
        <f t="shared" si="25"/>
        <v/>
      </c>
      <c r="T543" t="str">
        <f t="shared" si="26"/>
        <v/>
      </c>
      <c r="U543">
        <f>VLOOKUP(YEAR(N543),Populations!$A$3:$B$999,2,0)</f>
        <v>56329700</v>
      </c>
      <c r="V543">
        <f>(Calculations!B1/U543)</f>
        <v>1.2086304737997899</v>
      </c>
      <c r="W543"/>
    </row>
    <row r="544" spans="1:23" s="8" customFormat="1" x14ac:dyDescent="0.55000000000000004">
      <c r="A544" s="3">
        <v>542</v>
      </c>
      <c r="B544" s="3">
        <v>1</v>
      </c>
      <c r="C544" s="3" t="str">
        <f>VLOOKUP(B544,EpisodeFormats!$A$3:$B$999,2,0)</f>
        <v>Series</v>
      </c>
      <c r="D544" s="3">
        <v>4</v>
      </c>
      <c r="E544" s="3" t="str">
        <f>VLOOKUP(D544,Doctors!$A$3:$B$999,2,0)</f>
        <v>Tom Baker</v>
      </c>
      <c r="F544" s="3">
        <v>18</v>
      </c>
      <c r="G544" s="3">
        <v>1</v>
      </c>
      <c r="H544" s="3" t="str">
        <f>VLOOKUP(G544,SeasonFormats!$A$3:$B$999,2,0)</f>
        <v>Season</v>
      </c>
      <c r="I544" s="3">
        <v>113</v>
      </c>
      <c r="J544" s="3">
        <v>5</v>
      </c>
      <c r="K544" s="3" t="s">
        <v>474</v>
      </c>
      <c r="L544" s="3">
        <v>1</v>
      </c>
      <c r="M544" s="3" t="s">
        <v>10</v>
      </c>
      <c r="N544" s="7" t="d">
        <v>1981-01-03</v>
      </c>
      <c r="O544" s="3">
        <v>7.1</v>
      </c>
      <c r="P544" s="3"/>
      <c r="Q544" s="3"/>
      <c r="R544" s="3">
        <f t="shared" si="24"/>
        <v>8.58</v>
      </c>
      <c r="S544" s="3" t="str">
        <f t="shared" si="25"/>
        <v/>
      </c>
      <c r="T544" s="3" t="str">
        <f t="shared" si="26"/>
        <v/>
      </c>
      <c r="U544" s="3">
        <f>VLOOKUP(YEAR(N544),Populations!$A$3:$B$999,2,0)</f>
        <v>56357500</v>
      </c>
      <c r="V544" s="3">
        <f>(Calculations!B1/U544)</f>
        <v>1.2080342811515801</v>
      </c>
      <c r="W544" s="3"/>
    </row>
    <row r="545" spans="1:23" s="8" customFormat="1" x14ac:dyDescent="0.55000000000000004">
      <c r="A545" s="3">
        <v>543</v>
      </c>
      <c r="B545" s="3">
        <v>1</v>
      </c>
      <c r="C545" s="3" t="str">
        <f>VLOOKUP(B545,EpisodeFormats!$A$3:$B$999,2,0)</f>
        <v>Series</v>
      </c>
      <c r="D545" s="3">
        <v>4</v>
      </c>
      <c r="E545" s="3" t="str">
        <f>VLOOKUP(D545,Doctors!$A$3:$B$999,2,0)</f>
        <v>Tom Baker</v>
      </c>
      <c r="F545" s="3">
        <v>18</v>
      </c>
      <c r="G545" s="3">
        <v>1</v>
      </c>
      <c r="H545" s="3" t="str">
        <f>VLOOKUP(G545,SeasonFormats!$A$3:$B$999,2,0)</f>
        <v>Season</v>
      </c>
      <c r="I545" s="3">
        <v>113</v>
      </c>
      <c r="J545" s="3">
        <v>5</v>
      </c>
      <c r="K545" s="3" t="s">
        <v>474</v>
      </c>
      <c r="L545" s="3">
        <v>2</v>
      </c>
      <c r="M545" s="3" t="s">
        <v>11</v>
      </c>
      <c r="N545" s="7" t="d">
        <v>1981-01-10</v>
      </c>
      <c r="O545" s="3">
        <v>6.7</v>
      </c>
      <c r="P545" s="3"/>
      <c r="Q545" s="3"/>
      <c r="R545" s="3">
        <f t="shared" si="24"/>
        <v>8.09</v>
      </c>
      <c r="S545" s="3" t="str">
        <f t="shared" si="25"/>
        <v/>
      </c>
      <c r="T545" s="3" t="str">
        <f t="shared" si="26"/>
        <v/>
      </c>
      <c r="U545" s="3">
        <f>VLOOKUP(YEAR(N545),Populations!$A$3:$B$999,2,0)</f>
        <v>56357500</v>
      </c>
      <c r="V545" s="3">
        <f>(Calculations!B1/U545)</f>
        <v>1.2080342811515801</v>
      </c>
      <c r="W545" s="3"/>
    </row>
    <row r="546" spans="1:23" s="8" customFormat="1" x14ac:dyDescent="0.55000000000000004">
      <c r="A546" s="3">
        <v>544</v>
      </c>
      <c r="B546" s="3">
        <v>1</v>
      </c>
      <c r="C546" s="3" t="str">
        <f>VLOOKUP(B546,EpisodeFormats!$A$3:$B$999,2,0)</f>
        <v>Series</v>
      </c>
      <c r="D546" s="3">
        <v>4</v>
      </c>
      <c r="E546" s="3" t="str">
        <f>VLOOKUP(D546,Doctors!$A$3:$B$999,2,0)</f>
        <v>Tom Baker</v>
      </c>
      <c r="F546" s="3">
        <v>18</v>
      </c>
      <c r="G546" s="3">
        <v>1</v>
      </c>
      <c r="H546" s="3" t="str">
        <f>VLOOKUP(G546,SeasonFormats!$A$3:$B$999,2,0)</f>
        <v>Season</v>
      </c>
      <c r="I546" s="3">
        <v>113</v>
      </c>
      <c r="J546" s="3">
        <v>5</v>
      </c>
      <c r="K546" s="3" t="s">
        <v>474</v>
      </c>
      <c r="L546" s="3">
        <v>3</v>
      </c>
      <c r="M546" s="3" t="s">
        <v>12</v>
      </c>
      <c r="N546" s="7" t="d">
        <v>1981-01-17</v>
      </c>
      <c r="O546" s="3">
        <v>8.3000000000000007</v>
      </c>
      <c r="P546" s="3"/>
      <c r="Q546" s="3"/>
      <c r="R546" s="3">
        <f t="shared" si="24"/>
        <v>10.029999999999999</v>
      </c>
      <c r="S546" s="3" t="str">
        <f t="shared" si="25"/>
        <v/>
      </c>
      <c r="T546" s="3" t="str">
        <f t="shared" si="26"/>
        <v/>
      </c>
      <c r="U546" s="3">
        <f>VLOOKUP(YEAR(N546),Populations!$A$3:$B$999,2,0)</f>
        <v>56357500</v>
      </c>
      <c r="V546" s="3">
        <f>(Calculations!B1/U546)</f>
        <v>1.2080342811515801</v>
      </c>
      <c r="W546" s="3"/>
    </row>
    <row r="547" spans="1:23" s="8" customFormat="1" x14ac:dyDescent="0.55000000000000004">
      <c r="A547" s="3">
        <v>545</v>
      </c>
      <c r="B547" s="3">
        <v>1</v>
      </c>
      <c r="C547" s="3" t="str">
        <f>VLOOKUP(B547,EpisodeFormats!$A$3:$B$999,2,0)</f>
        <v>Series</v>
      </c>
      <c r="D547" s="3">
        <v>4</v>
      </c>
      <c r="E547" s="3" t="str">
        <f>VLOOKUP(D547,Doctors!$A$3:$B$999,2,0)</f>
        <v>Tom Baker</v>
      </c>
      <c r="F547" s="3">
        <v>18</v>
      </c>
      <c r="G547" s="3">
        <v>1</v>
      </c>
      <c r="H547" s="3" t="str">
        <f>VLOOKUP(G547,SeasonFormats!$A$3:$B$999,2,0)</f>
        <v>Season</v>
      </c>
      <c r="I547" s="3">
        <v>113</v>
      </c>
      <c r="J547" s="3">
        <v>5</v>
      </c>
      <c r="K547" s="3" t="s">
        <v>474</v>
      </c>
      <c r="L547" s="3">
        <v>4</v>
      </c>
      <c r="M547" s="3" t="s">
        <v>13</v>
      </c>
      <c r="N547" s="7" t="d">
        <v>1981-01-24</v>
      </c>
      <c r="O547" s="3">
        <v>7.8</v>
      </c>
      <c r="P547" s="3"/>
      <c r="Q547" s="3"/>
      <c r="R547" s="3">
        <f t="shared" si="24"/>
        <v>9.42</v>
      </c>
      <c r="S547" s="3" t="str">
        <f t="shared" si="25"/>
        <v/>
      </c>
      <c r="T547" s="3" t="str">
        <f t="shared" si="26"/>
        <v/>
      </c>
      <c r="U547" s="3">
        <f>VLOOKUP(YEAR(N547),Populations!$A$3:$B$999,2,0)</f>
        <v>56357500</v>
      </c>
      <c r="V547" s="3">
        <f>(Calculations!B1/U547)</f>
        <v>1.2080342811515801</v>
      </c>
      <c r="W547" s="3"/>
    </row>
    <row r="548" spans="1:23" s="2" customFormat="1" x14ac:dyDescent="0.55000000000000004">
      <c r="A548">
        <v>546</v>
      </c>
      <c r="B548">
        <v>1</v>
      </c>
      <c r="C548" t="str">
        <f>VLOOKUP(B548,EpisodeFormats!$A$3:$B$999,2,0)</f>
        <v>Series</v>
      </c>
      <c r="D548">
        <v>4</v>
      </c>
      <c r="E548" t="str">
        <f>VLOOKUP(D548,Doctors!$A$3:$B$999,2,0)</f>
        <v>Tom Baker</v>
      </c>
      <c r="F548">
        <v>18</v>
      </c>
      <c r="G548">
        <v>1</v>
      </c>
      <c r="H548" t="str">
        <f>VLOOKUP(G548,SeasonFormats!$A$3:$B$999,2,0)</f>
        <v>Season</v>
      </c>
      <c r="I548">
        <v>114</v>
      </c>
      <c r="J548">
        <v>6</v>
      </c>
      <c r="K548" t="s">
        <v>475</v>
      </c>
      <c r="L548">
        <v>1</v>
      </c>
      <c r="M548" t="s">
        <v>10</v>
      </c>
      <c r="N548" s="6" t="d">
        <v>1981-01-31</v>
      </c>
      <c r="O548">
        <v>7.6</v>
      </c>
      <c r="P548"/>
      <c r="Q548"/>
      <c r="R548">
        <f t="shared" si="24"/>
        <v>9.18</v>
      </c>
      <c r="S548" t="str">
        <f t="shared" si="25"/>
        <v/>
      </c>
      <c r="T548" t="str">
        <f t="shared" si="26"/>
        <v/>
      </c>
      <c r="U548">
        <f>VLOOKUP(YEAR(N548),Populations!$A$3:$B$999,2,0)</f>
        <v>56357500</v>
      </c>
      <c r="V548">
        <f>(Calculations!B1/U548)</f>
        <v>1.2080342811515801</v>
      </c>
      <c r="W548"/>
    </row>
    <row r="549" spans="1:23" s="2" customFormat="1" x14ac:dyDescent="0.55000000000000004">
      <c r="A549">
        <v>547</v>
      </c>
      <c r="B549">
        <v>1</v>
      </c>
      <c r="C549" t="str">
        <f>VLOOKUP(B549,EpisodeFormats!$A$3:$B$999,2,0)</f>
        <v>Series</v>
      </c>
      <c r="D549">
        <v>4</v>
      </c>
      <c r="E549" t="str">
        <f>VLOOKUP(D549,Doctors!$A$3:$B$999,2,0)</f>
        <v>Tom Baker</v>
      </c>
      <c r="F549">
        <v>18</v>
      </c>
      <c r="G549">
        <v>1</v>
      </c>
      <c r="H549" t="str">
        <f>VLOOKUP(G549,SeasonFormats!$A$3:$B$999,2,0)</f>
        <v>Season</v>
      </c>
      <c r="I549">
        <v>114</v>
      </c>
      <c r="J549">
        <v>6</v>
      </c>
      <c r="K549" t="s">
        <v>475</v>
      </c>
      <c r="L549">
        <v>2</v>
      </c>
      <c r="M549" t="s">
        <v>11</v>
      </c>
      <c r="N549" s="6" t="d">
        <v>1981-02-07</v>
      </c>
      <c r="O549">
        <v>6.1</v>
      </c>
      <c r="P549"/>
      <c r="Q549"/>
      <c r="R549">
        <f t="shared" si="24"/>
        <v>7.37</v>
      </c>
      <c r="S549" t="str">
        <f t="shared" si="25"/>
        <v/>
      </c>
      <c r="T549" t="str">
        <f t="shared" si="26"/>
        <v/>
      </c>
      <c r="U549">
        <f>VLOOKUP(YEAR(N549),Populations!$A$3:$B$999,2,0)</f>
        <v>56357500</v>
      </c>
      <c r="V549">
        <f>(Calculations!B1/U549)</f>
        <v>1.2080342811515801</v>
      </c>
      <c r="W549"/>
    </row>
    <row r="550" spans="1:23" s="2" customFormat="1" x14ac:dyDescent="0.55000000000000004">
      <c r="A550">
        <v>548</v>
      </c>
      <c r="B550">
        <v>1</v>
      </c>
      <c r="C550" t="str">
        <f>VLOOKUP(B550,EpisodeFormats!$A$3:$B$999,2,0)</f>
        <v>Series</v>
      </c>
      <c r="D550">
        <v>4</v>
      </c>
      <c r="E550" t="str">
        <f>VLOOKUP(D550,Doctors!$A$3:$B$999,2,0)</f>
        <v>Tom Baker</v>
      </c>
      <c r="F550">
        <v>18</v>
      </c>
      <c r="G550">
        <v>1</v>
      </c>
      <c r="H550" t="str">
        <f>VLOOKUP(G550,SeasonFormats!$A$3:$B$999,2,0)</f>
        <v>Season</v>
      </c>
      <c r="I550">
        <v>114</v>
      </c>
      <c r="J550">
        <v>6</v>
      </c>
      <c r="K550" t="s">
        <v>475</v>
      </c>
      <c r="L550">
        <v>3</v>
      </c>
      <c r="M550" t="s">
        <v>12</v>
      </c>
      <c r="N550" s="6" t="d">
        <v>1981-02-14</v>
      </c>
      <c r="O550">
        <v>5.2</v>
      </c>
      <c r="P550"/>
      <c r="Q550"/>
      <c r="R550">
        <f t="shared" si="24"/>
        <v>6.28</v>
      </c>
      <c r="S550" t="str">
        <f t="shared" si="25"/>
        <v/>
      </c>
      <c r="T550" t="str">
        <f t="shared" si="26"/>
        <v/>
      </c>
      <c r="U550">
        <f>VLOOKUP(YEAR(N550),Populations!$A$3:$B$999,2,0)</f>
        <v>56357500</v>
      </c>
      <c r="V550">
        <f>(Calculations!B1/U550)</f>
        <v>1.2080342811515801</v>
      </c>
      <c r="W550"/>
    </row>
    <row r="551" spans="1:23" s="2" customFormat="1" x14ac:dyDescent="0.55000000000000004">
      <c r="A551">
        <v>549</v>
      </c>
      <c r="B551">
        <v>1</v>
      </c>
      <c r="C551" t="str">
        <f>VLOOKUP(B551,EpisodeFormats!$A$3:$B$999,2,0)</f>
        <v>Series</v>
      </c>
      <c r="D551">
        <v>4</v>
      </c>
      <c r="E551" t="str">
        <f>VLOOKUP(D551,Doctors!$A$3:$B$999,2,0)</f>
        <v>Tom Baker</v>
      </c>
      <c r="F551">
        <v>18</v>
      </c>
      <c r="G551">
        <v>1</v>
      </c>
      <c r="H551" t="str">
        <f>VLOOKUP(G551,SeasonFormats!$A$3:$B$999,2,0)</f>
        <v>Season</v>
      </c>
      <c r="I551">
        <v>114</v>
      </c>
      <c r="J551">
        <v>6</v>
      </c>
      <c r="K551" t="s">
        <v>475</v>
      </c>
      <c r="L551">
        <v>4</v>
      </c>
      <c r="M551" t="s">
        <v>13</v>
      </c>
      <c r="N551" s="6" t="d">
        <v>1981-02-21</v>
      </c>
      <c r="O551">
        <v>6.1</v>
      </c>
      <c r="P551"/>
      <c r="Q551"/>
      <c r="R551">
        <f t="shared" si="24"/>
        <v>7.37</v>
      </c>
      <c r="S551" t="str">
        <f t="shared" si="25"/>
        <v/>
      </c>
      <c r="T551" t="str">
        <f t="shared" si="26"/>
        <v/>
      </c>
      <c r="U551">
        <f>VLOOKUP(YEAR(N551),Populations!$A$3:$B$999,2,0)</f>
        <v>56357500</v>
      </c>
      <c r="V551">
        <f>(Calculations!B1/U551)</f>
        <v>1.2080342811515801</v>
      </c>
      <c r="W551"/>
    </row>
    <row r="552" spans="1:23" s="8" customFormat="1" x14ac:dyDescent="0.55000000000000004">
      <c r="A552" s="3">
        <v>550</v>
      </c>
      <c r="B552" s="3">
        <v>1</v>
      </c>
      <c r="C552" s="3" t="str">
        <f>VLOOKUP(B552,EpisodeFormats!$A$3:$B$999,2,0)</f>
        <v>Series</v>
      </c>
      <c r="D552" s="3">
        <v>4</v>
      </c>
      <c r="E552" s="3" t="str">
        <f>VLOOKUP(D552,Doctors!$A$3:$B$999,2,0)</f>
        <v>Tom Baker</v>
      </c>
      <c r="F552" s="3">
        <v>18</v>
      </c>
      <c r="G552" s="3">
        <v>1</v>
      </c>
      <c r="H552" s="3" t="str">
        <f>VLOOKUP(G552,SeasonFormats!$A$3:$B$999,2,0)</f>
        <v>Season</v>
      </c>
      <c r="I552" s="3">
        <v>115</v>
      </c>
      <c r="J552" s="3">
        <v>7</v>
      </c>
      <c r="K552" s="3" t="s">
        <v>476</v>
      </c>
      <c r="L552" s="3">
        <v>1</v>
      </c>
      <c r="M552" s="3" t="s">
        <v>10</v>
      </c>
      <c r="N552" s="7" t="d">
        <v>1981-02-28</v>
      </c>
      <c r="O552" s="3">
        <v>7.7</v>
      </c>
      <c r="P552" s="3"/>
      <c r="Q552" s="3"/>
      <c r="R552" s="3">
        <f t="shared" si="24"/>
        <v>9.3000000000000007</v>
      </c>
      <c r="S552" s="3" t="str">
        <f t="shared" si="25"/>
        <v/>
      </c>
      <c r="T552" s="3" t="str">
        <f t="shared" si="26"/>
        <v/>
      </c>
      <c r="U552" s="3">
        <f>VLOOKUP(YEAR(N552),Populations!$A$3:$B$999,2,0)</f>
        <v>56357500</v>
      </c>
      <c r="V552" s="3">
        <f>(Calculations!B1/U552)</f>
        <v>1.2080342811515801</v>
      </c>
      <c r="W552" s="3" t="s">
        <v>528</v>
      </c>
    </row>
    <row r="553" spans="1:23" s="8" customFormat="1" x14ac:dyDescent="0.55000000000000004">
      <c r="A553" s="3">
        <v>551</v>
      </c>
      <c r="B553" s="3">
        <v>1</v>
      </c>
      <c r="C553" s="3" t="str">
        <f>VLOOKUP(B553,EpisodeFormats!$A$3:$B$999,2,0)</f>
        <v>Series</v>
      </c>
      <c r="D553" s="3">
        <v>4</v>
      </c>
      <c r="E553" s="3" t="str">
        <f>VLOOKUP(D553,Doctors!$A$3:$B$999,2,0)</f>
        <v>Tom Baker</v>
      </c>
      <c r="F553" s="3">
        <v>18</v>
      </c>
      <c r="G553" s="3">
        <v>1</v>
      </c>
      <c r="H553" s="3" t="str">
        <f>VLOOKUP(G553,SeasonFormats!$A$3:$B$999,2,0)</f>
        <v>Season</v>
      </c>
      <c r="I553" s="3">
        <v>115</v>
      </c>
      <c r="J553" s="3">
        <v>7</v>
      </c>
      <c r="K553" s="3" t="s">
        <v>476</v>
      </c>
      <c r="L553" s="3">
        <v>2</v>
      </c>
      <c r="M553" s="3" t="s">
        <v>11</v>
      </c>
      <c r="N553" s="7" t="d">
        <v>1981-03-07</v>
      </c>
      <c r="O553" s="3">
        <v>7.7</v>
      </c>
      <c r="P553" s="3"/>
      <c r="Q553" s="3"/>
      <c r="R553" s="3">
        <f t="shared" si="24"/>
        <v>9.3000000000000007</v>
      </c>
      <c r="S553" s="3" t="str">
        <f t="shared" si="25"/>
        <v/>
      </c>
      <c r="T553" s="3" t="str">
        <f t="shared" si="26"/>
        <v/>
      </c>
      <c r="U553" s="3">
        <f>VLOOKUP(YEAR(N553),Populations!$A$3:$B$999,2,0)</f>
        <v>56357500</v>
      </c>
      <c r="V553" s="3">
        <f>(Calculations!B1/U553)</f>
        <v>1.2080342811515801</v>
      </c>
      <c r="W553" s="3"/>
    </row>
    <row r="554" spans="1:23" s="8" customFormat="1" x14ac:dyDescent="0.55000000000000004">
      <c r="A554" s="3">
        <v>552</v>
      </c>
      <c r="B554" s="3">
        <v>1</v>
      </c>
      <c r="C554" s="3" t="str">
        <f>VLOOKUP(B554,EpisodeFormats!$A$3:$B$999,2,0)</f>
        <v>Series</v>
      </c>
      <c r="D554" s="3">
        <v>4</v>
      </c>
      <c r="E554" s="3" t="str">
        <f>VLOOKUP(D554,Doctors!$A$3:$B$999,2,0)</f>
        <v>Tom Baker</v>
      </c>
      <c r="F554" s="3">
        <v>18</v>
      </c>
      <c r="G554" s="3">
        <v>1</v>
      </c>
      <c r="H554" s="3" t="str">
        <f>VLOOKUP(G554,SeasonFormats!$A$3:$B$999,2,0)</f>
        <v>Season</v>
      </c>
      <c r="I554" s="3">
        <v>115</v>
      </c>
      <c r="J554" s="3">
        <v>7</v>
      </c>
      <c r="K554" s="3" t="s">
        <v>476</v>
      </c>
      <c r="L554" s="3">
        <v>3</v>
      </c>
      <c r="M554" s="3" t="s">
        <v>12</v>
      </c>
      <c r="N554" s="7" t="d">
        <v>1981-03-14</v>
      </c>
      <c r="O554" s="3">
        <v>5.8</v>
      </c>
      <c r="P554" s="3"/>
      <c r="Q554" s="3"/>
      <c r="R554" s="3">
        <f t="shared" si="24"/>
        <v>7.01</v>
      </c>
      <c r="S554" s="3" t="str">
        <f t="shared" si="25"/>
        <v/>
      </c>
      <c r="T554" s="3" t="str">
        <f t="shared" si="26"/>
        <v/>
      </c>
      <c r="U554" s="3">
        <f>VLOOKUP(YEAR(N554),Populations!$A$3:$B$999,2,0)</f>
        <v>56357500</v>
      </c>
      <c r="V554" s="3">
        <f>(Calculations!B1/U554)</f>
        <v>1.2080342811515801</v>
      </c>
      <c r="W554" s="3"/>
    </row>
    <row r="555" spans="1:23" s="8" customFormat="1" x14ac:dyDescent="0.55000000000000004">
      <c r="A555" s="3">
        <v>553</v>
      </c>
      <c r="B555" s="3">
        <v>1</v>
      </c>
      <c r="C555" s="3" t="str">
        <f>VLOOKUP(B555,EpisodeFormats!$A$3:$B$999,2,0)</f>
        <v>Series</v>
      </c>
      <c r="D555" s="3">
        <v>4</v>
      </c>
      <c r="E555" s="3" t="str">
        <f>VLOOKUP(D555,Doctors!$A$3:$B$999,2,0)</f>
        <v>Tom Baker</v>
      </c>
      <c r="F555" s="3">
        <v>18</v>
      </c>
      <c r="G555" s="3">
        <v>1</v>
      </c>
      <c r="H555" s="3" t="str">
        <f>VLOOKUP(G555,SeasonFormats!$A$3:$B$999,2,0)</f>
        <v>Season</v>
      </c>
      <c r="I555" s="3">
        <v>115</v>
      </c>
      <c r="J555" s="3">
        <v>7</v>
      </c>
      <c r="K555" s="3" t="s">
        <v>476</v>
      </c>
      <c r="L555" s="3">
        <v>4</v>
      </c>
      <c r="M555" s="3" t="s">
        <v>13</v>
      </c>
      <c r="N555" s="7" t="d">
        <v>1981-03-21</v>
      </c>
      <c r="O555" s="3">
        <v>6.1</v>
      </c>
      <c r="P555" s="3"/>
      <c r="Q555" s="3"/>
      <c r="R555" s="3">
        <f t="shared" si="24"/>
        <v>7.37</v>
      </c>
      <c r="S555" s="3" t="str">
        <f t="shared" si="25"/>
        <v/>
      </c>
      <c r="T555" s="3" t="str">
        <f t="shared" si="26"/>
        <v/>
      </c>
      <c r="U555" s="3">
        <f>VLOOKUP(YEAR(N555),Populations!$A$3:$B$999,2,0)</f>
        <v>56357500</v>
      </c>
      <c r="V555" s="3">
        <f>(Calculations!B1/U555)</f>
        <v>1.2080342811515801</v>
      </c>
      <c r="W555" s="3"/>
    </row>
    <row r="556" spans="1:23" s="2" customFormat="1" x14ac:dyDescent="0.55000000000000004">
      <c r="A556">
        <v>554</v>
      </c>
      <c r="B556">
        <v>1</v>
      </c>
      <c r="C556" t="str">
        <f>VLOOKUP(B556,EpisodeFormats!$A$3:$B$999,2,0)</f>
        <v>Series</v>
      </c>
      <c r="D556">
        <v>5</v>
      </c>
      <c r="E556" t="str">
        <f>VLOOKUP(D556,Doctors!$A$3:$B$999,2,0)</f>
        <v>Peter Davison</v>
      </c>
      <c r="F556">
        <v>19</v>
      </c>
      <c r="G556">
        <v>1</v>
      </c>
      <c r="H556" t="str">
        <f>VLOOKUP(G556,SeasonFormats!$A$3:$B$999,2,0)</f>
        <v>Season</v>
      </c>
      <c r="I556">
        <v>116</v>
      </c>
      <c r="J556">
        <v>1</v>
      </c>
      <c r="K556" t="s">
        <v>477</v>
      </c>
      <c r="L556">
        <v>1</v>
      </c>
      <c r="M556" t="s">
        <v>10</v>
      </c>
      <c r="N556" s="6" t="d">
        <v>1982-01-04</v>
      </c>
      <c r="O556">
        <v>9.1</v>
      </c>
      <c r="P556"/>
      <c r="Q556"/>
      <c r="R556">
        <f t="shared" si="24"/>
        <v>11.01</v>
      </c>
      <c r="S556" t="str">
        <f t="shared" si="25"/>
        <v/>
      </c>
      <c r="T556" t="str">
        <f t="shared" si="26"/>
        <v/>
      </c>
      <c r="U556">
        <f>VLOOKUP(YEAR(N556),Populations!$A$3:$B$999,2,0)</f>
        <v>56290700</v>
      </c>
      <c r="V556">
        <f>(Calculations!B1/U556)</f>
        <v>1.20946785170552</v>
      </c>
      <c r="W556"/>
    </row>
    <row r="557" spans="1:23" s="2" customFormat="1" x14ac:dyDescent="0.55000000000000004">
      <c r="A557">
        <v>555</v>
      </c>
      <c r="B557">
        <v>1</v>
      </c>
      <c r="C557" t="str">
        <f>VLOOKUP(B557,EpisodeFormats!$A$3:$B$999,2,0)</f>
        <v>Series</v>
      </c>
      <c r="D557">
        <v>5</v>
      </c>
      <c r="E557" t="str">
        <f>VLOOKUP(D557,Doctors!$A$3:$B$999,2,0)</f>
        <v>Peter Davison</v>
      </c>
      <c r="F557">
        <v>19</v>
      </c>
      <c r="G557">
        <v>1</v>
      </c>
      <c r="H557" t="str">
        <f>VLOOKUP(G557,SeasonFormats!$A$3:$B$999,2,0)</f>
        <v>Season</v>
      </c>
      <c r="I557">
        <v>116</v>
      </c>
      <c r="J557">
        <v>1</v>
      </c>
      <c r="K557" t="s">
        <v>477</v>
      </c>
      <c r="L557">
        <v>2</v>
      </c>
      <c r="M557" t="s">
        <v>11</v>
      </c>
      <c r="N557" s="6" t="d">
        <v>1982-01-05</v>
      </c>
      <c r="O557">
        <v>8.6</v>
      </c>
      <c r="P557"/>
      <c r="Q557"/>
      <c r="R557">
        <f t="shared" si="24"/>
        <v>10.4</v>
      </c>
      <c r="S557" t="str">
        <f t="shared" si="25"/>
        <v/>
      </c>
      <c r="T557" t="str">
        <f t="shared" si="26"/>
        <v/>
      </c>
      <c r="U557">
        <f>VLOOKUP(YEAR(N557),Populations!$A$3:$B$999,2,0)</f>
        <v>56290700</v>
      </c>
      <c r="V557">
        <f>(Calculations!B1/U557)</f>
        <v>1.20946785170552</v>
      </c>
      <c r="W557"/>
    </row>
    <row r="558" spans="1:23" s="2" customFormat="1" x14ac:dyDescent="0.55000000000000004">
      <c r="A558">
        <v>556</v>
      </c>
      <c r="B558">
        <v>1</v>
      </c>
      <c r="C558" t="str">
        <f>VLOOKUP(B558,EpisodeFormats!$A$3:$B$999,2,0)</f>
        <v>Series</v>
      </c>
      <c r="D558">
        <v>5</v>
      </c>
      <c r="E558" t="str">
        <f>VLOOKUP(D558,Doctors!$A$3:$B$999,2,0)</f>
        <v>Peter Davison</v>
      </c>
      <c r="F558">
        <v>19</v>
      </c>
      <c r="G558">
        <v>1</v>
      </c>
      <c r="H558" t="str">
        <f>VLOOKUP(G558,SeasonFormats!$A$3:$B$999,2,0)</f>
        <v>Season</v>
      </c>
      <c r="I558">
        <v>116</v>
      </c>
      <c r="J558">
        <v>1</v>
      </c>
      <c r="K558" t="s">
        <v>477</v>
      </c>
      <c r="L558">
        <v>3</v>
      </c>
      <c r="M558" t="s">
        <v>12</v>
      </c>
      <c r="N558" s="6" t="d">
        <v>1982-01-11</v>
      </c>
      <c r="O558">
        <v>10.199999999999999</v>
      </c>
      <c r="P558"/>
      <c r="Q558"/>
      <c r="R558">
        <f t="shared" si="24"/>
        <v>12.34</v>
      </c>
      <c r="S558" t="str">
        <f t="shared" si="25"/>
        <v/>
      </c>
      <c r="T558" t="str">
        <f t="shared" si="26"/>
        <v/>
      </c>
      <c r="U558">
        <f>VLOOKUP(YEAR(N558),Populations!$A$3:$B$999,2,0)</f>
        <v>56290700</v>
      </c>
      <c r="V558">
        <f>(Calculations!B1/U558)</f>
        <v>1.20946785170552</v>
      </c>
      <c r="W558"/>
    </row>
    <row r="559" spans="1:23" s="2" customFormat="1" x14ac:dyDescent="0.55000000000000004">
      <c r="A559">
        <v>557</v>
      </c>
      <c r="B559">
        <v>1</v>
      </c>
      <c r="C559" t="str">
        <f>VLOOKUP(B559,EpisodeFormats!$A$3:$B$999,2,0)</f>
        <v>Series</v>
      </c>
      <c r="D559">
        <v>5</v>
      </c>
      <c r="E559" t="str">
        <f>VLOOKUP(D559,Doctors!$A$3:$B$999,2,0)</f>
        <v>Peter Davison</v>
      </c>
      <c r="F559">
        <v>19</v>
      </c>
      <c r="G559">
        <v>1</v>
      </c>
      <c r="H559" t="str">
        <f>VLOOKUP(G559,SeasonFormats!$A$3:$B$999,2,0)</f>
        <v>Season</v>
      </c>
      <c r="I559">
        <v>116</v>
      </c>
      <c r="J559">
        <v>1</v>
      </c>
      <c r="K559" t="s">
        <v>477</v>
      </c>
      <c r="L559">
        <v>4</v>
      </c>
      <c r="M559" t="s">
        <v>13</v>
      </c>
      <c r="N559" s="6" t="d">
        <v>1982-01-12</v>
      </c>
      <c r="O559">
        <v>10.4</v>
      </c>
      <c r="P559"/>
      <c r="Q559"/>
      <c r="R559">
        <f t="shared" si="24"/>
        <v>12.58</v>
      </c>
      <c r="S559" t="str">
        <f t="shared" si="25"/>
        <v/>
      </c>
      <c r="T559" t="str">
        <f t="shared" si="26"/>
        <v/>
      </c>
      <c r="U559">
        <f>VLOOKUP(YEAR(N559),Populations!$A$3:$B$999,2,0)</f>
        <v>56290700</v>
      </c>
      <c r="V559">
        <f>(Calculations!B1/U559)</f>
        <v>1.20946785170552</v>
      </c>
      <c r="W559"/>
    </row>
    <row r="560" spans="1:23" s="8" customFormat="1" x14ac:dyDescent="0.55000000000000004">
      <c r="A560" s="3">
        <v>558</v>
      </c>
      <c r="B560" s="3">
        <v>1</v>
      </c>
      <c r="C560" s="3" t="str">
        <f>VLOOKUP(B560,EpisodeFormats!$A$3:$B$999,2,0)</f>
        <v>Series</v>
      </c>
      <c r="D560" s="3">
        <v>5</v>
      </c>
      <c r="E560" s="3" t="str">
        <f>VLOOKUP(D560,Doctors!$A$3:$B$999,2,0)</f>
        <v>Peter Davison</v>
      </c>
      <c r="F560" s="3">
        <v>19</v>
      </c>
      <c r="G560" s="3">
        <v>1</v>
      </c>
      <c r="H560" s="3" t="str">
        <f>VLOOKUP(G560,SeasonFormats!$A$3:$B$999,2,0)</f>
        <v>Season</v>
      </c>
      <c r="I560" s="3">
        <v>117</v>
      </c>
      <c r="J560" s="3">
        <v>2</v>
      </c>
      <c r="K560" s="3" t="s">
        <v>478</v>
      </c>
      <c r="L560" s="3">
        <v>1</v>
      </c>
      <c r="M560" s="3" t="s">
        <v>10</v>
      </c>
      <c r="N560" s="7" t="d">
        <v>1982-01-18</v>
      </c>
      <c r="O560" s="3">
        <v>8.4</v>
      </c>
      <c r="P560" s="3"/>
      <c r="Q560" s="3"/>
      <c r="R560" s="3">
        <f t="shared" si="24"/>
        <v>10.16</v>
      </c>
      <c r="S560" s="3" t="str">
        <f t="shared" si="25"/>
        <v/>
      </c>
      <c r="T560" s="3" t="str">
        <f t="shared" si="26"/>
        <v/>
      </c>
      <c r="U560" s="3">
        <f>VLOOKUP(YEAR(N560),Populations!$A$3:$B$999,2,0)</f>
        <v>56290700</v>
      </c>
      <c r="V560" s="3">
        <f>(Calculations!B1/U560)</f>
        <v>1.20946785170552</v>
      </c>
      <c r="W560" s="3"/>
    </row>
    <row r="561" spans="1:23" s="8" customFormat="1" x14ac:dyDescent="0.55000000000000004">
      <c r="A561" s="3">
        <v>559</v>
      </c>
      <c r="B561" s="3">
        <v>1</v>
      </c>
      <c r="C561" s="3" t="str">
        <f>VLOOKUP(B561,EpisodeFormats!$A$3:$B$999,2,0)</f>
        <v>Series</v>
      </c>
      <c r="D561" s="3">
        <v>5</v>
      </c>
      <c r="E561" s="3" t="str">
        <f>VLOOKUP(D561,Doctors!$A$3:$B$999,2,0)</f>
        <v>Peter Davison</v>
      </c>
      <c r="F561" s="3">
        <v>19</v>
      </c>
      <c r="G561" s="3">
        <v>1</v>
      </c>
      <c r="H561" s="3" t="str">
        <f>VLOOKUP(G561,SeasonFormats!$A$3:$B$999,2,0)</f>
        <v>Season</v>
      </c>
      <c r="I561" s="3">
        <v>117</v>
      </c>
      <c r="J561" s="3">
        <v>2</v>
      </c>
      <c r="K561" s="3" t="s">
        <v>478</v>
      </c>
      <c r="L561" s="3">
        <v>2</v>
      </c>
      <c r="M561" s="3" t="s">
        <v>11</v>
      </c>
      <c r="N561" s="7" t="d">
        <v>1982-01-19</v>
      </c>
      <c r="O561" s="3">
        <v>8.8000000000000007</v>
      </c>
      <c r="P561" s="3"/>
      <c r="Q561" s="3"/>
      <c r="R561" s="3">
        <f t="shared" si="24"/>
        <v>10.64</v>
      </c>
      <c r="S561" s="3" t="str">
        <f t="shared" si="25"/>
        <v/>
      </c>
      <c r="T561" s="3" t="str">
        <f t="shared" si="26"/>
        <v/>
      </c>
      <c r="U561" s="3">
        <f>VLOOKUP(YEAR(N561),Populations!$A$3:$B$999,2,0)</f>
        <v>56290700</v>
      </c>
      <c r="V561" s="3">
        <f>(Calculations!B1/U561)</f>
        <v>1.20946785170552</v>
      </c>
      <c r="W561" s="3"/>
    </row>
    <row r="562" spans="1:23" s="8" customFormat="1" x14ac:dyDescent="0.55000000000000004">
      <c r="A562" s="3">
        <v>560</v>
      </c>
      <c r="B562" s="3">
        <v>1</v>
      </c>
      <c r="C562" s="3" t="str">
        <f>VLOOKUP(B562,EpisodeFormats!$A$3:$B$999,2,0)</f>
        <v>Series</v>
      </c>
      <c r="D562" s="3">
        <v>5</v>
      </c>
      <c r="E562" s="3" t="str">
        <f>VLOOKUP(D562,Doctors!$A$3:$B$999,2,0)</f>
        <v>Peter Davison</v>
      </c>
      <c r="F562" s="3">
        <v>19</v>
      </c>
      <c r="G562" s="3">
        <v>1</v>
      </c>
      <c r="H562" s="3" t="str">
        <f>VLOOKUP(G562,SeasonFormats!$A$3:$B$999,2,0)</f>
        <v>Season</v>
      </c>
      <c r="I562" s="3">
        <v>117</v>
      </c>
      <c r="J562" s="3">
        <v>2</v>
      </c>
      <c r="K562" s="3" t="s">
        <v>478</v>
      </c>
      <c r="L562" s="3">
        <v>3</v>
      </c>
      <c r="M562" s="3" t="s">
        <v>12</v>
      </c>
      <c r="N562" s="7" t="d">
        <v>1982-01-25</v>
      </c>
      <c r="O562" s="3">
        <v>8.9</v>
      </c>
      <c r="P562" s="3"/>
      <c r="Q562" s="3"/>
      <c r="R562" s="3">
        <f t="shared" si="24"/>
        <v>10.76</v>
      </c>
      <c r="S562" s="3" t="str">
        <f t="shared" si="25"/>
        <v/>
      </c>
      <c r="T562" s="3" t="str">
        <f t="shared" si="26"/>
        <v/>
      </c>
      <c r="U562" s="3">
        <f>VLOOKUP(YEAR(N562),Populations!$A$3:$B$999,2,0)</f>
        <v>56290700</v>
      </c>
      <c r="V562" s="3">
        <f>(Calculations!B1/U562)</f>
        <v>1.20946785170552</v>
      </c>
      <c r="W562" s="3" t="s">
        <v>529</v>
      </c>
    </row>
    <row r="563" spans="1:23" s="8" customFormat="1" x14ac:dyDescent="0.55000000000000004">
      <c r="A563" s="3">
        <v>561</v>
      </c>
      <c r="B563" s="3">
        <v>1</v>
      </c>
      <c r="C563" s="3" t="str">
        <f>VLOOKUP(B563,EpisodeFormats!$A$3:$B$999,2,0)</f>
        <v>Series</v>
      </c>
      <c r="D563" s="3">
        <v>5</v>
      </c>
      <c r="E563" s="3" t="str">
        <f>VLOOKUP(D563,Doctors!$A$3:$B$999,2,0)</f>
        <v>Peter Davison</v>
      </c>
      <c r="F563" s="3">
        <v>19</v>
      </c>
      <c r="G563" s="3">
        <v>1</v>
      </c>
      <c r="H563" s="3" t="str">
        <f>VLOOKUP(G563,SeasonFormats!$A$3:$B$999,2,0)</f>
        <v>Season</v>
      </c>
      <c r="I563" s="3">
        <v>117</v>
      </c>
      <c r="J563" s="3">
        <v>2</v>
      </c>
      <c r="K563" s="3" t="s">
        <v>478</v>
      </c>
      <c r="L563" s="3">
        <v>4</v>
      </c>
      <c r="M563" s="3" t="s">
        <v>13</v>
      </c>
      <c r="N563" s="7" t="d">
        <v>1982-01-26</v>
      </c>
      <c r="O563" s="3">
        <v>9.4</v>
      </c>
      <c r="P563" s="3"/>
      <c r="Q563" s="3"/>
      <c r="R563" s="3">
        <f t="shared" si="24"/>
        <v>11.37</v>
      </c>
      <c r="S563" s="3" t="str">
        <f t="shared" si="25"/>
        <v/>
      </c>
      <c r="T563" s="3" t="str">
        <f t="shared" si="26"/>
        <v/>
      </c>
      <c r="U563" s="3">
        <f>VLOOKUP(YEAR(N563),Populations!$A$3:$B$999,2,0)</f>
        <v>56290700</v>
      </c>
      <c r="V563" s="3">
        <f>(Calculations!B1/U563)</f>
        <v>1.20946785170552</v>
      </c>
      <c r="W563" s="3"/>
    </row>
    <row r="564" spans="1:23" s="2" customFormat="1" x14ac:dyDescent="0.55000000000000004">
      <c r="A564">
        <v>562</v>
      </c>
      <c r="B564">
        <v>1</v>
      </c>
      <c r="C564" t="str">
        <f>VLOOKUP(B564,EpisodeFormats!$A$3:$B$999,2,0)</f>
        <v>Series</v>
      </c>
      <c r="D564">
        <v>5</v>
      </c>
      <c r="E564" t="str">
        <f>VLOOKUP(D564,Doctors!$A$3:$B$999,2,0)</f>
        <v>Peter Davison</v>
      </c>
      <c r="F564">
        <v>19</v>
      </c>
      <c r="G564">
        <v>1</v>
      </c>
      <c r="H564" t="str">
        <f>VLOOKUP(G564,SeasonFormats!$A$3:$B$999,2,0)</f>
        <v>Season</v>
      </c>
      <c r="I564">
        <v>118</v>
      </c>
      <c r="J564">
        <v>3</v>
      </c>
      <c r="K564" t="s">
        <v>479</v>
      </c>
      <c r="L564">
        <v>1</v>
      </c>
      <c r="M564" t="s">
        <v>10</v>
      </c>
      <c r="N564" s="6" t="d">
        <v>1982-02-01</v>
      </c>
      <c r="O564">
        <v>8.4</v>
      </c>
      <c r="P564"/>
      <c r="Q564"/>
      <c r="R564">
        <f t="shared" si="24"/>
        <v>10.16</v>
      </c>
      <c r="S564" t="str">
        <f t="shared" si="25"/>
        <v/>
      </c>
      <c r="T564" t="str">
        <f t="shared" si="26"/>
        <v/>
      </c>
      <c r="U564">
        <f>VLOOKUP(YEAR(N564),Populations!$A$3:$B$999,2,0)</f>
        <v>56290700</v>
      </c>
      <c r="V564">
        <f>(Calculations!B1/U564)</f>
        <v>1.20946785170552</v>
      </c>
      <c r="W564"/>
    </row>
    <row r="565" spans="1:23" s="2" customFormat="1" x14ac:dyDescent="0.55000000000000004">
      <c r="A565">
        <v>563</v>
      </c>
      <c r="B565">
        <v>1</v>
      </c>
      <c r="C565" t="str">
        <f>VLOOKUP(B565,EpisodeFormats!$A$3:$B$999,2,0)</f>
        <v>Series</v>
      </c>
      <c r="D565">
        <v>5</v>
      </c>
      <c r="E565" t="str">
        <f>VLOOKUP(D565,Doctors!$A$3:$B$999,2,0)</f>
        <v>Peter Davison</v>
      </c>
      <c r="F565">
        <v>19</v>
      </c>
      <c r="G565">
        <v>1</v>
      </c>
      <c r="H565" t="str">
        <f>VLOOKUP(G565,SeasonFormats!$A$3:$B$999,2,0)</f>
        <v>Season</v>
      </c>
      <c r="I565">
        <v>118</v>
      </c>
      <c r="J565">
        <v>3</v>
      </c>
      <c r="K565" t="s">
        <v>479</v>
      </c>
      <c r="L565">
        <v>2</v>
      </c>
      <c r="M565" t="s">
        <v>11</v>
      </c>
      <c r="N565" s="6" t="d">
        <v>1982-02-02</v>
      </c>
      <c r="O565">
        <v>9.4</v>
      </c>
      <c r="P565"/>
      <c r="Q565"/>
      <c r="R565">
        <f t="shared" si="24"/>
        <v>11.37</v>
      </c>
      <c r="S565" t="str">
        <f t="shared" si="25"/>
        <v/>
      </c>
      <c r="T565" t="str">
        <f t="shared" si="26"/>
        <v/>
      </c>
      <c r="U565">
        <f>VLOOKUP(YEAR(N565),Populations!$A$3:$B$999,2,0)</f>
        <v>56290700</v>
      </c>
      <c r="V565">
        <f>(Calculations!B1/U565)</f>
        <v>1.20946785170552</v>
      </c>
      <c r="W565"/>
    </row>
    <row r="566" spans="1:23" s="2" customFormat="1" x14ac:dyDescent="0.55000000000000004">
      <c r="A566">
        <v>564</v>
      </c>
      <c r="B566">
        <v>1</v>
      </c>
      <c r="C566" t="str">
        <f>VLOOKUP(B566,EpisodeFormats!$A$3:$B$999,2,0)</f>
        <v>Series</v>
      </c>
      <c r="D566">
        <v>5</v>
      </c>
      <c r="E566" t="str">
        <f>VLOOKUP(D566,Doctors!$A$3:$B$999,2,0)</f>
        <v>Peter Davison</v>
      </c>
      <c r="F566">
        <v>19</v>
      </c>
      <c r="G566">
        <v>1</v>
      </c>
      <c r="H566" t="str">
        <f>VLOOKUP(G566,SeasonFormats!$A$3:$B$999,2,0)</f>
        <v>Season</v>
      </c>
      <c r="I566">
        <v>118</v>
      </c>
      <c r="J566">
        <v>3</v>
      </c>
      <c r="K566" t="s">
        <v>479</v>
      </c>
      <c r="L566">
        <v>3</v>
      </c>
      <c r="M566" t="s">
        <v>12</v>
      </c>
      <c r="N566" s="6" t="d">
        <v>1982-02-08</v>
      </c>
      <c r="O566">
        <v>8.5</v>
      </c>
      <c r="P566"/>
      <c r="Q566"/>
      <c r="R566">
        <f t="shared" si="24"/>
        <v>10.28</v>
      </c>
      <c r="S566" t="str">
        <f t="shared" si="25"/>
        <v/>
      </c>
      <c r="T566" t="str">
        <f t="shared" si="26"/>
        <v/>
      </c>
      <c r="U566">
        <f>VLOOKUP(YEAR(N566),Populations!$A$3:$B$999,2,0)</f>
        <v>56290700</v>
      </c>
      <c r="V566">
        <f>(Calculations!B1/U566)</f>
        <v>1.20946785170552</v>
      </c>
      <c r="W566"/>
    </row>
    <row r="567" spans="1:23" s="2" customFormat="1" x14ac:dyDescent="0.55000000000000004">
      <c r="A567">
        <v>565</v>
      </c>
      <c r="B567">
        <v>1</v>
      </c>
      <c r="C567" t="str">
        <f>VLOOKUP(B567,EpisodeFormats!$A$3:$B$999,2,0)</f>
        <v>Series</v>
      </c>
      <c r="D567">
        <v>5</v>
      </c>
      <c r="E567" t="str">
        <f>VLOOKUP(D567,Doctors!$A$3:$B$999,2,0)</f>
        <v>Peter Davison</v>
      </c>
      <c r="F567">
        <v>19</v>
      </c>
      <c r="G567">
        <v>1</v>
      </c>
      <c r="H567" t="str">
        <f>VLOOKUP(G567,SeasonFormats!$A$3:$B$999,2,0)</f>
        <v>Season</v>
      </c>
      <c r="I567">
        <v>118</v>
      </c>
      <c r="J567">
        <v>3</v>
      </c>
      <c r="K567" t="s">
        <v>479</v>
      </c>
      <c r="L567">
        <v>4</v>
      </c>
      <c r="M567" t="s">
        <v>13</v>
      </c>
      <c r="N567" s="6" t="d">
        <v>1982-02-09</v>
      </c>
      <c r="O567">
        <v>8.9</v>
      </c>
      <c r="P567"/>
      <c r="Q567"/>
      <c r="R567">
        <f t="shared" si="24"/>
        <v>10.76</v>
      </c>
      <c r="S567" t="str">
        <f t="shared" si="25"/>
        <v/>
      </c>
      <c r="T567" t="str">
        <f t="shared" si="26"/>
        <v/>
      </c>
      <c r="U567">
        <f>VLOOKUP(YEAR(N567),Populations!$A$3:$B$999,2,0)</f>
        <v>56290700</v>
      </c>
      <c r="V567">
        <f>(Calculations!B1/U567)</f>
        <v>1.20946785170552</v>
      </c>
      <c r="W567"/>
    </row>
    <row r="568" spans="1:23" s="8" customFormat="1" x14ac:dyDescent="0.55000000000000004">
      <c r="A568" s="3">
        <v>566</v>
      </c>
      <c r="B568" s="3">
        <v>1</v>
      </c>
      <c r="C568" s="3" t="str">
        <f>VLOOKUP(B568,EpisodeFormats!$A$3:$B$999,2,0)</f>
        <v>Series</v>
      </c>
      <c r="D568" s="3">
        <v>5</v>
      </c>
      <c r="E568" s="3" t="str">
        <f>VLOOKUP(D568,Doctors!$A$3:$B$999,2,0)</f>
        <v>Peter Davison</v>
      </c>
      <c r="F568" s="3">
        <v>19</v>
      </c>
      <c r="G568" s="3">
        <v>1</v>
      </c>
      <c r="H568" s="3" t="str">
        <f>VLOOKUP(G568,SeasonFormats!$A$3:$B$999,2,0)</f>
        <v>Season</v>
      </c>
      <c r="I568" s="3">
        <v>119</v>
      </c>
      <c r="J568" s="3">
        <v>4</v>
      </c>
      <c r="K568" s="3" t="s">
        <v>480</v>
      </c>
      <c r="L568" s="3">
        <v>1</v>
      </c>
      <c r="M568" s="3" t="s">
        <v>10</v>
      </c>
      <c r="N568" s="7" t="d">
        <v>1982-02-15</v>
      </c>
      <c r="O568" s="3">
        <v>9.1</v>
      </c>
      <c r="P568" s="3"/>
      <c r="Q568" s="3"/>
      <c r="R568" s="3">
        <f t="shared" si="24"/>
        <v>11.01</v>
      </c>
      <c r="S568" s="3" t="str">
        <f t="shared" si="25"/>
        <v/>
      </c>
      <c r="T568" s="3" t="str">
        <f t="shared" si="26"/>
        <v/>
      </c>
      <c r="U568" s="3">
        <f>VLOOKUP(YEAR(N568),Populations!$A$3:$B$999,2,0)</f>
        <v>56290700</v>
      </c>
      <c r="V568" s="3">
        <f>(Calculations!B1/U568)</f>
        <v>1.20946785170552</v>
      </c>
      <c r="W568" s="3"/>
    </row>
    <row r="569" spans="1:23" s="8" customFormat="1" x14ac:dyDescent="0.55000000000000004">
      <c r="A569" s="3">
        <v>567</v>
      </c>
      <c r="B569" s="3">
        <v>1</v>
      </c>
      <c r="C569" s="3" t="str">
        <f>VLOOKUP(B569,EpisodeFormats!$A$3:$B$999,2,0)</f>
        <v>Series</v>
      </c>
      <c r="D569" s="3">
        <v>5</v>
      </c>
      <c r="E569" s="3" t="str">
        <f>VLOOKUP(D569,Doctors!$A$3:$B$999,2,0)</f>
        <v>Peter Davison</v>
      </c>
      <c r="F569" s="3">
        <v>19</v>
      </c>
      <c r="G569" s="3">
        <v>1</v>
      </c>
      <c r="H569" s="3" t="str">
        <f>VLOOKUP(G569,SeasonFormats!$A$3:$B$999,2,0)</f>
        <v>Season</v>
      </c>
      <c r="I569" s="3">
        <v>119</v>
      </c>
      <c r="J569" s="3">
        <v>4</v>
      </c>
      <c r="K569" s="3" t="s">
        <v>480</v>
      </c>
      <c r="L569" s="3">
        <v>2</v>
      </c>
      <c r="M569" s="3" t="s">
        <v>11</v>
      </c>
      <c r="N569" s="7" t="d">
        <v>1982-02-16</v>
      </c>
      <c r="O569" s="3">
        <v>9.3000000000000007</v>
      </c>
      <c r="P569" s="3"/>
      <c r="Q569" s="3"/>
      <c r="R569" s="3">
        <f t="shared" si="24"/>
        <v>11.25</v>
      </c>
      <c r="S569" s="3" t="str">
        <f t="shared" si="25"/>
        <v/>
      </c>
      <c r="T569" s="3" t="str">
        <f t="shared" si="26"/>
        <v/>
      </c>
      <c r="U569" s="3">
        <f>VLOOKUP(YEAR(N569),Populations!$A$3:$B$999,2,0)</f>
        <v>56290700</v>
      </c>
      <c r="V569" s="3">
        <f>(Calculations!B1/U569)</f>
        <v>1.20946785170552</v>
      </c>
      <c r="W569" s="3"/>
    </row>
    <row r="570" spans="1:23" s="8" customFormat="1" x14ac:dyDescent="0.55000000000000004">
      <c r="A570" s="3">
        <v>568</v>
      </c>
      <c r="B570" s="3">
        <v>1</v>
      </c>
      <c r="C570" s="3" t="str">
        <f>VLOOKUP(B570,EpisodeFormats!$A$3:$B$999,2,0)</f>
        <v>Series</v>
      </c>
      <c r="D570" s="3">
        <v>5</v>
      </c>
      <c r="E570" s="3" t="str">
        <f>VLOOKUP(D570,Doctors!$A$3:$B$999,2,0)</f>
        <v>Peter Davison</v>
      </c>
      <c r="F570" s="3">
        <v>19</v>
      </c>
      <c r="G570" s="3">
        <v>1</v>
      </c>
      <c r="H570" s="3" t="str">
        <f>VLOOKUP(G570,SeasonFormats!$A$3:$B$999,2,0)</f>
        <v>Season</v>
      </c>
      <c r="I570" s="3">
        <v>119</v>
      </c>
      <c r="J570" s="3">
        <v>4</v>
      </c>
      <c r="K570" s="3" t="s">
        <v>480</v>
      </c>
      <c r="L570" s="3">
        <v>3</v>
      </c>
      <c r="M570" s="3" t="s">
        <v>12</v>
      </c>
      <c r="N570" s="7" t="d">
        <v>1982-02-22</v>
      </c>
      <c r="O570" s="3">
        <v>9.9</v>
      </c>
      <c r="P570" s="3"/>
      <c r="Q570" s="3"/>
      <c r="R570" s="3">
        <f t="shared" si="24"/>
        <v>11.97</v>
      </c>
      <c r="S570" s="3" t="str">
        <f t="shared" si="25"/>
        <v/>
      </c>
      <c r="T570" s="3" t="str">
        <f t="shared" si="26"/>
        <v/>
      </c>
      <c r="U570" s="3">
        <f>VLOOKUP(YEAR(N570),Populations!$A$3:$B$999,2,0)</f>
        <v>56290700</v>
      </c>
      <c r="V570" s="3">
        <f>(Calculations!B1/U570)</f>
        <v>1.20946785170552</v>
      </c>
      <c r="W570" s="3"/>
    </row>
    <row r="571" spans="1:23" s="8" customFormat="1" x14ac:dyDescent="0.55000000000000004">
      <c r="A571" s="3">
        <v>569</v>
      </c>
      <c r="B571" s="3">
        <v>1</v>
      </c>
      <c r="C571" s="3" t="str">
        <f>VLOOKUP(B571,EpisodeFormats!$A$3:$B$999,2,0)</f>
        <v>Series</v>
      </c>
      <c r="D571" s="3">
        <v>5</v>
      </c>
      <c r="E571" s="3" t="str">
        <f>VLOOKUP(D571,Doctors!$A$3:$B$999,2,0)</f>
        <v>Peter Davison</v>
      </c>
      <c r="F571" s="3">
        <v>19</v>
      </c>
      <c r="G571" s="3">
        <v>1</v>
      </c>
      <c r="H571" s="3" t="str">
        <f>VLOOKUP(G571,SeasonFormats!$A$3:$B$999,2,0)</f>
        <v>Season</v>
      </c>
      <c r="I571" s="3">
        <v>119</v>
      </c>
      <c r="J571" s="3">
        <v>4</v>
      </c>
      <c r="K571" s="3" t="s">
        <v>480</v>
      </c>
      <c r="L571" s="3">
        <v>4</v>
      </c>
      <c r="M571" s="3" t="s">
        <v>13</v>
      </c>
      <c r="N571" s="7" t="d">
        <v>1982-02-23</v>
      </c>
      <c r="O571" s="3">
        <v>10.1</v>
      </c>
      <c r="P571" s="3"/>
      <c r="Q571" s="3"/>
      <c r="R571" s="3">
        <f t="shared" si="24"/>
        <v>12.22</v>
      </c>
      <c r="S571" s="3" t="str">
        <f t="shared" si="25"/>
        <v/>
      </c>
      <c r="T571" s="3" t="str">
        <f t="shared" si="26"/>
        <v/>
      </c>
      <c r="U571" s="3">
        <f>VLOOKUP(YEAR(N571),Populations!$A$3:$B$999,2,0)</f>
        <v>56290700</v>
      </c>
      <c r="V571" s="3">
        <f>(Calculations!B1/U571)</f>
        <v>1.20946785170552</v>
      </c>
      <c r="W571" s="3"/>
    </row>
    <row r="572" spans="1:23" s="2" customFormat="1" x14ac:dyDescent="0.55000000000000004">
      <c r="A572">
        <v>570</v>
      </c>
      <c r="B572">
        <v>1</v>
      </c>
      <c r="C572" t="str">
        <f>VLOOKUP(B572,EpisodeFormats!$A$3:$B$999,2,0)</f>
        <v>Series</v>
      </c>
      <c r="D572">
        <v>5</v>
      </c>
      <c r="E572" t="str">
        <f>VLOOKUP(D572,Doctors!$A$3:$B$999,2,0)</f>
        <v>Peter Davison</v>
      </c>
      <c r="F572">
        <v>19</v>
      </c>
      <c r="G572">
        <v>1</v>
      </c>
      <c r="H572" t="str">
        <f>VLOOKUP(G572,SeasonFormats!$A$3:$B$999,2,0)</f>
        <v>Season</v>
      </c>
      <c r="I572">
        <v>120</v>
      </c>
      <c r="J572">
        <v>5</v>
      </c>
      <c r="K572" t="s">
        <v>481</v>
      </c>
      <c r="L572">
        <v>1</v>
      </c>
      <c r="M572" t="s">
        <v>10</v>
      </c>
      <c r="N572" s="6" t="d">
        <v>1982-03-01</v>
      </c>
      <c r="O572">
        <v>9.9</v>
      </c>
      <c r="P572"/>
      <c r="Q572"/>
      <c r="R572">
        <f t="shared" si="24"/>
        <v>11.97</v>
      </c>
      <c r="S572" t="str">
        <f t="shared" si="25"/>
        <v/>
      </c>
      <c r="T572" t="str">
        <f t="shared" si="26"/>
        <v/>
      </c>
      <c r="U572">
        <f>VLOOKUP(YEAR(N572),Populations!$A$3:$B$999,2,0)</f>
        <v>56290700</v>
      </c>
      <c r="V572">
        <f>(Calculations!B1/U572)</f>
        <v>1.20946785170552</v>
      </c>
      <c r="W572"/>
    </row>
    <row r="573" spans="1:23" s="2" customFormat="1" x14ac:dyDescent="0.55000000000000004">
      <c r="A573">
        <v>571</v>
      </c>
      <c r="B573">
        <v>1</v>
      </c>
      <c r="C573" t="str">
        <f>VLOOKUP(B573,EpisodeFormats!$A$3:$B$999,2,0)</f>
        <v>Series</v>
      </c>
      <c r="D573">
        <v>5</v>
      </c>
      <c r="E573" t="str">
        <f>VLOOKUP(D573,Doctors!$A$3:$B$999,2,0)</f>
        <v>Peter Davison</v>
      </c>
      <c r="F573">
        <v>19</v>
      </c>
      <c r="G573">
        <v>1</v>
      </c>
      <c r="H573" t="str">
        <f>VLOOKUP(G573,SeasonFormats!$A$3:$B$999,2,0)</f>
        <v>Season</v>
      </c>
      <c r="I573">
        <v>120</v>
      </c>
      <c r="J573">
        <v>5</v>
      </c>
      <c r="K573" t="s">
        <v>481</v>
      </c>
      <c r="L573">
        <v>2</v>
      </c>
      <c r="M573" t="s">
        <v>11</v>
      </c>
      <c r="N573" s="6" t="d">
        <v>1982-03-02</v>
      </c>
      <c r="O573">
        <v>10.1</v>
      </c>
      <c r="P573"/>
      <c r="Q573"/>
      <c r="R573">
        <f t="shared" si="24"/>
        <v>12.22</v>
      </c>
      <c r="S573" t="str">
        <f t="shared" si="25"/>
        <v/>
      </c>
      <c r="T573" t="str">
        <f t="shared" si="26"/>
        <v/>
      </c>
      <c r="U573">
        <f>VLOOKUP(YEAR(N573),Populations!$A$3:$B$999,2,0)</f>
        <v>56290700</v>
      </c>
      <c r="V573">
        <f>(Calculations!B1/U573)</f>
        <v>1.20946785170552</v>
      </c>
      <c r="W573"/>
    </row>
    <row r="574" spans="1:23" s="8" customFormat="1" x14ac:dyDescent="0.55000000000000004">
      <c r="A574" s="3">
        <v>572</v>
      </c>
      <c r="B574" s="3">
        <v>1</v>
      </c>
      <c r="C574" s="3" t="str">
        <f>VLOOKUP(B574,EpisodeFormats!$A$3:$B$999,2,0)</f>
        <v>Series</v>
      </c>
      <c r="D574" s="3">
        <v>5</v>
      </c>
      <c r="E574" s="3" t="str">
        <f>VLOOKUP(D574,Doctors!$A$3:$B$999,2,0)</f>
        <v>Peter Davison</v>
      </c>
      <c r="F574" s="3">
        <v>19</v>
      </c>
      <c r="G574" s="3">
        <v>1</v>
      </c>
      <c r="H574" s="3" t="str">
        <f>VLOOKUP(G574,SeasonFormats!$A$3:$B$999,2,0)</f>
        <v>Season</v>
      </c>
      <c r="I574" s="3">
        <v>121</v>
      </c>
      <c r="J574" s="3">
        <v>6</v>
      </c>
      <c r="K574" s="3" t="s">
        <v>482</v>
      </c>
      <c r="L574" s="3">
        <v>1</v>
      </c>
      <c r="M574" s="3" t="s">
        <v>10</v>
      </c>
      <c r="N574" s="7" t="d">
        <v>1982-03-08</v>
      </c>
      <c r="O574" s="3">
        <v>9.1</v>
      </c>
      <c r="P574" s="3"/>
      <c r="Q574" s="3"/>
      <c r="R574" s="3">
        <f t="shared" si="24"/>
        <v>11.01</v>
      </c>
      <c r="S574" s="3" t="str">
        <f t="shared" si="25"/>
        <v/>
      </c>
      <c r="T574" s="3" t="str">
        <f t="shared" si="26"/>
        <v/>
      </c>
      <c r="U574" s="3">
        <f>VLOOKUP(YEAR(N574),Populations!$A$3:$B$999,2,0)</f>
        <v>56290700</v>
      </c>
      <c r="V574" s="3">
        <f>(Calculations!B1/U574)</f>
        <v>1.20946785170552</v>
      </c>
      <c r="W574" s="3"/>
    </row>
    <row r="575" spans="1:23" s="8" customFormat="1" x14ac:dyDescent="0.55000000000000004">
      <c r="A575" s="3">
        <v>573</v>
      </c>
      <c r="B575" s="3">
        <v>1</v>
      </c>
      <c r="C575" s="3" t="str">
        <f>VLOOKUP(B575,EpisodeFormats!$A$3:$B$999,2,0)</f>
        <v>Series</v>
      </c>
      <c r="D575" s="3">
        <v>5</v>
      </c>
      <c r="E575" s="3" t="str">
        <f>VLOOKUP(D575,Doctors!$A$3:$B$999,2,0)</f>
        <v>Peter Davison</v>
      </c>
      <c r="F575" s="3">
        <v>19</v>
      </c>
      <c r="G575" s="3">
        <v>1</v>
      </c>
      <c r="H575" s="3" t="str">
        <f>VLOOKUP(G575,SeasonFormats!$A$3:$B$999,2,0)</f>
        <v>Season</v>
      </c>
      <c r="I575" s="3">
        <v>121</v>
      </c>
      <c r="J575" s="3">
        <v>6</v>
      </c>
      <c r="K575" s="3" t="s">
        <v>482</v>
      </c>
      <c r="L575" s="3">
        <v>2</v>
      </c>
      <c r="M575" s="3" t="s">
        <v>11</v>
      </c>
      <c r="N575" s="7" t="d">
        <v>1982-03-09</v>
      </c>
      <c r="O575" s="3">
        <v>8.8000000000000007</v>
      </c>
      <c r="P575" s="3"/>
      <c r="Q575" s="3"/>
      <c r="R575" s="3">
        <f t="shared" si="24"/>
        <v>10.64</v>
      </c>
      <c r="S575" s="3" t="str">
        <f t="shared" si="25"/>
        <v/>
      </c>
      <c r="T575" s="3" t="str">
        <f t="shared" si="26"/>
        <v/>
      </c>
      <c r="U575" s="3">
        <f>VLOOKUP(YEAR(N575),Populations!$A$3:$B$999,2,0)</f>
        <v>56290700</v>
      </c>
      <c r="V575" s="3">
        <f>(Calculations!B1/U575)</f>
        <v>1.20946785170552</v>
      </c>
      <c r="W575" s="3"/>
    </row>
    <row r="576" spans="1:23" s="8" customFormat="1" x14ac:dyDescent="0.55000000000000004">
      <c r="A576" s="3">
        <v>574</v>
      </c>
      <c r="B576" s="3">
        <v>1</v>
      </c>
      <c r="C576" s="3" t="str">
        <f>VLOOKUP(B576,EpisodeFormats!$A$3:$B$999,2,0)</f>
        <v>Series</v>
      </c>
      <c r="D576" s="3">
        <v>5</v>
      </c>
      <c r="E576" s="3" t="str">
        <f>VLOOKUP(D576,Doctors!$A$3:$B$999,2,0)</f>
        <v>Peter Davison</v>
      </c>
      <c r="F576" s="3">
        <v>19</v>
      </c>
      <c r="G576" s="3">
        <v>1</v>
      </c>
      <c r="H576" s="3" t="str">
        <f>VLOOKUP(G576,SeasonFormats!$A$3:$B$999,2,0)</f>
        <v>Season</v>
      </c>
      <c r="I576" s="3">
        <v>121</v>
      </c>
      <c r="J576" s="3">
        <v>6</v>
      </c>
      <c r="K576" s="3" t="s">
        <v>482</v>
      </c>
      <c r="L576" s="3">
        <v>3</v>
      </c>
      <c r="M576" s="3" t="s">
        <v>12</v>
      </c>
      <c r="N576" s="7" t="d">
        <v>1982-03-15</v>
      </c>
      <c r="O576" s="3">
        <v>9.8000000000000007</v>
      </c>
      <c r="P576" s="3"/>
      <c r="Q576" s="3"/>
      <c r="R576" s="3">
        <f t="shared" si="24"/>
        <v>11.85</v>
      </c>
      <c r="S576" s="3" t="str">
        <f t="shared" si="25"/>
        <v/>
      </c>
      <c r="T576" s="3" t="str">
        <f t="shared" si="26"/>
        <v/>
      </c>
      <c r="U576" s="3">
        <f>VLOOKUP(YEAR(N576),Populations!$A$3:$B$999,2,0)</f>
        <v>56290700</v>
      </c>
      <c r="V576" s="3">
        <f>(Calculations!B1/U576)</f>
        <v>1.20946785170552</v>
      </c>
      <c r="W576" s="3"/>
    </row>
    <row r="577" spans="1:23" s="8" customFormat="1" x14ac:dyDescent="0.55000000000000004">
      <c r="A577" s="3">
        <v>575</v>
      </c>
      <c r="B577" s="3">
        <v>1</v>
      </c>
      <c r="C577" s="3" t="str">
        <f>VLOOKUP(B577,EpisodeFormats!$A$3:$B$999,2,0)</f>
        <v>Series</v>
      </c>
      <c r="D577" s="3">
        <v>5</v>
      </c>
      <c r="E577" s="3" t="str">
        <f>VLOOKUP(D577,Doctors!$A$3:$B$999,2,0)</f>
        <v>Peter Davison</v>
      </c>
      <c r="F577" s="3">
        <v>19</v>
      </c>
      <c r="G577" s="3">
        <v>1</v>
      </c>
      <c r="H577" s="3" t="str">
        <f>VLOOKUP(G577,SeasonFormats!$A$3:$B$999,2,0)</f>
        <v>Season</v>
      </c>
      <c r="I577" s="3">
        <v>121</v>
      </c>
      <c r="J577" s="3">
        <v>6</v>
      </c>
      <c r="K577" s="3" t="s">
        <v>482</v>
      </c>
      <c r="L577" s="3">
        <v>4</v>
      </c>
      <c r="M577" s="3" t="s">
        <v>13</v>
      </c>
      <c r="N577" s="7" t="d">
        <v>1982-03-16</v>
      </c>
      <c r="O577" s="3">
        <v>9.6</v>
      </c>
      <c r="P577" s="3"/>
      <c r="Q577" s="3"/>
      <c r="R577" s="3">
        <f t="shared" si="24"/>
        <v>11.61</v>
      </c>
      <c r="S577" s="3" t="str">
        <f t="shared" si="25"/>
        <v/>
      </c>
      <c r="T577" s="3" t="str">
        <f t="shared" si="26"/>
        <v/>
      </c>
      <c r="U577" s="3">
        <f>VLOOKUP(YEAR(N577),Populations!$A$3:$B$999,2,0)</f>
        <v>56290700</v>
      </c>
      <c r="V577" s="3">
        <f>(Calculations!B1/U577)</f>
        <v>1.20946785170552</v>
      </c>
      <c r="W577" s="3"/>
    </row>
    <row r="578" spans="1:23" s="2" customFormat="1" x14ac:dyDescent="0.55000000000000004">
      <c r="A578">
        <v>576</v>
      </c>
      <c r="B578">
        <v>1</v>
      </c>
      <c r="C578" t="str">
        <f>VLOOKUP(B578,EpisodeFormats!$A$3:$B$999,2,0)</f>
        <v>Series</v>
      </c>
      <c r="D578">
        <v>5</v>
      </c>
      <c r="E578" t="str">
        <f>VLOOKUP(D578,Doctors!$A$3:$B$999,2,0)</f>
        <v>Peter Davison</v>
      </c>
      <c r="F578">
        <v>19</v>
      </c>
      <c r="G578">
        <v>1</v>
      </c>
      <c r="H578" t="str">
        <f>VLOOKUP(G578,SeasonFormats!$A$3:$B$999,2,0)</f>
        <v>Season</v>
      </c>
      <c r="I578">
        <v>122</v>
      </c>
      <c r="J578">
        <v>7</v>
      </c>
      <c r="K578" t="s">
        <v>483</v>
      </c>
      <c r="L578">
        <v>1</v>
      </c>
      <c r="M578" t="s">
        <v>10</v>
      </c>
      <c r="N578" s="6" t="d">
        <v>1982-03-22</v>
      </c>
      <c r="O578">
        <v>10</v>
      </c>
      <c r="P578"/>
      <c r="Q578"/>
      <c r="R578">
        <f t="shared" si="24"/>
        <v>12.09</v>
      </c>
      <c r="S578" t="str">
        <f t="shared" si="25"/>
        <v/>
      </c>
      <c r="T578" t="str">
        <f t="shared" si="26"/>
        <v/>
      </c>
      <c r="U578">
        <f>VLOOKUP(YEAR(N578),Populations!$A$3:$B$999,2,0)</f>
        <v>56290700</v>
      </c>
      <c r="V578">
        <f>(Calculations!B1/U578)</f>
        <v>1.20946785170552</v>
      </c>
      <c r="W578"/>
    </row>
    <row r="579" spans="1:23" s="2" customFormat="1" x14ac:dyDescent="0.55000000000000004">
      <c r="A579">
        <v>577</v>
      </c>
      <c r="B579">
        <v>1</v>
      </c>
      <c r="C579" t="str">
        <f>VLOOKUP(B579,EpisodeFormats!$A$3:$B$999,2,0)</f>
        <v>Series</v>
      </c>
      <c r="D579">
        <v>5</v>
      </c>
      <c r="E579" t="str">
        <f>VLOOKUP(D579,Doctors!$A$3:$B$999,2,0)</f>
        <v>Peter Davison</v>
      </c>
      <c r="F579">
        <v>19</v>
      </c>
      <c r="G579">
        <v>1</v>
      </c>
      <c r="H579" t="str">
        <f>VLOOKUP(G579,SeasonFormats!$A$3:$B$999,2,0)</f>
        <v>Season</v>
      </c>
      <c r="I579">
        <v>122</v>
      </c>
      <c r="J579">
        <v>7</v>
      </c>
      <c r="K579" t="s">
        <v>483</v>
      </c>
      <c r="L579">
        <v>2</v>
      </c>
      <c r="M579" t="s">
        <v>11</v>
      </c>
      <c r="N579" s="6" t="d">
        <v>1982-03-23</v>
      </c>
      <c r="O579">
        <v>8.5</v>
      </c>
      <c r="P579"/>
      <c r="Q579"/>
      <c r="R579">
        <f t="shared" si="24"/>
        <v>10.28</v>
      </c>
      <c r="S579" t="str">
        <f t="shared" si="25"/>
        <v/>
      </c>
      <c r="T579" t="str">
        <f t="shared" si="26"/>
        <v/>
      </c>
      <c r="U579">
        <f>VLOOKUP(YEAR(N579),Populations!$A$3:$B$999,2,0)</f>
        <v>56290700</v>
      </c>
      <c r="V579">
        <f>(Calculations!B1/U579)</f>
        <v>1.20946785170552</v>
      </c>
      <c r="W579"/>
    </row>
    <row r="580" spans="1:23" s="2" customFormat="1" x14ac:dyDescent="0.55000000000000004">
      <c r="A580">
        <v>578</v>
      </c>
      <c r="B580">
        <v>1</v>
      </c>
      <c r="C580" t="str">
        <f>VLOOKUP(B580,EpisodeFormats!$A$3:$B$999,2,0)</f>
        <v>Series</v>
      </c>
      <c r="D580">
        <v>5</v>
      </c>
      <c r="E580" t="str">
        <f>VLOOKUP(D580,Doctors!$A$3:$B$999,2,0)</f>
        <v>Peter Davison</v>
      </c>
      <c r="F580">
        <v>19</v>
      </c>
      <c r="G580">
        <v>1</v>
      </c>
      <c r="H580" t="str">
        <f>VLOOKUP(G580,SeasonFormats!$A$3:$B$999,2,0)</f>
        <v>Season</v>
      </c>
      <c r="I580">
        <v>122</v>
      </c>
      <c r="J580">
        <v>7</v>
      </c>
      <c r="K580" t="s">
        <v>483</v>
      </c>
      <c r="L580">
        <v>3</v>
      </c>
      <c r="M580" t="s">
        <v>12</v>
      </c>
      <c r="N580" s="6" t="d">
        <v>1982-03-29</v>
      </c>
      <c r="O580">
        <v>8.9</v>
      </c>
      <c r="P580"/>
      <c r="Q580"/>
      <c r="R580">
        <f t="shared" ref="R580:R643" si="27">IF(ISBLANK(O580),"",ROUND(O580*V580,2))</f>
        <v>10.76</v>
      </c>
      <c r="S580" t="str">
        <f t="shared" ref="S580:S643" si="28">IF(ISBLANK(P580),"",ROUND(P580*V580,2))</f>
        <v/>
      </c>
      <c r="T580" t="str">
        <f t="shared" ref="T580:T643" si="29">IF(ISBLANK(Q580),"",ROUND(Q580*V580,2))</f>
        <v/>
      </c>
      <c r="U580">
        <f>VLOOKUP(YEAR(N580),Populations!$A$3:$B$999,2,0)</f>
        <v>56290700</v>
      </c>
      <c r="V580">
        <f>(Calculations!B1/U580)</f>
        <v>1.20946785170552</v>
      </c>
      <c r="W580"/>
    </row>
    <row r="581" spans="1:23" s="2" customFormat="1" x14ac:dyDescent="0.55000000000000004">
      <c r="A581">
        <v>579</v>
      </c>
      <c r="B581">
        <v>1</v>
      </c>
      <c r="C581" t="str">
        <f>VLOOKUP(B581,EpisodeFormats!$A$3:$B$999,2,0)</f>
        <v>Series</v>
      </c>
      <c r="D581">
        <v>5</v>
      </c>
      <c r="E581" t="str">
        <f>VLOOKUP(D581,Doctors!$A$3:$B$999,2,0)</f>
        <v>Peter Davison</v>
      </c>
      <c r="F581">
        <v>19</v>
      </c>
      <c r="G581">
        <v>1</v>
      </c>
      <c r="H581" t="str">
        <f>VLOOKUP(G581,SeasonFormats!$A$3:$B$999,2,0)</f>
        <v>Season</v>
      </c>
      <c r="I581">
        <v>122</v>
      </c>
      <c r="J581">
        <v>7</v>
      </c>
      <c r="K581" t="s">
        <v>483</v>
      </c>
      <c r="L581">
        <v>4</v>
      </c>
      <c r="M581" t="s">
        <v>13</v>
      </c>
      <c r="N581" s="6" t="d">
        <v>1982-03-30</v>
      </c>
      <c r="O581">
        <v>8.1</v>
      </c>
      <c r="P581"/>
      <c r="Q581"/>
      <c r="R581">
        <f t="shared" si="27"/>
        <v>9.8000000000000007</v>
      </c>
      <c r="S581" t="str">
        <f t="shared" si="28"/>
        <v/>
      </c>
      <c r="T581" t="str">
        <f t="shared" si="29"/>
        <v/>
      </c>
      <c r="U581">
        <f>VLOOKUP(YEAR(N581),Populations!$A$3:$B$999,2,0)</f>
        <v>56290700</v>
      </c>
      <c r="V581">
        <f>(Calculations!B1/U581)</f>
        <v>1.20946785170552</v>
      </c>
      <c r="W581"/>
    </row>
    <row r="582" spans="1:23" s="8" customFormat="1" x14ac:dyDescent="0.55000000000000004">
      <c r="A582" s="3">
        <v>580</v>
      </c>
      <c r="B582" s="3">
        <v>1</v>
      </c>
      <c r="C582" s="3" t="str">
        <f>VLOOKUP(B582,EpisodeFormats!$A$3:$B$999,2,0)</f>
        <v>Series</v>
      </c>
      <c r="D582" s="3">
        <v>5</v>
      </c>
      <c r="E582" s="3" t="str">
        <f>VLOOKUP(D582,Doctors!$A$3:$B$999,2,0)</f>
        <v>Peter Davison</v>
      </c>
      <c r="F582" s="3">
        <v>20</v>
      </c>
      <c r="G582" s="3">
        <v>1</v>
      </c>
      <c r="H582" s="3" t="str">
        <f>VLOOKUP(G582,SeasonFormats!$A$3:$B$999,2,0)</f>
        <v>Season</v>
      </c>
      <c r="I582" s="3">
        <v>123</v>
      </c>
      <c r="J582" s="3">
        <v>1</v>
      </c>
      <c r="K582" s="3" t="s">
        <v>484</v>
      </c>
      <c r="L582" s="3">
        <v>1</v>
      </c>
      <c r="M582" s="3" t="s">
        <v>10</v>
      </c>
      <c r="N582" s="7" t="d">
        <v>1983-01-03</v>
      </c>
      <c r="O582" s="3">
        <v>7.2</v>
      </c>
      <c r="P582" s="3"/>
      <c r="Q582" s="3"/>
      <c r="R582" s="3">
        <f t="shared" si="27"/>
        <v>8.6999999999999993</v>
      </c>
      <c r="S582" s="3" t="str">
        <f t="shared" si="28"/>
        <v/>
      </c>
      <c r="T582" s="3" t="str">
        <f t="shared" si="29"/>
        <v/>
      </c>
      <c r="U582" s="3">
        <f>VLOOKUP(YEAR(N582),Populations!$A$3:$B$999,2,0)</f>
        <v>56315700</v>
      </c>
      <c r="V582" s="3">
        <f>(Calculations!B1/U582)</f>
        <v>1.20893093755383</v>
      </c>
      <c r="W582" s="3"/>
    </row>
    <row r="583" spans="1:23" s="8" customFormat="1" x14ac:dyDescent="0.55000000000000004">
      <c r="A583" s="3">
        <v>581</v>
      </c>
      <c r="B583" s="3">
        <v>1</v>
      </c>
      <c r="C583" s="3" t="str">
        <f>VLOOKUP(B583,EpisodeFormats!$A$3:$B$999,2,0)</f>
        <v>Series</v>
      </c>
      <c r="D583" s="3">
        <v>5</v>
      </c>
      <c r="E583" s="3" t="str">
        <f>VLOOKUP(D583,Doctors!$A$3:$B$999,2,0)</f>
        <v>Peter Davison</v>
      </c>
      <c r="F583" s="3">
        <v>20</v>
      </c>
      <c r="G583" s="3">
        <v>1</v>
      </c>
      <c r="H583" s="3" t="str">
        <f>VLOOKUP(G583,SeasonFormats!$A$3:$B$999,2,0)</f>
        <v>Season</v>
      </c>
      <c r="I583" s="3">
        <v>123</v>
      </c>
      <c r="J583" s="3">
        <v>1</v>
      </c>
      <c r="K583" s="3" t="s">
        <v>484</v>
      </c>
      <c r="L583" s="3">
        <v>2</v>
      </c>
      <c r="M583" s="3" t="s">
        <v>11</v>
      </c>
      <c r="N583" s="7" t="d">
        <v>1983-01-05</v>
      </c>
      <c r="O583" s="3">
        <v>7.3</v>
      </c>
      <c r="P583" s="3"/>
      <c r="Q583" s="3"/>
      <c r="R583" s="3">
        <f t="shared" si="27"/>
        <v>8.83</v>
      </c>
      <c r="S583" s="3" t="str">
        <f t="shared" si="28"/>
        <v/>
      </c>
      <c r="T583" s="3" t="str">
        <f t="shared" si="29"/>
        <v/>
      </c>
      <c r="U583" s="3">
        <f>VLOOKUP(YEAR(N583),Populations!$A$3:$B$999,2,0)</f>
        <v>56315700</v>
      </c>
      <c r="V583" s="3">
        <f>(Calculations!B1/U583)</f>
        <v>1.20893093755383</v>
      </c>
      <c r="W583" s="3"/>
    </row>
    <row r="584" spans="1:23" s="8" customFormat="1" x14ac:dyDescent="0.55000000000000004">
      <c r="A584" s="3">
        <v>582</v>
      </c>
      <c r="B584" s="3">
        <v>1</v>
      </c>
      <c r="C584" s="3" t="str">
        <f>VLOOKUP(B584,EpisodeFormats!$A$3:$B$999,2,0)</f>
        <v>Series</v>
      </c>
      <c r="D584" s="3">
        <v>5</v>
      </c>
      <c r="E584" s="3" t="str">
        <f>VLOOKUP(D584,Doctors!$A$3:$B$999,2,0)</f>
        <v>Peter Davison</v>
      </c>
      <c r="F584" s="3">
        <v>20</v>
      </c>
      <c r="G584" s="3">
        <v>1</v>
      </c>
      <c r="H584" s="3" t="str">
        <f>VLOOKUP(G584,SeasonFormats!$A$3:$B$999,2,0)</f>
        <v>Season</v>
      </c>
      <c r="I584" s="3">
        <v>123</v>
      </c>
      <c r="J584" s="3">
        <v>1</v>
      </c>
      <c r="K584" s="3" t="s">
        <v>484</v>
      </c>
      <c r="L584" s="3">
        <v>3</v>
      </c>
      <c r="M584" s="3" t="s">
        <v>12</v>
      </c>
      <c r="N584" s="7" t="d">
        <v>1983-01-11</v>
      </c>
      <c r="O584" s="3">
        <v>6.9</v>
      </c>
      <c r="P584" s="3"/>
      <c r="Q584" s="3"/>
      <c r="R584" s="3">
        <f t="shared" si="27"/>
        <v>8.34</v>
      </c>
      <c r="S584" s="3" t="str">
        <f t="shared" si="28"/>
        <v/>
      </c>
      <c r="T584" s="3" t="str">
        <f t="shared" si="29"/>
        <v/>
      </c>
      <c r="U584" s="3">
        <f>VLOOKUP(YEAR(N584),Populations!$A$3:$B$999,2,0)</f>
        <v>56315700</v>
      </c>
      <c r="V584" s="3">
        <f>(Calculations!B1/U584)</f>
        <v>1.20893093755383</v>
      </c>
      <c r="W584" s="3"/>
    </row>
    <row r="585" spans="1:23" s="8" customFormat="1" x14ac:dyDescent="0.55000000000000004">
      <c r="A585" s="3">
        <v>583</v>
      </c>
      <c r="B585" s="3">
        <v>1</v>
      </c>
      <c r="C585" s="3" t="str">
        <f>VLOOKUP(B585,EpisodeFormats!$A$3:$B$999,2,0)</f>
        <v>Series</v>
      </c>
      <c r="D585" s="3">
        <v>5</v>
      </c>
      <c r="E585" s="3" t="str">
        <f>VLOOKUP(D585,Doctors!$A$3:$B$999,2,0)</f>
        <v>Peter Davison</v>
      </c>
      <c r="F585" s="3">
        <v>20</v>
      </c>
      <c r="G585" s="3">
        <v>1</v>
      </c>
      <c r="H585" s="3" t="str">
        <f>VLOOKUP(G585,SeasonFormats!$A$3:$B$999,2,0)</f>
        <v>Season</v>
      </c>
      <c r="I585" s="3">
        <v>123</v>
      </c>
      <c r="J585" s="3">
        <v>1</v>
      </c>
      <c r="K585" s="3" t="s">
        <v>484</v>
      </c>
      <c r="L585" s="3">
        <v>4</v>
      </c>
      <c r="M585" s="3" t="s">
        <v>13</v>
      </c>
      <c r="N585" s="7" t="d">
        <v>1983-01-12</v>
      </c>
      <c r="O585" s="3">
        <v>7.2</v>
      </c>
      <c r="P585" s="3"/>
      <c r="Q585" s="3"/>
      <c r="R585" s="3">
        <f t="shared" si="27"/>
        <v>8.6999999999999993</v>
      </c>
      <c r="S585" s="3" t="str">
        <f t="shared" si="28"/>
        <v/>
      </c>
      <c r="T585" s="3" t="str">
        <f t="shared" si="29"/>
        <v/>
      </c>
      <c r="U585" s="3">
        <f>VLOOKUP(YEAR(N585),Populations!$A$3:$B$999,2,0)</f>
        <v>56315700</v>
      </c>
      <c r="V585" s="3">
        <f>(Calculations!B1/U585)</f>
        <v>1.20893093755383</v>
      </c>
      <c r="W585" s="3"/>
    </row>
    <row r="586" spans="1:23" s="2" customFormat="1" x14ac:dyDescent="0.55000000000000004">
      <c r="A586">
        <v>584</v>
      </c>
      <c r="B586">
        <v>1</v>
      </c>
      <c r="C586" t="str">
        <f>VLOOKUP(B586,EpisodeFormats!$A$3:$B$999,2,0)</f>
        <v>Series</v>
      </c>
      <c r="D586">
        <v>5</v>
      </c>
      <c r="E586" t="str">
        <f>VLOOKUP(D586,Doctors!$A$3:$B$999,2,0)</f>
        <v>Peter Davison</v>
      </c>
      <c r="F586">
        <v>20</v>
      </c>
      <c r="G586">
        <v>1</v>
      </c>
      <c r="H586" t="str">
        <f>VLOOKUP(G586,SeasonFormats!$A$3:$B$999,2,0)</f>
        <v>Season</v>
      </c>
      <c r="I586">
        <v>124</v>
      </c>
      <c r="J586">
        <v>2</v>
      </c>
      <c r="K586" t="s">
        <v>485</v>
      </c>
      <c r="L586">
        <v>1</v>
      </c>
      <c r="M586" t="s">
        <v>10</v>
      </c>
      <c r="N586" s="6" t="d">
        <v>1983-01-18</v>
      </c>
      <c r="O586">
        <v>6.7</v>
      </c>
      <c r="P586"/>
      <c r="Q586"/>
      <c r="R586">
        <f t="shared" si="27"/>
        <v>8.1</v>
      </c>
      <c r="S586" t="str">
        <f t="shared" si="28"/>
        <v/>
      </c>
      <c r="T586" t="str">
        <f t="shared" si="29"/>
        <v/>
      </c>
      <c r="U586">
        <f>VLOOKUP(YEAR(N586),Populations!$A$3:$B$999,2,0)</f>
        <v>56315700</v>
      </c>
      <c r="V586">
        <f>(Calculations!B1/U586)</f>
        <v>1.20893093755383</v>
      </c>
      <c r="W586"/>
    </row>
    <row r="587" spans="1:23" s="2" customFormat="1" x14ac:dyDescent="0.55000000000000004">
      <c r="A587">
        <v>585</v>
      </c>
      <c r="B587">
        <v>1</v>
      </c>
      <c r="C587" t="str">
        <f>VLOOKUP(B587,EpisodeFormats!$A$3:$B$999,2,0)</f>
        <v>Series</v>
      </c>
      <c r="D587">
        <v>5</v>
      </c>
      <c r="E587" t="str">
        <f>VLOOKUP(D587,Doctors!$A$3:$B$999,2,0)</f>
        <v>Peter Davison</v>
      </c>
      <c r="F587">
        <v>20</v>
      </c>
      <c r="G587">
        <v>1</v>
      </c>
      <c r="H587" t="str">
        <f>VLOOKUP(G587,SeasonFormats!$A$3:$B$999,2,0)</f>
        <v>Season</v>
      </c>
      <c r="I587">
        <v>124</v>
      </c>
      <c r="J587">
        <v>2</v>
      </c>
      <c r="K587" t="s">
        <v>485</v>
      </c>
      <c r="L587">
        <v>2</v>
      </c>
      <c r="M587" t="s">
        <v>11</v>
      </c>
      <c r="N587" s="6" t="d">
        <v>1983-01-19</v>
      </c>
      <c r="O587">
        <v>7.7</v>
      </c>
      <c r="P587"/>
      <c r="Q587"/>
      <c r="R587">
        <f t="shared" si="27"/>
        <v>9.31</v>
      </c>
      <c r="S587" t="str">
        <f t="shared" si="28"/>
        <v/>
      </c>
      <c r="T587" t="str">
        <f t="shared" si="29"/>
        <v/>
      </c>
      <c r="U587">
        <f>VLOOKUP(YEAR(N587),Populations!$A$3:$B$999,2,0)</f>
        <v>56315700</v>
      </c>
      <c r="V587">
        <f>(Calculations!B1/U587)</f>
        <v>1.20893093755383</v>
      </c>
      <c r="W587"/>
    </row>
    <row r="588" spans="1:23" s="2" customFormat="1" x14ac:dyDescent="0.55000000000000004">
      <c r="A588">
        <v>586</v>
      </c>
      <c r="B588">
        <v>1</v>
      </c>
      <c r="C588" t="str">
        <f>VLOOKUP(B588,EpisodeFormats!$A$3:$B$999,2,0)</f>
        <v>Series</v>
      </c>
      <c r="D588">
        <v>5</v>
      </c>
      <c r="E588" t="str">
        <f>VLOOKUP(D588,Doctors!$A$3:$B$999,2,0)</f>
        <v>Peter Davison</v>
      </c>
      <c r="F588">
        <v>20</v>
      </c>
      <c r="G588">
        <v>1</v>
      </c>
      <c r="H588" t="str">
        <f>VLOOKUP(G588,SeasonFormats!$A$3:$B$999,2,0)</f>
        <v>Season</v>
      </c>
      <c r="I588">
        <v>124</v>
      </c>
      <c r="J588">
        <v>2</v>
      </c>
      <c r="K588" t="s">
        <v>485</v>
      </c>
      <c r="L588">
        <v>3</v>
      </c>
      <c r="M588" t="s">
        <v>12</v>
      </c>
      <c r="N588" s="6" t="d">
        <v>1983-01-25</v>
      </c>
      <c r="O588">
        <v>6.6</v>
      </c>
      <c r="P588"/>
      <c r="Q588"/>
      <c r="R588">
        <f t="shared" si="27"/>
        <v>7.98</v>
      </c>
      <c r="S588" t="str">
        <f t="shared" si="28"/>
        <v/>
      </c>
      <c r="T588" t="str">
        <f t="shared" si="29"/>
        <v/>
      </c>
      <c r="U588">
        <f>VLOOKUP(YEAR(N588),Populations!$A$3:$B$999,2,0)</f>
        <v>56315700</v>
      </c>
      <c r="V588">
        <f>(Calculations!B1/U588)</f>
        <v>1.20893093755383</v>
      </c>
      <c r="W588"/>
    </row>
    <row r="589" spans="1:23" s="2" customFormat="1" x14ac:dyDescent="0.55000000000000004">
      <c r="A589">
        <v>587</v>
      </c>
      <c r="B589">
        <v>1</v>
      </c>
      <c r="C589" t="str">
        <f>VLOOKUP(B589,EpisodeFormats!$A$3:$B$999,2,0)</f>
        <v>Series</v>
      </c>
      <c r="D589">
        <v>5</v>
      </c>
      <c r="E589" t="str">
        <f>VLOOKUP(D589,Doctors!$A$3:$B$999,2,0)</f>
        <v>Peter Davison</v>
      </c>
      <c r="F589">
        <v>20</v>
      </c>
      <c r="G589">
        <v>1</v>
      </c>
      <c r="H589" t="str">
        <f>VLOOKUP(G589,SeasonFormats!$A$3:$B$999,2,0)</f>
        <v>Season</v>
      </c>
      <c r="I589">
        <v>124</v>
      </c>
      <c r="J589">
        <v>2</v>
      </c>
      <c r="K589" t="s">
        <v>485</v>
      </c>
      <c r="L589">
        <v>4</v>
      </c>
      <c r="M589" t="s">
        <v>13</v>
      </c>
      <c r="N589" s="6" t="d">
        <v>1983-01-26</v>
      </c>
      <c r="O589">
        <v>7.4</v>
      </c>
      <c r="P589"/>
      <c r="Q589"/>
      <c r="R589">
        <f t="shared" si="27"/>
        <v>8.9499999999999993</v>
      </c>
      <c r="S589" t="str">
        <f t="shared" si="28"/>
        <v/>
      </c>
      <c r="T589" t="str">
        <f t="shared" si="29"/>
        <v/>
      </c>
      <c r="U589">
        <f>VLOOKUP(YEAR(N589),Populations!$A$3:$B$999,2,0)</f>
        <v>56315700</v>
      </c>
      <c r="V589">
        <f>(Calculations!B1/U589)</f>
        <v>1.20893093755383</v>
      </c>
      <c r="W589"/>
    </row>
    <row r="590" spans="1:23" s="8" customFormat="1" x14ac:dyDescent="0.55000000000000004">
      <c r="A590" s="3">
        <v>588</v>
      </c>
      <c r="B590" s="3">
        <v>1</v>
      </c>
      <c r="C590" s="3" t="str">
        <f>VLOOKUP(B590,EpisodeFormats!$A$3:$B$999,2,0)</f>
        <v>Series</v>
      </c>
      <c r="D590" s="3">
        <v>5</v>
      </c>
      <c r="E590" s="3" t="str">
        <f>VLOOKUP(D590,Doctors!$A$3:$B$999,2,0)</f>
        <v>Peter Davison</v>
      </c>
      <c r="F590" s="3">
        <v>20</v>
      </c>
      <c r="G590" s="3">
        <v>1</v>
      </c>
      <c r="H590" s="3" t="str">
        <f>VLOOKUP(G590,SeasonFormats!$A$3:$B$999,2,0)</f>
        <v>Season</v>
      </c>
      <c r="I590" s="3">
        <v>125</v>
      </c>
      <c r="J590" s="3">
        <v>3</v>
      </c>
      <c r="K590" s="3" t="s">
        <v>486</v>
      </c>
      <c r="L590" s="3">
        <v>1</v>
      </c>
      <c r="M590" s="3" t="s">
        <v>10</v>
      </c>
      <c r="N590" s="7" t="d">
        <v>1983-02-01</v>
      </c>
      <c r="O590" s="3">
        <v>6.5</v>
      </c>
      <c r="P590" s="3"/>
      <c r="Q590" s="3"/>
      <c r="R590" s="3">
        <f t="shared" si="27"/>
        <v>7.86</v>
      </c>
      <c r="S590" s="3" t="str">
        <f t="shared" si="28"/>
        <v/>
      </c>
      <c r="T590" s="3" t="str">
        <f t="shared" si="29"/>
        <v/>
      </c>
      <c r="U590" s="3">
        <f>VLOOKUP(YEAR(N590),Populations!$A$3:$B$999,2,0)</f>
        <v>56315700</v>
      </c>
      <c r="V590" s="3">
        <f>(Calculations!B1/U590)</f>
        <v>1.20893093755383</v>
      </c>
      <c r="W590" s="3"/>
    </row>
    <row r="591" spans="1:23" s="8" customFormat="1" x14ac:dyDescent="0.55000000000000004">
      <c r="A591" s="3">
        <v>589</v>
      </c>
      <c r="B591" s="3">
        <v>1</v>
      </c>
      <c r="C591" s="3" t="str">
        <f>VLOOKUP(B591,EpisodeFormats!$A$3:$B$999,2,0)</f>
        <v>Series</v>
      </c>
      <c r="D591" s="3">
        <v>5</v>
      </c>
      <c r="E591" s="3" t="str">
        <f>VLOOKUP(D591,Doctors!$A$3:$B$999,2,0)</f>
        <v>Peter Davison</v>
      </c>
      <c r="F591" s="3">
        <v>20</v>
      </c>
      <c r="G591" s="3">
        <v>1</v>
      </c>
      <c r="H591" s="3" t="str">
        <f>VLOOKUP(G591,SeasonFormats!$A$3:$B$999,2,0)</f>
        <v>Season</v>
      </c>
      <c r="I591" s="3">
        <v>125</v>
      </c>
      <c r="J591" s="3">
        <v>3</v>
      </c>
      <c r="K591" s="3" t="s">
        <v>486</v>
      </c>
      <c r="L591" s="3">
        <v>2</v>
      </c>
      <c r="M591" s="3" t="s">
        <v>11</v>
      </c>
      <c r="N591" s="7" t="d">
        <v>1983-02-02</v>
      </c>
      <c r="O591" s="3">
        <v>7.5</v>
      </c>
      <c r="P591" s="3"/>
      <c r="Q591" s="3"/>
      <c r="R591" s="3">
        <f t="shared" si="27"/>
        <v>9.07</v>
      </c>
      <c r="S591" s="3" t="str">
        <f t="shared" si="28"/>
        <v/>
      </c>
      <c r="T591" s="3" t="str">
        <f t="shared" si="29"/>
        <v/>
      </c>
      <c r="U591" s="3">
        <f>VLOOKUP(YEAR(N591),Populations!$A$3:$B$999,2,0)</f>
        <v>56315700</v>
      </c>
      <c r="V591" s="3">
        <f>(Calculations!B1/U591)</f>
        <v>1.20893093755383</v>
      </c>
      <c r="W591" s="3"/>
    </row>
    <row r="592" spans="1:23" s="8" customFormat="1" x14ac:dyDescent="0.55000000000000004">
      <c r="A592" s="3">
        <v>590</v>
      </c>
      <c r="B592" s="3">
        <v>1</v>
      </c>
      <c r="C592" s="3" t="str">
        <f>VLOOKUP(B592,EpisodeFormats!$A$3:$B$999,2,0)</f>
        <v>Series</v>
      </c>
      <c r="D592" s="3">
        <v>5</v>
      </c>
      <c r="E592" s="3" t="str">
        <f>VLOOKUP(D592,Doctors!$A$3:$B$999,2,0)</f>
        <v>Peter Davison</v>
      </c>
      <c r="F592" s="3">
        <v>20</v>
      </c>
      <c r="G592" s="3">
        <v>1</v>
      </c>
      <c r="H592" s="3" t="str">
        <f>VLOOKUP(G592,SeasonFormats!$A$3:$B$999,2,0)</f>
        <v>Season</v>
      </c>
      <c r="I592" s="3">
        <v>125</v>
      </c>
      <c r="J592" s="3">
        <v>3</v>
      </c>
      <c r="K592" s="3" t="s">
        <v>486</v>
      </c>
      <c r="L592" s="3">
        <v>3</v>
      </c>
      <c r="M592" s="3" t="s">
        <v>12</v>
      </c>
      <c r="N592" s="7" t="d">
        <v>1983-02-08</v>
      </c>
      <c r="O592" s="3">
        <v>7.4</v>
      </c>
      <c r="P592" s="3"/>
      <c r="Q592" s="3"/>
      <c r="R592" s="3">
        <f t="shared" si="27"/>
        <v>8.9499999999999993</v>
      </c>
      <c r="S592" s="3" t="str">
        <f t="shared" si="28"/>
        <v/>
      </c>
      <c r="T592" s="3" t="str">
        <f t="shared" si="29"/>
        <v/>
      </c>
      <c r="U592" s="3">
        <f>VLOOKUP(YEAR(N592),Populations!$A$3:$B$999,2,0)</f>
        <v>56315700</v>
      </c>
      <c r="V592" s="3">
        <f>(Calculations!B1/U592)</f>
        <v>1.20893093755383</v>
      </c>
      <c r="W592" s="3"/>
    </row>
    <row r="593" spans="1:23" s="8" customFormat="1" x14ac:dyDescent="0.55000000000000004">
      <c r="A593" s="3">
        <v>591</v>
      </c>
      <c r="B593" s="3">
        <v>1</v>
      </c>
      <c r="C593" s="3" t="str">
        <f>VLOOKUP(B593,EpisodeFormats!$A$3:$B$999,2,0)</f>
        <v>Series</v>
      </c>
      <c r="D593" s="3">
        <v>5</v>
      </c>
      <c r="E593" s="3" t="str">
        <f>VLOOKUP(D593,Doctors!$A$3:$B$999,2,0)</f>
        <v>Peter Davison</v>
      </c>
      <c r="F593" s="3">
        <v>20</v>
      </c>
      <c r="G593" s="3">
        <v>1</v>
      </c>
      <c r="H593" s="3" t="str">
        <f>VLOOKUP(G593,SeasonFormats!$A$3:$B$999,2,0)</f>
        <v>Season</v>
      </c>
      <c r="I593" s="3">
        <v>125</v>
      </c>
      <c r="J593" s="3">
        <v>3</v>
      </c>
      <c r="K593" s="3" t="s">
        <v>486</v>
      </c>
      <c r="L593" s="3">
        <v>4</v>
      </c>
      <c r="M593" s="3" t="s">
        <v>13</v>
      </c>
      <c r="N593" s="7" t="d">
        <v>1983-02-09</v>
      </c>
      <c r="O593" s="3">
        <v>7.7</v>
      </c>
      <c r="P593" s="3"/>
      <c r="Q593" s="3"/>
      <c r="R593" s="3">
        <f t="shared" si="27"/>
        <v>9.31</v>
      </c>
      <c r="S593" s="3" t="str">
        <f t="shared" si="28"/>
        <v/>
      </c>
      <c r="T593" s="3" t="str">
        <f t="shared" si="29"/>
        <v/>
      </c>
      <c r="U593" s="3">
        <f>VLOOKUP(YEAR(N593),Populations!$A$3:$B$999,2,0)</f>
        <v>56315700</v>
      </c>
      <c r="V593" s="3">
        <f>(Calculations!B1/U593)</f>
        <v>1.20893093755383</v>
      </c>
      <c r="W593" s="3"/>
    </row>
    <row r="594" spans="1:23" s="2" customFormat="1" x14ac:dyDescent="0.55000000000000004">
      <c r="A594">
        <v>592</v>
      </c>
      <c r="B594">
        <v>1</v>
      </c>
      <c r="C594" t="str">
        <f>VLOOKUP(B594,EpisodeFormats!$A$3:$B$999,2,0)</f>
        <v>Series</v>
      </c>
      <c r="D594">
        <v>5</v>
      </c>
      <c r="E594" t="str">
        <f>VLOOKUP(D594,Doctors!$A$3:$B$999,2,0)</f>
        <v>Peter Davison</v>
      </c>
      <c r="F594">
        <v>20</v>
      </c>
      <c r="G594">
        <v>1</v>
      </c>
      <c r="H594" t="str">
        <f>VLOOKUP(G594,SeasonFormats!$A$3:$B$999,2,0)</f>
        <v>Season</v>
      </c>
      <c r="I594">
        <v>126</v>
      </c>
      <c r="J594">
        <v>4</v>
      </c>
      <c r="K594" t="s">
        <v>487</v>
      </c>
      <c r="L594">
        <v>1</v>
      </c>
      <c r="M594" t="s">
        <v>10</v>
      </c>
      <c r="N594" s="6" t="d">
        <v>1983-02-15</v>
      </c>
      <c r="O594">
        <v>6.8</v>
      </c>
      <c r="P594"/>
      <c r="Q594"/>
      <c r="R594">
        <f t="shared" si="27"/>
        <v>8.2200000000000006</v>
      </c>
      <c r="S594" t="str">
        <f t="shared" si="28"/>
        <v/>
      </c>
      <c r="T594" t="str">
        <f t="shared" si="29"/>
        <v/>
      </c>
      <c r="U594">
        <f>VLOOKUP(YEAR(N594),Populations!$A$3:$B$999,2,0)</f>
        <v>56315700</v>
      </c>
      <c r="V594">
        <f>(Calculations!B1/U594)</f>
        <v>1.20893093755383</v>
      </c>
      <c r="W594"/>
    </row>
    <row r="595" spans="1:23" s="2" customFormat="1" x14ac:dyDescent="0.55000000000000004">
      <c r="A595">
        <v>593</v>
      </c>
      <c r="B595">
        <v>1</v>
      </c>
      <c r="C595" t="str">
        <f>VLOOKUP(B595,EpisodeFormats!$A$3:$B$999,2,0)</f>
        <v>Series</v>
      </c>
      <c r="D595">
        <v>5</v>
      </c>
      <c r="E595" t="str">
        <f>VLOOKUP(D595,Doctors!$A$3:$B$999,2,0)</f>
        <v>Peter Davison</v>
      </c>
      <c r="F595">
        <v>20</v>
      </c>
      <c r="G595">
        <v>1</v>
      </c>
      <c r="H595" t="str">
        <f>VLOOKUP(G595,SeasonFormats!$A$3:$B$999,2,0)</f>
        <v>Season</v>
      </c>
      <c r="I595">
        <v>126</v>
      </c>
      <c r="J595">
        <v>4</v>
      </c>
      <c r="K595" t="s">
        <v>487</v>
      </c>
      <c r="L595">
        <v>2</v>
      </c>
      <c r="M595" t="s">
        <v>11</v>
      </c>
      <c r="N595" s="6" t="d">
        <v>1983-02-16</v>
      </c>
      <c r="O595">
        <v>7.5</v>
      </c>
      <c r="P595"/>
      <c r="Q595"/>
      <c r="R595">
        <f t="shared" si="27"/>
        <v>9.07</v>
      </c>
      <c r="S595" t="str">
        <f t="shared" si="28"/>
        <v/>
      </c>
      <c r="T595" t="str">
        <f t="shared" si="29"/>
        <v/>
      </c>
      <c r="U595">
        <f>VLOOKUP(YEAR(N595),Populations!$A$3:$B$999,2,0)</f>
        <v>56315700</v>
      </c>
      <c r="V595">
        <f>(Calculations!B1/U595)</f>
        <v>1.20893093755383</v>
      </c>
      <c r="W595"/>
    </row>
    <row r="596" spans="1:23" s="2" customFormat="1" x14ac:dyDescent="0.55000000000000004">
      <c r="A596">
        <v>594</v>
      </c>
      <c r="B596">
        <v>1</v>
      </c>
      <c r="C596" t="str">
        <f>VLOOKUP(B596,EpisodeFormats!$A$3:$B$999,2,0)</f>
        <v>Series</v>
      </c>
      <c r="D596">
        <v>5</v>
      </c>
      <c r="E596" t="str">
        <f>VLOOKUP(D596,Doctors!$A$3:$B$999,2,0)</f>
        <v>Peter Davison</v>
      </c>
      <c r="F596">
        <v>20</v>
      </c>
      <c r="G596">
        <v>1</v>
      </c>
      <c r="H596" t="str">
        <f>VLOOKUP(G596,SeasonFormats!$A$3:$B$999,2,0)</f>
        <v>Season</v>
      </c>
      <c r="I596">
        <v>126</v>
      </c>
      <c r="J596">
        <v>4</v>
      </c>
      <c r="K596" t="s">
        <v>487</v>
      </c>
      <c r="L596">
        <v>3</v>
      </c>
      <c r="M596" t="s">
        <v>12</v>
      </c>
      <c r="N596" s="6" t="d">
        <v>1983-02-22</v>
      </c>
      <c r="O596">
        <v>6.5</v>
      </c>
      <c r="P596"/>
      <c r="Q596"/>
      <c r="R596">
        <f t="shared" si="27"/>
        <v>7.86</v>
      </c>
      <c r="S596" t="str">
        <f t="shared" si="28"/>
        <v/>
      </c>
      <c r="T596" t="str">
        <f t="shared" si="29"/>
        <v/>
      </c>
      <c r="U596">
        <f>VLOOKUP(YEAR(N596),Populations!$A$3:$B$999,2,0)</f>
        <v>56315700</v>
      </c>
      <c r="V596">
        <f>(Calculations!B1/U596)</f>
        <v>1.20893093755383</v>
      </c>
      <c r="W596"/>
    </row>
    <row r="597" spans="1:23" s="2" customFormat="1" x14ac:dyDescent="0.55000000000000004">
      <c r="A597">
        <v>595</v>
      </c>
      <c r="B597">
        <v>1</v>
      </c>
      <c r="C597" t="str">
        <f>VLOOKUP(B597,EpisodeFormats!$A$3:$B$999,2,0)</f>
        <v>Series</v>
      </c>
      <c r="D597">
        <v>5</v>
      </c>
      <c r="E597" t="str">
        <f>VLOOKUP(D597,Doctors!$A$3:$B$999,2,0)</f>
        <v>Peter Davison</v>
      </c>
      <c r="F597">
        <v>20</v>
      </c>
      <c r="G597">
        <v>1</v>
      </c>
      <c r="H597" t="str">
        <f>VLOOKUP(G597,SeasonFormats!$A$3:$B$999,2,0)</f>
        <v>Season</v>
      </c>
      <c r="I597">
        <v>126</v>
      </c>
      <c r="J597">
        <v>4</v>
      </c>
      <c r="K597" t="s">
        <v>487</v>
      </c>
      <c r="L597">
        <v>4</v>
      </c>
      <c r="M597" t="s">
        <v>13</v>
      </c>
      <c r="N597" s="6" t="d">
        <v>1983-02-23</v>
      </c>
      <c r="O597">
        <v>7.4</v>
      </c>
      <c r="P597"/>
      <c r="Q597"/>
      <c r="R597">
        <f t="shared" si="27"/>
        <v>8.9499999999999993</v>
      </c>
      <c r="S597" t="str">
        <f t="shared" si="28"/>
        <v/>
      </c>
      <c r="T597" t="str">
        <f t="shared" si="29"/>
        <v/>
      </c>
      <c r="U597">
        <f>VLOOKUP(YEAR(N597),Populations!$A$3:$B$999,2,0)</f>
        <v>56315700</v>
      </c>
      <c r="V597">
        <f>(Calculations!B1/U597)</f>
        <v>1.20893093755383</v>
      </c>
      <c r="W597"/>
    </row>
    <row r="598" spans="1:23" s="8" customFormat="1" x14ac:dyDescent="0.55000000000000004">
      <c r="A598" s="3">
        <v>596</v>
      </c>
      <c r="B598" s="3">
        <v>1</v>
      </c>
      <c r="C598" s="3" t="str">
        <f>VLOOKUP(B598,EpisodeFormats!$A$3:$B$999,2,0)</f>
        <v>Series</v>
      </c>
      <c r="D598" s="3">
        <v>5</v>
      </c>
      <c r="E598" s="3" t="str">
        <f>VLOOKUP(D598,Doctors!$A$3:$B$999,2,0)</f>
        <v>Peter Davison</v>
      </c>
      <c r="F598" s="3">
        <v>20</v>
      </c>
      <c r="G598" s="3">
        <v>1</v>
      </c>
      <c r="H598" s="3" t="str">
        <f>VLOOKUP(G598,SeasonFormats!$A$3:$B$999,2,0)</f>
        <v>Season</v>
      </c>
      <c r="I598" s="3">
        <v>127</v>
      </c>
      <c r="J598" s="3">
        <v>5</v>
      </c>
      <c r="K598" s="3" t="s">
        <v>488</v>
      </c>
      <c r="L598" s="3">
        <v>1</v>
      </c>
      <c r="M598" s="3" t="s">
        <v>10</v>
      </c>
      <c r="N598" s="7" t="d">
        <v>1983-03-01</v>
      </c>
      <c r="O598" s="3">
        <v>6.6</v>
      </c>
      <c r="P598" s="3"/>
      <c r="Q598" s="3"/>
      <c r="R598" s="3">
        <f t="shared" si="27"/>
        <v>7.98</v>
      </c>
      <c r="S598" s="3" t="str">
        <f t="shared" si="28"/>
        <v/>
      </c>
      <c r="T598" s="3" t="str">
        <f t="shared" si="29"/>
        <v/>
      </c>
      <c r="U598" s="3">
        <f>VLOOKUP(YEAR(N598),Populations!$A$3:$B$999,2,0)</f>
        <v>56315700</v>
      </c>
      <c r="V598" s="3">
        <f>(Calculations!B1/U598)</f>
        <v>1.20893093755383</v>
      </c>
      <c r="W598" s="3"/>
    </row>
    <row r="599" spans="1:23" s="8" customFormat="1" x14ac:dyDescent="0.55000000000000004">
      <c r="A599" s="3">
        <v>597</v>
      </c>
      <c r="B599" s="3">
        <v>1</v>
      </c>
      <c r="C599" s="3" t="str">
        <f>VLOOKUP(B599,EpisodeFormats!$A$3:$B$999,2,0)</f>
        <v>Series</v>
      </c>
      <c r="D599" s="3">
        <v>5</v>
      </c>
      <c r="E599" s="3" t="str">
        <f>VLOOKUP(D599,Doctors!$A$3:$B$999,2,0)</f>
        <v>Peter Davison</v>
      </c>
      <c r="F599" s="3">
        <v>20</v>
      </c>
      <c r="G599" s="3">
        <v>1</v>
      </c>
      <c r="H599" s="3" t="str">
        <f>VLOOKUP(G599,SeasonFormats!$A$3:$B$999,2,0)</f>
        <v>Season</v>
      </c>
      <c r="I599" s="3">
        <v>127</v>
      </c>
      <c r="J599" s="3">
        <v>5</v>
      </c>
      <c r="K599" s="3" t="s">
        <v>488</v>
      </c>
      <c r="L599" s="3">
        <v>2</v>
      </c>
      <c r="M599" s="3" t="s">
        <v>11</v>
      </c>
      <c r="N599" s="7" t="d">
        <v>1983-03-02</v>
      </c>
      <c r="O599" s="3">
        <v>7.2</v>
      </c>
      <c r="P599" s="3"/>
      <c r="Q599" s="3"/>
      <c r="R599" s="3">
        <f t="shared" si="27"/>
        <v>8.6999999999999993</v>
      </c>
      <c r="S599" s="3" t="str">
        <f t="shared" si="28"/>
        <v/>
      </c>
      <c r="T599" s="3" t="str">
        <f t="shared" si="29"/>
        <v/>
      </c>
      <c r="U599" s="3">
        <f>VLOOKUP(YEAR(N599),Populations!$A$3:$B$999,2,0)</f>
        <v>56315700</v>
      </c>
      <c r="V599" s="3">
        <f>(Calculations!B1/U599)</f>
        <v>1.20893093755383</v>
      </c>
      <c r="W599" s="3"/>
    </row>
    <row r="600" spans="1:23" s="8" customFormat="1" x14ac:dyDescent="0.55000000000000004">
      <c r="A600" s="3">
        <v>598</v>
      </c>
      <c r="B600" s="3">
        <v>1</v>
      </c>
      <c r="C600" s="3" t="str">
        <f>VLOOKUP(B600,EpisodeFormats!$A$3:$B$999,2,0)</f>
        <v>Series</v>
      </c>
      <c r="D600" s="3">
        <v>5</v>
      </c>
      <c r="E600" s="3" t="str">
        <f>VLOOKUP(D600,Doctors!$A$3:$B$999,2,0)</f>
        <v>Peter Davison</v>
      </c>
      <c r="F600" s="3">
        <v>20</v>
      </c>
      <c r="G600" s="3">
        <v>1</v>
      </c>
      <c r="H600" s="3" t="str">
        <f>VLOOKUP(G600,SeasonFormats!$A$3:$B$999,2,0)</f>
        <v>Season</v>
      </c>
      <c r="I600" s="3">
        <v>127</v>
      </c>
      <c r="J600" s="3">
        <v>5</v>
      </c>
      <c r="K600" s="3" t="s">
        <v>488</v>
      </c>
      <c r="L600" s="3">
        <v>3</v>
      </c>
      <c r="M600" s="3" t="s">
        <v>12</v>
      </c>
      <c r="N600" s="7" t="d">
        <v>1983-03-08</v>
      </c>
      <c r="O600" s="3">
        <v>6.2</v>
      </c>
      <c r="P600" s="3"/>
      <c r="Q600" s="3"/>
      <c r="R600" s="3">
        <f t="shared" si="27"/>
        <v>7.5</v>
      </c>
      <c r="S600" s="3" t="str">
        <f t="shared" si="28"/>
        <v/>
      </c>
      <c r="T600" s="3" t="str">
        <f t="shared" si="29"/>
        <v/>
      </c>
      <c r="U600" s="3">
        <f>VLOOKUP(YEAR(N600),Populations!$A$3:$B$999,2,0)</f>
        <v>56315700</v>
      </c>
      <c r="V600" s="3">
        <f>(Calculations!B1/U600)</f>
        <v>1.20893093755383</v>
      </c>
      <c r="W600" s="3"/>
    </row>
    <row r="601" spans="1:23" s="8" customFormat="1" x14ac:dyDescent="0.55000000000000004">
      <c r="A601" s="3">
        <v>599</v>
      </c>
      <c r="B601" s="3">
        <v>1</v>
      </c>
      <c r="C601" s="3" t="str">
        <f>VLOOKUP(B601,EpisodeFormats!$A$3:$B$999,2,0)</f>
        <v>Series</v>
      </c>
      <c r="D601" s="3">
        <v>5</v>
      </c>
      <c r="E601" s="3" t="str">
        <f>VLOOKUP(D601,Doctors!$A$3:$B$999,2,0)</f>
        <v>Peter Davison</v>
      </c>
      <c r="F601" s="3">
        <v>20</v>
      </c>
      <c r="G601" s="3">
        <v>1</v>
      </c>
      <c r="H601" s="3" t="str">
        <f>VLOOKUP(G601,SeasonFormats!$A$3:$B$999,2,0)</f>
        <v>Season</v>
      </c>
      <c r="I601" s="3">
        <v>127</v>
      </c>
      <c r="J601" s="3">
        <v>5</v>
      </c>
      <c r="K601" s="3" t="s">
        <v>488</v>
      </c>
      <c r="L601" s="3">
        <v>4</v>
      </c>
      <c r="M601" s="3" t="s">
        <v>13</v>
      </c>
      <c r="N601" s="7" t="d">
        <v>1983-03-09</v>
      </c>
      <c r="O601" s="3">
        <v>7.3</v>
      </c>
      <c r="P601" s="3"/>
      <c r="Q601" s="3"/>
      <c r="R601" s="3">
        <f t="shared" si="27"/>
        <v>8.83</v>
      </c>
      <c r="S601" s="3" t="str">
        <f t="shared" si="28"/>
        <v/>
      </c>
      <c r="T601" s="3" t="str">
        <f t="shared" si="29"/>
        <v/>
      </c>
      <c r="U601" s="3">
        <f>VLOOKUP(YEAR(N601),Populations!$A$3:$B$999,2,0)</f>
        <v>56315700</v>
      </c>
      <c r="V601" s="3">
        <f>(Calculations!B1/U601)</f>
        <v>1.20893093755383</v>
      </c>
      <c r="W601" s="3"/>
    </row>
    <row r="602" spans="1:23" s="2" customFormat="1" x14ac:dyDescent="0.55000000000000004">
      <c r="A602">
        <v>600</v>
      </c>
      <c r="B602">
        <v>1</v>
      </c>
      <c r="C602" t="str">
        <f>VLOOKUP(B602,EpisodeFormats!$A$3:$B$999,2,0)</f>
        <v>Series</v>
      </c>
      <c r="D602">
        <v>5</v>
      </c>
      <c r="E602" t="str">
        <f>VLOOKUP(D602,Doctors!$A$3:$B$999,2,0)</f>
        <v>Peter Davison</v>
      </c>
      <c r="F602">
        <v>20</v>
      </c>
      <c r="G602">
        <v>1</v>
      </c>
      <c r="H602" t="str">
        <f>VLOOKUP(G602,SeasonFormats!$A$3:$B$999,2,0)</f>
        <v>Season</v>
      </c>
      <c r="I602">
        <v>128</v>
      </c>
      <c r="J602">
        <v>6</v>
      </c>
      <c r="K602" t="s">
        <v>489</v>
      </c>
      <c r="L602">
        <v>1</v>
      </c>
      <c r="M602" t="s">
        <v>10</v>
      </c>
      <c r="N602" s="6" t="d">
        <v>1983-03-15</v>
      </c>
      <c r="O602">
        <v>5.8</v>
      </c>
      <c r="P602"/>
      <c r="Q602"/>
      <c r="R602">
        <f t="shared" si="27"/>
        <v>7.01</v>
      </c>
      <c r="S602" t="str">
        <f t="shared" si="28"/>
        <v/>
      </c>
      <c r="T602" t="str">
        <f t="shared" si="29"/>
        <v/>
      </c>
      <c r="U602">
        <f>VLOOKUP(YEAR(N602),Populations!$A$3:$B$999,2,0)</f>
        <v>56315700</v>
      </c>
      <c r="V602">
        <f>(Calculations!B1/U602)</f>
        <v>1.20893093755383</v>
      </c>
      <c r="W602"/>
    </row>
    <row r="603" spans="1:23" s="2" customFormat="1" x14ac:dyDescent="0.55000000000000004">
      <c r="A603">
        <v>601</v>
      </c>
      <c r="B603">
        <v>1</v>
      </c>
      <c r="C603" t="str">
        <f>VLOOKUP(B603,EpisodeFormats!$A$3:$B$999,2,0)</f>
        <v>Series</v>
      </c>
      <c r="D603">
        <v>5</v>
      </c>
      <c r="E603" t="str">
        <f>VLOOKUP(D603,Doctors!$A$3:$B$999,2,0)</f>
        <v>Peter Davison</v>
      </c>
      <c r="F603">
        <v>20</v>
      </c>
      <c r="G603">
        <v>1</v>
      </c>
      <c r="H603" t="str">
        <f>VLOOKUP(G603,SeasonFormats!$A$3:$B$999,2,0)</f>
        <v>Season</v>
      </c>
      <c r="I603">
        <v>128</v>
      </c>
      <c r="J603">
        <v>6</v>
      </c>
      <c r="K603" t="s">
        <v>489</v>
      </c>
      <c r="L603">
        <v>2</v>
      </c>
      <c r="M603" t="s">
        <v>11</v>
      </c>
      <c r="N603" s="6" t="d">
        <v>1983-03-16</v>
      </c>
      <c r="O603">
        <v>7.2</v>
      </c>
      <c r="P603"/>
      <c r="Q603"/>
      <c r="R603">
        <f t="shared" si="27"/>
        <v>8.6999999999999993</v>
      </c>
      <c r="S603" t="str">
        <f t="shared" si="28"/>
        <v/>
      </c>
      <c r="T603" t="str">
        <f t="shared" si="29"/>
        <v/>
      </c>
      <c r="U603">
        <f>VLOOKUP(YEAR(N603),Populations!$A$3:$B$999,2,0)</f>
        <v>56315700</v>
      </c>
      <c r="V603">
        <f>(Calculations!B1/U603)</f>
        <v>1.20893093755383</v>
      </c>
      <c r="W603"/>
    </row>
    <row r="604" spans="1:23" s="8" customFormat="1" x14ac:dyDescent="0.55000000000000004">
      <c r="A604" s="3">
        <v>602</v>
      </c>
      <c r="B604" s="3">
        <v>2</v>
      </c>
      <c r="C604" s="3" t="str">
        <f>VLOOKUP(B604,EpisodeFormats!$A$3:$B$999,2,0)</f>
        <v>Special</v>
      </c>
      <c r="D604" s="3">
        <v>5</v>
      </c>
      <c r="E604" s="3" t="str">
        <f>VLOOKUP(D604,Doctors!$A$3:$B$999,2,0)</f>
        <v>Peter Davison</v>
      </c>
      <c r="F604" s="3"/>
      <c r="G604" s="3">
        <v>4</v>
      </c>
      <c r="H604" s="3" t="str">
        <f>VLOOKUP(G604,SeasonFormats!$A$3:$B$999,2,0)</f>
        <v>Special</v>
      </c>
      <c r="I604" s="3">
        <v>129</v>
      </c>
      <c r="J604" s="3"/>
      <c r="K604" s="3" t="s">
        <v>490</v>
      </c>
      <c r="L604" s="3">
        <v>1</v>
      </c>
      <c r="M604" s="3"/>
      <c r="N604" s="7" t="d">
        <v>1983-11-25</v>
      </c>
      <c r="O604" s="3">
        <v>7.7</v>
      </c>
      <c r="P604" s="3"/>
      <c r="Q604" s="3"/>
      <c r="R604" s="3">
        <f t="shared" si="27"/>
        <v>9.31</v>
      </c>
      <c r="S604" s="3" t="str">
        <f t="shared" si="28"/>
        <v/>
      </c>
      <c r="T604" s="3" t="str">
        <f t="shared" si="29"/>
        <v/>
      </c>
      <c r="U604" s="3">
        <f>VLOOKUP(YEAR(N604),Populations!$A$3:$B$999,2,0)</f>
        <v>56315700</v>
      </c>
      <c r="V604" s="3">
        <f>(Calculations!B1/U604)</f>
        <v>1.20893093755383</v>
      </c>
      <c r="W604" s="3"/>
    </row>
    <row r="605" spans="1:23" s="2" customFormat="1" x14ac:dyDescent="0.55000000000000004">
      <c r="A605">
        <v>603</v>
      </c>
      <c r="B605">
        <v>1</v>
      </c>
      <c r="C605" t="str">
        <f>VLOOKUP(B605,EpisodeFormats!$A$3:$B$999,2,0)</f>
        <v>Series</v>
      </c>
      <c r="D605">
        <v>5</v>
      </c>
      <c r="E605" t="str">
        <f>VLOOKUP(D605,Doctors!$A$3:$B$999,2,0)</f>
        <v>Peter Davison</v>
      </c>
      <c r="F605">
        <v>21</v>
      </c>
      <c r="G605">
        <v>1</v>
      </c>
      <c r="H605" t="str">
        <f>VLOOKUP(G605,SeasonFormats!$A$3:$B$999,2,0)</f>
        <v>Season</v>
      </c>
      <c r="I605">
        <v>30</v>
      </c>
      <c r="J605">
        <v>1</v>
      </c>
      <c r="K605" t="s">
        <v>491</v>
      </c>
      <c r="L605">
        <v>1</v>
      </c>
      <c r="M605" t="s">
        <v>10</v>
      </c>
      <c r="N605" s="6" t="d">
        <v>1984-01-05</v>
      </c>
      <c r="O605">
        <v>7.6</v>
      </c>
      <c r="P605"/>
      <c r="Q605"/>
      <c r="R605">
        <f t="shared" si="27"/>
        <v>9.17</v>
      </c>
      <c r="S605" t="str">
        <f t="shared" si="28"/>
        <v/>
      </c>
      <c r="T605" t="str">
        <f t="shared" si="29"/>
        <v/>
      </c>
      <c r="U605">
        <f>VLOOKUP(YEAR(N605),Populations!$A$3:$B$999,2,0)</f>
        <v>56409300</v>
      </c>
      <c r="V605">
        <f>(Calculations!B1/U605)</f>
        <v>1.20692495740951</v>
      </c>
      <c r="W605"/>
    </row>
    <row r="606" spans="1:23" s="2" customFormat="1" x14ac:dyDescent="0.55000000000000004">
      <c r="A606">
        <v>604</v>
      </c>
      <c r="B606">
        <v>1</v>
      </c>
      <c r="C606" t="str">
        <f>VLOOKUP(B606,EpisodeFormats!$A$3:$B$999,2,0)</f>
        <v>Series</v>
      </c>
      <c r="D606">
        <v>5</v>
      </c>
      <c r="E606" t="str">
        <f>VLOOKUP(D606,Doctors!$A$3:$B$999,2,0)</f>
        <v>Peter Davison</v>
      </c>
      <c r="F606">
        <v>21</v>
      </c>
      <c r="G606">
        <v>1</v>
      </c>
      <c r="H606" t="str">
        <f>VLOOKUP(G606,SeasonFormats!$A$3:$B$999,2,0)</f>
        <v>Season</v>
      </c>
      <c r="I606">
        <v>30</v>
      </c>
      <c r="J606">
        <v>1</v>
      </c>
      <c r="K606" t="s">
        <v>491</v>
      </c>
      <c r="L606">
        <v>2</v>
      </c>
      <c r="M606" t="s">
        <v>11</v>
      </c>
      <c r="N606" s="6" t="d">
        <v>1984-01-06</v>
      </c>
      <c r="O606">
        <v>7.5</v>
      </c>
      <c r="P606"/>
      <c r="Q606"/>
      <c r="R606">
        <f t="shared" si="27"/>
        <v>9.0500000000000007</v>
      </c>
      <c r="S606" t="str">
        <f t="shared" si="28"/>
        <v/>
      </c>
      <c r="T606" t="str">
        <f t="shared" si="29"/>
        <v/>
      </c>
      <c r="U606">
        <f>VLOOKUP(YEAR(N606),Populations!$A$3:$B$999,2,0)</f>
        <v>56409300</v>
      </c>
      <c r="V606">
        <f>(Calculations!B1/U606)</f>
        <v>1.20692495740951</v>
      </c>
      <c r="W606"/>
    </row>
    <row r="607" spans="1:23" s="2" customFormat="1" x14ac:dyDescent="0.55000000000000004">
      <c r="A607">
        <v>605</v>
      </c>
      <c r="B607">
        <v>1</v>
      </c>
      <c r="C607" t="str">
        <f>VLOOKUP(B607,EpisodeFormats!$A$3:$B$999,2,0)</f>
        <v>Series</v>
      </c>
      <c r="D607">
        <v>5</v>
      </c>
      <c r="E607" t="str">
        <f>VLOOKUP(D607,Doctors!$A$3:$B$999,2,0)</f>
        <v>Peter Davison</v>
      </c>
      <c r="F607">
        <v>21</v>
      </c>
      <c r="G607">
        <v>1</v>
      </c>
      <c r="H607" t="str">
        <f>VLOOKUP(G607,SeasonFormats!$A$3:$B$999,2,0)</f>
        <v>Season</v>
      </c>
      <c r="I607">
        <v>30</v>
      </c>
      <c r="J607">
        <v>1</v>
      </c>
      <c r="K607" t="s">
        <v>491</v>
      </c>
      <c r="L607">
        <v>3</v>
      </c>
      <c r="M607" t="s">
        <v>12</v>
      </c>
      <c r="N607" s="6" t="d">
        <v>1984-01-12</v>
      </c>
      <c r="O607">
        <v>7.3</v>
      </c>
      <c r="P607"/>
      <c r="Q607"/>
      <c r="R607">
        <f t="shared" si="27"/>
        <v>8.81</v>
      </c>
      <c r="S607" t="str">
        <f t="shared" si="28"/>
        <v/>
      </c>
      <c r="T607" t="str">
        <f t="shared" si="29"/>
        <v/>
      </c>
      <c r="U607">
        <f>VLOOKUP(YEAR(N607),Populations!$A$3:$B$999,2,0)</f>
        <v>56409300</v>
      </c>
      <c r="V607">
        <f>(Calculations!B1/U607)</f>
        <v>1.20692495740951</v>
      </c>
      <c r="W607"/>
    </row>
    <row r="608" spans="1:23" s="2" customFormat="1" x14ac:dyDescent="0.55000000000000004">
      <c r="A608">
        <v>606</v>
      </c>
      <c r="B608">
        <v>1</v>
      </c>
      <c r="C608" t="str">
        <f>VLOOKUP(B608,EpisodeFormats!$A$3:$B$999,2,0)</f>
        <v>Series</v>
      </c>
      <c r="D608">
        <v>5</v>
      </c>
      <c r="E608" t="str">
        <f>VLOOKUP(D608,Doctors!$A$3:$B$999,2,0)</f>
        <v>Peter Davison</v>
      </c>
      <c r="F608">
        <v>21</v>
      </c>
      <c r="G608">
        <v>1</v>
      </c>
      <c r="H608" t="str">
        <f>VLOOKUP(G608,SeasonFormats!$A$3:$B$999,2,0)</f>
        <v>Season</v>
      </c>
      <c r="I608">
        <v>30</v>
      </c>
      <c r="J608">
        <v>1</v>
      </c>
      <c r="K608" t="s">
        <v>491</v>
      </c>
      <c r="L608">
        <v>4</v>
      </c>
      <c r="M608" t="s">
        <v>13</v>
      </c>
      <c r="N608" s="6" t="d">
        <v>1984-01-13</v>
      </c>
      <c r="O608">
        <v>6.6</v>
      </c>
      <c r="P608"/>
      <c r="Q608"/>
      <c r="R608">
        <f t="shared" si="27"/>
        <v>7.97</v>
      </c>
      <c r="S608" t="str">
        <f t="shared" si="28"/>
        <v/>
      </c>
      <c r="T608" t="str">
        <f t="shared" si="29"/>
        <v/>
      </c>
      <c r="U608">
        <f>VLOOKUP(YEAR(N608),Populations!$A$3:$B$999,2,0)</f>
        <v>56409300</v>
      </c>
      <c r="V608">
        <f>(Calculations!B1/U608)</f>
        <v>1.20692495740951</v>
      </c>
      <c r="W608"/>
    </row>
    <row r="609" spans="1:23" s="8" customFormat="1" x14ac:dyDescent="0.55000000000000004">
      <c r="A609" s="3">
        <v>607</v>
      </c>
      <c r="B609" s="3">
        <v>1</v>
      </c>
      <c r="C609" s="3" t="str">
        <f>VLOOKUP(B609,EpisodeFormats!$A$3:$B$999,2,0)</f>
        <v>Series</v>
      </c>
      <c r="D609" s="3">
        <v>5</v>
      </c>
      <c r="E609" s="3" t="str">
        <f>VLOOKUP(D609,Doctors!$A$3:$B$999,2,0)</f>
        <v>Peter Davison</v>
      </c>
      <c r="F609" s="3">
        <v>21</v>
      </c>
      <c r="G609" s="3">
        <v>1</v>
      </c>
      <c r="H609" s="3" t="str">
        <f>VLOOKUP(G609,SeasonFormats!$A$3:$B$999,2,0)</f>
        <v>Season</v>
      </c>
      <c r="I609" s="3">
        <v>131</v>
      </c>
      <c r="J609" s="3">
        <v>2</v>
      </c>
      <c r="K609" s="3" t="s">
        <v>492</v>
      </c>
      <c r="L609" s="3">
        <v>1</v>
      </c>
      <c r="M609" s="3" t="s">
        <v>10</v>
      </c>
      <c r="N609" s="7" t="d">
        <v>1984-01-19</v>
      </c>
      <c r="O609" s="3">
        <v>7.9</v>
      </c>
      <c r="P609" s="3"/>
      <c r="Q609" s="3"/>
      <c r="R609" s="3">
        <f t="shared" si="27"/>
        <v>9.5299999999999994</v>
      </c>
      <c r="S609" s="3" t="str">
        <f t="shared" si="28"/>
        <v/>
      </c>
      <c r="T609" s="3" t="str">
        <f t="shared" si="29"/>
        <v/>
      </c>
      <c r="U609" s="3">
        <f>VLOOKUP(YEAR(N609),Populations!$A$3:$B$999,2,0)</f>
        <v>56409300</v>
      </c>
      <c r="V609" s="3">
        <f>(Calculations!B1/U609)</f>
        <v>1.20692495740951</v>
      </c>
      <c r="W609" s="3"/>
    </row>
    <row r="610" spans="1:23" s="8" customFormat="1" x14ac:dyDescent="0.55000000000000004">
      <c r="A610" s="3">
        <v>608</v>
      </c>
      <c r="B610" s="3">
        <v>1</v>
      </c>
      <c r="C610" s="3" t="str">
        <f>VLOOKUP(B610,EpisodeFormats!$A$3:$B$999,2,0)</f>
        <v>Series</v>
      </c>
      <c r="D610" s="3">
        <v>5</v>
      </c>
      <c r="E610" s="3" t="str">
        <f>VLOOKUP(D610,Doctors!$A$3:$B$999,2,0)</f>
        <v>Peter Davison</v>
      </c>
      <c r="F610" s="3">
        <v>21</v>
      </c>
      <c r="G610" s="3">
        <v>1</v>
      </c>
      <c r="H610" s="3" t="str">
        <f>VLOOKUP(G610,SeasonFormats!$A$3:$B$999,2,0)</f>
        <v>Season</v>
      </c>
      <c r="I610" s="3">
        <v>131</v>
      </c>
      <c r="J610" s="3">
        <v>2</v>
      </c>
      <c r="K610" s="3" t="s">
        <v>492</v>
      </c>
      <c r="L610" s="3">
        <v>2</v>
      </c>
      <c r="M610" s="3" t="s">
        <v>11</v>
      </c>
      <c r="N610" s="7" t="d">
        <v>1984-01-20</v>
      </c>
      <c r="O610" s="3">
        <v>6.6</v>
      </c>
      <c r="P610" s="3"/>
      <c r="Q610" s="3"/>
      <c r="R610" s="3">
        <f t="shared" si="27"/>
        <v>7.97</v>
      </c>
      <c r="S610" s="3" t="str">
        <f t="shared" si="28"/>
        <v/>
      </c>
      <c r="T610" s="3" t="str">
        <f t="shared" si="29"/>
        <v/>
      </c>
      <c r="U610" s="3">
        <f>VLOOKUP(YEAR(N610),Populations!$A$3:$B$999,2,0)</f>
        <v>56409300</v>
      </c>
      <c r="V610" s="3">
        <f>(Calculations!B1/U610)</f>
        <v>1.20692495740951</v>
      </c>
      <c r="W610" s="3"/>
    </row>
    <row r="611" spans="1:23" s="2" customFormat="1" x14ac:dyDescent="0.55000000000000004">
      <c r="A611">
        <v>609</v>
      </c>
      <c r="B611">
        <v>1</v>
      </c>
      <c r="C611" t="str">
        <f>VLOOKUP(B611,EpisodeFormats!$A$3:$B$999,2,0)</f>
        <v>Series</v>
      </c>
      <c r="D611">
        <v>5</v>
      </c>
      <c r="E611" t="str">
        <f>VLOOKUP(D611,Doctors!$A$3:$B$999,2,0)</f>
        <v>Peter Davison</v>
      </c>
      <c r="F611">
        <v>21</v>
      </c>
      <c r="G611">
        <v>1</v>
      </c>
      <c r="H611" t="str">
        <f>VLOOKUP(G611,SeasonFormats!$A$3:$B$999,2,0)</f>
        <v>Season</v>
      </c>
      <c r="I611">
        <v>132</v>
      </c>
      <c r="J611">
        <v>3</v>
      </c>
      <c r="K611" t="s">
        <v>493</v>
      </c>
      <c r="L611">
        <v>1</v>
      </c>
      <c r="M611" t="s">
        <v>10</v>
      </c>
      <c r="N611" s="6" t="d">
        <v>1984-01-26</v>
      </c>
      <c r="O611">
        <v>8</v>
      </c>
      <c r="P611"/>
      <c r="Q611"/>
      <c r="R611">
        <f t="shared" si="27"/>
        <v>9.66</v>
      </c>
      <c r="S611" t="str">
        <f t="shared" si="28"/>
        <v/>
      </c>
      <c r="T611" t="str">
        <f t="shared" si="29"/>
        <v/>
      </c>
      <c r="U611">
        <f>VLOOKUP(YEAR(N611),Populations!$A$3:$B$999,2,0)</f>
        <v>56409300</v>
      </c>
      <c r="V611">
        <f>(Calculations!B1/U611)</f>
        <v>1.20692495740951</v>
      </c>
      <c r="W611"/>
    </row>
    <row r="612" spans="1:23" s="2" customFormat="1" x14ac:dyDescent="0.55000000000000004">
      <c r="A612">
        <v>610</v>
      </c>
      <c r="B612">
        <v>1</v>
      </c>
      <c r="C612" t="str">
        <f>VLOOKUP(B612,EpisodeFormats!$A$3:$B$999,2,0)</f>
        <v>Series</v>
      </c>
      <c r="D612">
        <v>5</v>
      </c>
      <c r="E612" t="str">
        <f>VLOOKUP(D612,Doctors!$A$3:$B$999,2,0)</f>
        <v>Peter Davison</v>
      </c>
      <c r="F612">
        <v>21</v>
      </c>
      <c r="G612">
        <v>1</v>
      </c>
      <c r="H612" t="str">
        <f>VLOOKUP(G612,SeasonFormats!$A$3:$B$999,2,0)</f>
        <v>Season</v>
      </c>
      <c r="I612">
        <v>132</v>
      </c>
      <c r="J612">
        <v>3</v>
      </c>
      <c r="K612" t="s">
        <v>493</v>
      </c>
      <c r="L612">
        <v>2</v>
      </c>
      <c r="M612" t="s">
        <v>11</v>
      </c>
      <c r="N612" s="6" t="d">
        <v>1984-01-27</v>
      </c>
      <c r="O612">
        <v>5.8</v>
      </c>
      <c r="P612"/>
      <c r="Q612"/>
      <c r="R612">
        <f t="shared" si="27"/>
        <v>7</v>
      </c>
      <c r="S612" t="str">
        <f t="shared" si="28"/>
        <v/>
      </c>
      <c r="T612" t="str">
        <f t="shared" si="29"/>
        <v/>
      </c>
      <c r="U612">
        <f>VLOOKUP(YEAR(N612),Populations!$A$3:$B$999,2,0)</f>
        <v>56409300</v>
      </c>
      <c r="V612">
        <f>(Calculations!B1/U612)</f>
        <v>1.20692495740951</v>
      </c>
      <c r="W612"/>
    </row>
    <row r="613" spans="1:23" s="2" customFormat="1" x14ac:dyDescent="0.55000000000000004">
      <c r="A613">
        <v>611</v>
      </c>
      <c r="B613">
        <v>1</v>
      </c>
      <c r="C613" t="str">
        <f>VLOOKUP(B613,EpisodeFormats!$A$3:$B$999,2,0)</f>
        <v>Series</v>
      </c>
      <c r="D613">
        <v>5</v>
      </c>
      <c r="E613" t="str">
        <f>VLOOKUP(D613,Doctors!$A$3:$B$999,2,0)</f>
        <v>Peter Davison</v>
      </c>
      <c r="F613">
        <v>21</v>
      </c>
      <c r="G613">
        <v>1</v>
      </c>
      <c r="H613" t="str">
        <f>VLOOKUP(G613,SeasonFormats!$A$3:$B$999,2,0)</f>
        <v>Season</v>
      </c>
      <c r="I613">
        <v>132</v>
      </c>
      <c r="J613">
        <v>3</v>
      </c>
      <c r="K613" t="s">
        <v>493</v>
      </c>
      <c r="L613">
        <v>3</v>
      </c>
      <c r="M613" t="s">
        <v>12</v>
      </c>
      <c r="N613" s="6" t="d">
        <v>1984-02-02</v>
      </c>
      <c r="O613">
        <v>7.8</v>
      </c>
      <c r="P613"/>
      <c r="Q613"/>
      <c r="R613">
        <f t="shared" si="27"/>
        <v>9.41</v>
      </c>
      <c r="S613" t="str">
        <f t="shared" si="28"/>
        <v/>
      </c>
      <c r="T613" t="str">
        <f t="shared" si="29"/>
        <v/>
      </c>
      <c r="U613">
        <f>VLOOKUP(YEAR(N613),Populations!$A$3:$B$999,2,0)</f>
        <v>56409300</v>
      </c>
      <c r="V613">
        <f>(Calculations!B1/U613)</f>
        <v>1.20692495740951</v>
      </c>
      <c r="W613"/>
    </row>
    <row r="614" spans="1:23" s="2" customFormat="1" x14ac:dyDescent="0.55000000000000004">
      <c r="A614">
        <v>612</v>
      </c>
      <c r="B614">
        <v>1</v>
      </c>
      <c r="C614" t="str">
        <f>VLOOKUP(B614,EpisodeFormats!$A$3:$B$999,2,0)</f>
        <v>Series</v>
      </c>
      <c r="D614">
        <v>5</v>
      </c>
      <c r="E614" t="str">
        <f>VLOOKUP(D614,Doctors!$A$3:$B$999,2,0)</f>
        <v>Peter Davison</v>
      </c>
      <c r="F614">
        <v>21</v>
      </c>
      <c r="G614">
        <v>1</v>
      </c>
      <c r="H614" t="str">
        <f>VLOOKUP(G614,SeasonFormats!$A$3:$B$999,2,0)</f>
        <v>Season</v>
      </c>
      <c r="I614">
        <v>132</v>
      </c>
      <c r="J614">
        <v>3</v>
      </c>
      <c r="K614" t="s">
        <v>493</v>
      </c>
      <c r="L614">
        <v>4</v>
      </c>
      <c r="M614" t="s">
        <v>13</v>
      </c>
      <c r="N614" s="6" t="d">
        <v>1984-02-03</v>
      </c>
      <c r="O614">
        <v>5.6</v>
      </c>
      <c r="P614"/>
      <c r="Q614"/>
      <c r="R614">
        <f t="shared" si="27"/>
        <v>6.76</v>
      </c>
      <c r="S614" t="str">
        <f t="shared" si="28"/>
        <v/>
      </c>
      <c r="T614" t="str">
        <f t="shared" si="29"/>
        <v/>
      </c>
      <c r="U614">
        <f>VLOOKUP(YEAR(N614),Populations!$A$3:$B$999,2,0)</f>
        <v>56409300</v>
      </c>
      <c r="V614">
        <f>(Calculations!B1/U614)</f>
        <v>1.20692495740951</v>
      </c>
      <c r="W614"/>
    </row>
    <row r="615" spans="1:23" s="8" customFormat="1" x14ac:dyDescent="0.55000000000000004">
      <c r="A615" s="3">
        <v>613</v>
      </c>
      <c r="B615" s="3">
        <v>1</v>
      </c>
      <c r="C615" s="3" t="str">
        <f>VLOOKUP(B615,EpisodeFormats!$A$3:$B$999,2,0)</f>
        <v>Series</v>
      </c>
      <c r="D615" s="3">
        <v>5</v>
      </c>
      <c r="E615" s="3" t="str">
        <f>VLOOKUP(D615,Doctors!$A$3:$B$999,2,0)</f>
        <v>Peter Davison</v>
      </c>
      <c r="F615" s="3">
        <v>21</v>
      </c>
      <c r="G615" s="3">
        <v>1</v>
      </c>
      <c r="H615" s="3" t="str">
        <f>VLOOKUP(G615,SeasonFormats!$A$3:$B$999,2,0)</f>
        <v>Season</v>
      </c>
      <c r="I615" s="3">
        <v>133</v>
      </c>
      <c r="J615" s="3">
        <v>4</v>
      </c>
      <c r="K615" s="3" t="s">
        <v>494</v>
      </c>
      <c r="L615" s="3">
        <v>1</v>
      </c>
      <c r="M615" s="3" t="s">
        <v>10</v>
      </c>
      <c r="N615" s="7" t="d">
        <v>1984-02-08</v>
      </c>
      <c r="O615" s="3">
        <v>7.3</v>
      </c>
      <c r="P615" s="3"/>
      <c r="Q615" s="3"/>
      <c r="R615" s="3">
        <f t="shared" si="27"/>
        <v>8.81</v>
      </c>
      <c r="S615" s="3" t="str">
        <f t="shared" si="28"/>
        <v/>
      </c>
      <c r="T615" s="3" t="str">
        <f t="shared" si="29"/>
        <v/>
      </c>
      <c r="U615" s="3">
        <f>VLOOKUP(YEAR(N615),Populations!$A$3:$B$999,2,0)</f>
        <v>56409300</v>
      </c>
      <c r="V615" s="3">
        <f>(Calculations!B1/U615)</f>
        <v>1.20692495740951</v>
      </c>
      <c r="W615" s="3"/>
    </row>
    <row r="616" spans="1:23" s="8" customFormat="1" x14ac:dyDescent="0.55000000000000004">
      <c r="A616" s="3">
        <v>614</v>
      </c>
      <c r="B616" s="3">
        <v>1</v>
      </c>
      <c r="C616" s="3" t="str">
        <f>VLOOKUP(B616,EpisodeFormats!$A$3:$B$999,2,0)</f>
        <v>Series</v>
      </c>
      <c r="D616" s="3">
        <v>5</v>
      </c>
      <c r="E616" s="3" t="str">
        <f>VLOOKUP(D616,Doctors!$A$3:$B$999,2,0)</f>
        <v>Peter Davison</v>
      </c>
      <c r="F616" s="3">
        <v>21</v>
      </c>
      <c r="G616" s="3">
        <v>1</v>
      </c>
      <c r="H616" s="3" t="str">
        <f>VLOOKUP(G616,SeasonFormats!$A$3:$B$999,2,0)</f>
        <v>Season</v>
      </c>
      <c r="I616" s="3">
        <v>133</v>
      </c>
      <c r="J616" s="3">
        <v>4</v>
      </c>
      <c r="K616" s="3" t="s">
        <v>494</v>
      </c>
      <c r="L616" s="3">
        <v>2</v>
      </c>
      <c r="M616" s="3" t="s">
        <v>11</v>
      </c>
      <c r="N616" s="7" t="d">
        <v>1984-02-15</v>
      </c>
      <c r="O616" s="3">
        <v>8</v>
      </c>
      <c r="P616" s="3"/>
      <c r="Q616" s="3"/>
      <c r="R616" s="3">
        <f t="shared" si="27"/>
        <v>9.66</v>
      </c>
      <c r="S616" s="3" t="str">
        <f t="shared" si="28"/>
        <v/>
      </c>
      <c r="T616" s="3" t="str">
        <f t="shared" si="29"/>
        <v/>
      </c>
      <c r="U616" s="3">
        <f>VLOOKUP(YEAR(N616),Populations!$A$3:$B$999,2,0)</f>
        <v>56409300</v>
      </c>
      <c r="V616" s="3">
        <f>(Calculations!B1/U616)</f>
        <v>1.20692495740951</v>
      </c>
      <c r="W616" s="3"/>
    </row>
    <row r="617" spans="1:23" s="2" customFormat="1" x14ac:dyDescent="0.55000000000000004">
      <c r="A617">
        <v>615</v>
      </c>
      <c r="B617">
        <v>1</v>
      </c>
      <c r="C617" t="str">
        <f>VLOOKUP(B617,EpisodeFormats!$A$3:$B$999,2,0)</f>
        <v>Series</v>
      </c>
      <c r="D617">
        <v>5</v>
      </c>
      <c r="E617" t="str">
        <f>VLOOKUP(D617,Doctors!$A$3:$B$999,2,0)</f>
        <v>Peter Davison</v>
      </c>
      <c r="F617">
        <v>21</v>
      </c>
      <c r="G617">
        <v>1</v>
      </c>
      <c r="H617" t="str">
        <f>VLOOKUP(G617,SeasonFormats!$A$3:$B$999,2,0)</f>
        <v>Season</v>
      </c>
      <c r="I617">
        <v>134</v>
      </c>
      <c r="J617">
        <v>5</v>
      </c>
      <c r="K617" t="s">
        <v>495</v>
      </c>
      <c r="L617">
        <v>1</v>
      </c>
      <c r="M617" t="s">
        <v>10</v>
      </c>
      <c r="N617" s="6" t="d">
        <v>1984-02-23</v>
      </c>
      <c r="O617">
        <v>7.4</v>
      </c>
      <c r="P617"/>
      <c r="Q617"/>
      <c r="R617">
        <f t="shared" si="27"/>
        <v>8.93</v>
      </c>
      <c r="S617" t="str">
        <f t="shared" si="28"/>
        <v/>
      </c>
      <c r="T617" t="str">
        <f t="shared" si="29"/>
        <v/>
      </c>
      <c r="U617">
        <f>VLOOKUP(YEAR(N617),Populations!$A$3:$B$999,2,0)</f>
        <v>56409300</v>
      </c>
      <c r="V617">
        <f>(Calculations!B1/U617)</f>
        <v>1.20692495740951</v>
      </c>
      <c r="W617"/>
    </row>
    <row r="618" spans="1:23" s="2" customFormat="1" x14ac:dyDescent="0.55000000000000004">
      <c r="A618">
        <v>616</v>
      </c>
      <c r="B618">
        <v>1</v>
      </c>
      <c r="C618" t="str">
        <f>VLOOKUP(B618,EpisodeFormats!$A$3:$B$999,2,0)</f>
        <v>Series</v>
      </c>
      <c r="D618">
        <v>5</v>
      </c>
      <c r="E618" t="str">
        <f>VLOOKUP(D618,Doctors!$A$3:$B$999,2,0)</f>
        <v>Peter Davison</v>
      </c>
      <c r="F618">
        <v>21</v>
      </c>
      <c r="G618">
        <v>1</v>
      </c>
      <c r="H618" t="str">
        <f>VLOOKUP(G618,SeasonFormats!$A$3:$B$999,2,0)</f>
        <v>Season</v>
      </c>
      <c r="I618">
        <v>134</v>
      </c>
      <c r="J618">
        <v>5</v>
      </c>
      <c r="K618" t="s">
        <v>495</v>
      </c>
      <c r="L618">
        <v>2</v>
      </c>
      <c r="M618" t="s">
        <v>11</v>
      </c>
      <c r="N618" s="6" t="d">
        <v>1984-02-24</v>
      </c>
      <c r="O618">
        <v>6.1</v>
      </c>
      <c r="P618"/>
      <c r="Q618"/>
      <c r="R618">
        <f t="shared" si="27"/>
        <v>7.36</v>
      </c>
      <c r="S618" t="str">
        <f t="shared" si="28"/>
        <v/>
      </c>
      <c r="T618" t="str">
        <f t="shared" si="29"/>
        <v/>
      </c>
      <c r="U618">
        <f>VLOOKUP(YEAR(N618),Populations!$A$3:$B$999,2,0)</f>
        <v>56409300</v>
      </c>
      <c r="V618">
        <f>(Calculations!B1/U618)</f>
        <v>1.20692495740951</v>
      </c>
      <c r="W618"/>
    </row>
    <row r="619" spans="1:23" s="2" customFormat="1" x14ac:dyDescent="0.55000000000000004">
      <c r="A619">
        <v>617</v>
      </c>
      <c r="B619">
        <v>1</v>
      </c>
      <c r="C619" t="str">
        <f>VLOOKUP(B619,EpisodeFormats!$A$3:$B$999,2,0)</f>
        <v>Series</v>
      </c>
      <c r="D619">
        <v>5</v>
      </c>
      <c r="E619" t="str">
        <f>VLOOKUP(D619,Doctors!$A$3:$B$999,2,0)</f>
        <v>Peter Davison</v>
      </c>
      <c r="F619">
        <v>21</v>
      </c>
      <c r="G619">
        <v>1</v>
      </c>
      <c r="H619" t="str">
        <f>VLOOKUP(G619,SeasonFormats!$A$3:$B$999,2,0)</f>
        <v>Season</v>
      </c>
      <c r="I619">
        <v>134</v>
      </c>
      <c r="J619">
        <v>5</v>
      </c>
      <c r="K619" t="s">
        <v>495</v>
      </c>
      <c r="L619">
        <v>3</v>
      </c>
      <c r="M619" t="s">
        <v>12</v>
      </c>
      <c r="N619" s="6" t="d">
        <v>1984-03-01</v>
      </c>
      <c r="O619">
        <v>7.4</v>
      </c>
      <c r="P619"/>
      <c r="Q619"/>
      <c r="R619">
        <f t="shared" si="27"/>
        <v>8.93</v>
      </c>
      <c r="S619" t="str">
        <f t="shared" si="28"/>
        <v/>
      </c>
      <c r="T619" t="str">
        <f t="shared" si="29"/>
        <v/>
      </c>
      <c r="U619">
        <f>VLOOKUP(YEAR(N619),Populations!$A$3:$B$999,2,0)</f>
        <v>56409300</v>
      </c>
      <c r="V619">
        <f>(Calculations!B1/U619)</f>
        <v>1.20692495740951</v>
      </c>
      <c r="W619"/>
    </row>
    <row r="620" spans="1:23" s="2" customFormat="1" x14ac:dyDescent="0.55000000000000004">
      <c r="A620">
        <v>618</v>
      </c>
      <c r="B620">
        <v>1</v>
      </c>
      <c r="C620" t="str">
        <f>VLOOKUP(B620,EpisodeFormats!$A$3:$B$999,2,0)</f>
        <v>Series</v>
      </c>
      <c r="D620">
        <v>5</v>
      </c>
      <c r="E620" t="str">
        <f>VLOOKUP(D620,Doctors!$A$3:$B$999,2,0)</f>
        <v>Peter Davison</v>
      </c>
      <c r="F620">
        <v>21</v>
      </c>
      <c r="G620">
        <v>1</v>
      </c>
      <c r="H620" t="str">
        <f>VLOOKUP(G620,SeasonFormats!$A$3:$B$999,2,0)</f>
        <v>Season</v>
      </c>
      <c r="I620">
        <v>134</v>
      </c>
      <c r="J620">
        <v>5</v>
      </c>
      <c r="K620" t="s">
        <v>495</v>
      </c>
      <c r="L620">
        <v>4</v>
      </c>
      <c r="M620" t="s">
        <v>13</v>
      </c>
      <c r="N620" s="6" t="d">
        <v>1984-03-02</v>
      </c>
      <c r="O620">
        <v>7</v>
      </c>
      <c r="P620"/>
      <c r="Q620"/>
      <c r="R620">
        <f t="shared" si="27"/>
        <v>8.4499999999999993</v>
      </c>
      <c r="S620" t="str">
        <f t="shared" si="28"/>
        <v/>
      </c>
      <c r="T620" t="str">
        <f t="shared" si="29"/>
        <v/>
      </c>
      <c r="U620">
        <f>VLOOKUP(YEAR(N620),Populations!$A$3:$B$999,2,0)</f>
        <v>56409300</v>
      </c>
      <c r="V620">
        <f>(Calculations!B1/U620)</f>
        <v>1.20692495740951</v>
      </c>
      <c r="W620"/>
    </row>
    <row r="621" spans="1:23" s="8" customFormat="1" x14ac:dyDescent="0.55000000000000004">
      <c r="A621" s="3">
        <v>619</v>
      </c>
      <c r="B621" s="3">
        <v>1</v>
      </c>
      <c r="C621" s="3" t="str">
        <f>VLOOKUP(B621,EpisodeFormats!$A$3:$B$999,2,0)</f>
        <v>Series</v>
      </c>
      <c r="D621" s="3">
        <v>5</v>
      </c>
      <c r="E621" s="3" t="str">
        <f>VLOOKUP(D621,Doctors!$A$3:$B$999,2,0)</f>
        <v>Peter Davison</v>
      </c>
      <c r="F621" s="3">
        <v>21</v>
      </c>
      <c r="G621" s="3">
        <v>1</v>
      </c>
      <c r="H621" s="3" t="str">
        <f>VLOOKUP(G621,SeasonFormats!$A$3:$B$999,2,0)</f>
        <v>Season</v>
      </c>
      <c r="I621" s="3">
        <v>135</v>
      </c>
      <c r="J621" s="3">
        <v>6</v>
      </c>
      <c r="K621" s="3" t="s">
        <v>496</v>
      </c>
      <c r="L621" s="3">
        <v>1</v>
      </c>
      <c r="M621" s="3" t="s">
        <v>10</v>
      </c>
      <c r="N621" s="7" t="d">
        <v>1984-03-08</v>
      </c>
      <c r="O621" s="3">
        <v>6.9</v>
      </c>
      <c r="P621" s="3"/>
      <c r="Q621" s="3"/>
      <c r="R621" s="3">
        <f t="shared" si="27"/>
        <v>8.33</v>
      </c>
      <c r="S621" s="3" t="str">
        <f t="shared" si="28"/>
        <v/>
      </c>
      <c r="T621" s="3" t="str">
        <f t="shared" si="29"/>
        <v/>
      </c>
      <c r="U621" s="3">
        <f>VLOOKUP(YEAR(N621),Populations!$A$3:$B$999,2,0)</f>
        <v>56409300</v>
      </c>
      <c r="V621" s="3">
        <f>(Calculations!B1/U621)</f>
        <v>1.20692495740951</v>
      </c>
      <c r="W621" s="3"/>
    </row>
    <row r="622" spans="1:23" s="8" customFormat="1" x14ac:dyDescent="0.55000000000000004">
      <c r="A622" s="3">
        <v>620</v>
      </c>
      <c r="B622" s="3">
        <v>1</v>
      </c>
      <c r="C622" s="3" t="str">
        <f>VLOOKUP(B622,EpisodeFormats!$A$3:$B$999,2,0)</f>
        <v>Series</v>
      </c>
      <c r="D622" s="3">
        <v>5</v>
      </c>
      <c r="E622" s="3" t="str">
        <f>VLOOKUP(D622,Doctors!$A$3:$B$999,2,0)</f>
        <v>Peter Davison</v>
      </c>
      <c r="F622" s="3">
        <v>21</v>
      </c>
      <c r="G622" s="3">
        <v>1</v>
      </c>
      <c r="H622" s="3" t="str">
        <f>VLOOKUP(G622,SeasonFormats!$A$3:$B$999,2,0)</f>
        <v>Season</v>
      </c>
      <c r="I622" s="3">
        <v>135</v>
      </c>
      <c r="J622" s="3">
        <v>6</v>
      </c>
      <c r="K622" s="3" t="s">
        <v>496</v>
      </c>
      <c r="L622" s="3">
        <v>2</v>
      </c>
      <c r="M622" s="3" t="s">
        <v>11</v>
      </c>
      <c r="N622" s="7" t="d">
        <v>1984-03-09</v>
      </c>
      <c r="O622" s="3">
        <v>6.6</v>
      </c>
      <c r="P622" s="3"/>
      <c r="Q622" s="3"/>
      <c r="R622" s="3">
        <f t="shared" si="27"/>
        <v>7.97</v>
      </c>
      <c r="S622" s="3" t="str">
        <f t="shared" si="28"/>
        <v/>
      </c>
      <c r="T622" s="3" t="str">
        <f t="shared" si="29"/>
        <v/>
      </c>
      <c r="U622" s="3">
        <f>VLOOKUP(YEAR(N622),Populations!$A$3:$B$999,2,0)</f>
        <v>56409300</v>
      </c>
      <c r="V622" s="3">
        <f>(Calculations!B1/U622)</f>
        <v>1.20692495740951</v>
      </c>
      <c r="W622" s="3"/>
    </row>
    <row r="623" spans="1:23" s="8" customFormat="1" x14ac:dyDescent="0.55000000000000004">
      <c r="A623" s="3">
        <v>621</v>
      </c>
      <c r="B623" s="3">
        <v>1</v>
      </c>
      <c r="C623" s="3" t="str">
        <f>VLOOKUP(B623,EpisodeFormats!$A$3:$B$999,2,0)</f>
        <v>Series</v>
      </c>
      <c r="D623" s="3">
        <v>5</v>
      </c>
      <c r="E623" s="3" t="str">
        <f>VLOOKUP(D623,Doctors!$A$3:$B$999,2,0)</f>
        <v>Peter Davison</v>
      </c>
      <c r="F623" s="3">
        <v>21</v>
      </c>
      <c r="G623" s="3">
        <v>1</v>
      </c>
      <c r="H623" s="3" t="str">
        <f>VLOOKUP(G623,SeasonFormats!$A$3:$B$999,2,0)</f>
        <v>Season</v>
      </c>
      <c r="I623" s="3">
        <v>135</v>
      </c>
      <c r="J623" s="3">
        <v>6</v>
      </c>
      <c r="K623" s="3" t="s">
        <v>496</v>
      </c>
      <c r="L623" s="3">
        <v>3</v>
      </c>
      <c r="M623" s="3" t="s">
        <v>12</v>
      </c>
      <c r="N623" s="7" t="d">
        <v>1984-03-15</v>
      </c>
      <c r="O623" s="3">
        <v>7.8</v>
      </c>
      <c r="P623" s="3"/>
      <c r="Q623" s="3"/>
      <c r="R623" s="3">
        <f t="shared" si="27"/>
        <v>9.41</v>
      </c>
      <c r="S623" s="3" t="str">
        <f t="shared" si="28"/>
        <v/>
      </c>
      <c r="T623" s="3" t="str">
        <f t="shared" si="29"/>
        <v/>
      </c>
      <c r="U623" s="3">
        <f>VLOOKUP(YEAR(N623),Populations!$A$3:$B$999,2,0)</f>
        <v>56409300</v>
      </c>
      <c r="V623" s="3">
        <f>(Calculations!B1/U623)</f>
        <v>1.20692495740951</v>
      </c>
      <c r="W623" s="3"/>
    </row>
    <row r="624" spans="1:23" s="8" customFormat="1" x14ac:dyDescent="0.55000000000000004">
      <c r="A624" s="3">
        <v>622</v>
      </c>
      <c r="B624" s="3">
        <v>1</v>
      </c>
      <c r="C624" s="3" t="str">
        <f>VLOOKUP(B624,EpisodeFormats!$A$3:$B$999,2,0)</f>
        <v>Series</v>
      </c>
      <c r="D624" s="3">
        <v>5</v>
      </c>
      <c r="E624" s="3" t="str">
        <f>VLOOKUP(D624,Doctors!$A$3:$B$999,2,0)</f>
        <v>Peter Davison</v>
      </c>
      <c r="F624" s="3">
        <v>21</v>
      </c>
      <c r="G624" s="3">
        <v>1</v>
      </c>
      <c r="H624" s="3" t="str">
        <f>VLOOKUP(G624,SeasonFormats!$A$3:$B$999,2,0)</f>
        <v>Season</v>
      </c>
      <c r="I624" s="3">
        <v>135</v>
      </c>
      <c r="J624" s="3">
        <v>6</v>
      </c>
      <c r="K624" s="3" t="s">
        <v>496</v>
      </c>
      <c r="L624" s="3">
        <v>4</v>
      </c>
      <c r="M624" s="3" t="s">
        <v>13</v>
      </c>
      <c r="N624" s="7" t="d">
        <v>1984-03-16</v>
      </c>
      <c r="O624" s="3">
        <v>7.8</v>
      </c>
      <c r="P624" s="3"/>
      <c r="Q624" s="3"/>
      <c r="R624" s="3">
        <f t="shared" si="27"/>
        <v>9.41</v>
      </c>
      <c r="S624" s="3" t="str">
        <f t="shared" si="28"/>
        <v/>
      </c>
      <c r="T624" s="3" t="str">
        <f t="shared" si="29"/>
        <v/>
      </c>
      <c r="U624" s="3">
        <f>VLOOKUP(YEAR(N624),Populations!$A$3:$B$999,2,0)</f>
        <v>56409300</v>
      </c>
      <c r="V624" s="3">
        <f>(Calculations!B1/U624)</f>
        <v>1.20692495740951</v>
      </c>
      <c r="W624" s="3"/>
    </row>
    <row r="625" spans="1:23" s="2" customFormat="1" x14ac:dyDescent="0.55000000000000004">
      <c r="A625">
        <v>623</v>
      </c>
      <c r="B625">
        <v>1</v>
      </c>
      <c r="C625" t="str">
        <f>VLOOKUP(B625,EpisodeFormats!$A$3:$B$999,2,0)</f>
        <v>Series</v>
      </c>
      <c r="D625">
        <v>6</v>
      </c>
      <c r="E625" t="str">
        <f>VLOOKUP(D625,Doctors!$A$3:$B$999,2,0)</f>
        <v>Colin Baker</v>
      </c>
      <c r="F625">
        <v>21</v>
      </c>
      <c r="G625">
        <v>1</v>
      </c>
      <c r="H625" t="str">
        <f>VLOOKUP(G625,SeasonFormats!$A$3:$B$999,2,0)</f>
        <v>Season</v>
      </c>
      <c r="I625">
        <v>136</v>
      </c>
      <c r="J625">
        <v>7</v>
      </c>
      <c r="K625" t="s">
        <v>497</v>
      </c>
      <c r="L625">
        <v>1</v>
      </c>
      <c r="M625" t="s">
        <v>10</v>
      </c>
      <c r="N625" s="6" t="d">
        <v>1984-03-22</v>
      </c>
      <c r="O625">
        <v>7.6</v>
      </c>
      <c r="P625"/>
      <c r="Q625"/>
      <c r="R625">
        <f t="shared" si="27"/>
        <v>9.17</v>
      </c>
      <c r="S625" t="str">
        <f t="shared" si="28"/>
        <v/>
      </c>
      <c r="T625" t="str">
        <f t="shared" si="29"/>
        <v/>
      </c>
      <c r="U625">
        <f>VLOOKUP(YEAR(N625),Populations!$A$3:$B$999,2,0)</f>
        <v>56409300</v>
      </c>
      <c r="V625">
        <f>(Calculations!B1/U625)</f>
        <v>1.20692495740951</v>
      </c>
      <c r="W625"/>
    </row>
    <row r="626" spans="1:23" s="2" customFormat="1" x14ac:dyDescent="0.55000000000000004">
      <c r="A626">
        <v>624</v>
      </c>
      <c r="B626">
        <v>1</v>
      </c>
      <c r="C626" t="str">
        <f>VLOOKUP(B626,EpisodeFormats!$A$3:$B$999,2,0)</f>
        <v>Series</v>
      </c>
      <c r="D626">
        <v>6</v>
      </c>
      <c r="E626" t="str">
        <f>VLOOKUP(D626,Doctors!$A$3:$B$999,2,0)</f>
        <v>Colin Baker</v>
      </c>
      <c r="F626">
        <v>21</v>
      </c>
      <c r="G626">
        <v>1</v>
      </c>
      <c r="H626" t="str">
        <f>VLOOKUP(G626,SeasonFormats!$A$3:$B$999,2,0)</f>
        <v>Season</v>
      </c>
      <c r="I626">
        <v>136</v>
      </c>
      <c r="J626">
        <v>7</v>
      </c>
      <c r="K626" t="s">
        <v>497</v>
      </c>
      <c r="L626">
        <v>2</v>
      </c>
      <c r="M626" t="s">
        <v>11</v>
      </c>
      <c r="N626" s="6" t="d">
        <v>1984-03-23</v>
      </c>
      <c r="O626">
        <v>7.4</v>
      </c>
      <c r="P626"/>
      <c r="Q626"/>
      <c r="R626">
        <f t="shared" si="27"/>
        <v>8.93</v>
      </c>
      <c r="S626" t="str">
        <f t="shared" si="28"/>
        <v/>
      </c>
      <c r="T626" t="str">
        <f t="shared" si="29"/>
        <v/>
      </c>
      <c r="U626">
        <f>VLOOKUP(YEAR(N626),Populations!$A$3:$B$999,2,0)</f>
        <v>56409300</v>
      </c>
      <c r="V626">
        <f>(Calculations!B1/U626)</f>
        <v>1.20692495740951</v>
      </c>
      <c r="W626"/>
    </row>
    <row r="627" spans="1:23" s="2" customFormat="1" x14ac:dyDescent="0.55000000000000004">
      <c r="A627">
        <v>625</v>
      </c>
      <c r="B627">
        <v>1</v>
      </c>
      <c r="C627" t="str">
        <f>VLOOKUP(B627,EpisodeFormats!$A$3:$B$999,2,0)</f>
        <v>Series</v>
      </c>
      <c r="D627">
        <v>6</v>
      </c>
      <c r="E627" t="str">
        <f>VLOOKUP(D627,Doctors!$A$3:$B$999,2,0)</f>
        <v>Colin Baker</v>
      </c>
      <c r="F627">
        <v>21</v>
      </c>
      <c r="G627">
        <v>1</v>
      </c>
      <c r="H627" t="str">
        <f>VLOOKUP(G627,SeasonFormats!$A$3:$B$999,2,0)</f>
        <v>Season</v>
      </c>
      <c r="I627">
        <v>136</v>
      </c>
      <c r="J627">
        <v>7</v>
      </c>
      <c r="K627" t="s">
        <v>497</v>
      </c>
      <c r="L627">
        <v>3</v>
      </c>
      <c r="M627" t="s">
        <v>12</v>
      </c>
      <c r="N627" s="6" t="d">
        <v>1984-03-29</v>
      </c>
      <c r="O627">
        <v>7</v>
      </c>
      <c r="P627"/>
      <c r="Q627"/>
      <c r="R627">
        <f t="shared" si="27"/>
        <v>8.4499999999999993</v>
      </c>
      <c r="S627" t="str">
        <f t="shared" si="28"/>
        <v/>
      </c>
      <c r="T627" t="str">
        <f t="shared" si="29"/>
        <v/>
      </c>
      <c r="U627">
        <f>VLOOKUP(YEAR(N627),Populations!$A$3:$B$999,2,0)</f>
        <v>56409300</v>
      </c>
      <c r="V627">
        <f>(Calculations!B1/U627)</f>
        <v>1.20692495740951</v>
      </c>
      <c r="W627"/>
    </row>
    <row r="628" spans="1:23" s="2" customFormat="1" x14ac:dyDescent="0.55000000000000004">
      <c r="A628">
        <v>626</v>
      </c>
      <c r="B628">
        <v>1</v>
      </c>
      <c r="C628" t="str">
        <f>VLOOKUP(B628,EpisodeFormats!$A$3:$B$999,2,0)</f>
        <v>Series</v>
      </c>
      <c r="D628">
        <v>6</v>
      </c>
      <c r="E628" t="str">
        <f>VLOOKUP(D628,Doctors!$A$3:$B$999,2,0)</f>
        <v>Colin Baker</v>
      </c>
      <c r="F628">
        <v>21</v>
      </c>
      <c r="G628">
        <v>1</v>
      </c>
      <c r="H628" t="str">
        <f>VLOOKUP(G628,SeasonFormats!$A$3:$B$999,2,0)</f>
        <v>Season</v>
      </c>
      <c r="I628">
        <v>136</v>
      </c>
      <c r="J628">
        <v>7</v>
      </c>
      <c r="K628" t="s">
        <v>497</v>
      </c>
      <c r="L628">
        <v>4</v>
      </c>
      <c r="M628" t="s">
        <v>13</v>
      </c>
      <c r="N628" s="6" t="d">
        <v>1984-03-30</v>
      </c>
      <c r="O628">
        <v>6.3</v>
      </c>
      <c r="P628"/>
      <c r="Q628"/>
      <c r="R628">
        <f t="shared" si="27"/>
        <v>7.6</v>
      </c>
      <c r="S628" t="str">
        <f t="shared" si="28"/>
        <v/>
      </c>
      <c r="T628" t="str">
        <f t="shared" si="29"/>
        <v/>
      </c>
      <c r="U628">
        <f>VLOOKUP(YEAR(N628),Populations!$A$3:$B$999,2,0)</f>
        <v>56409300</v>
      </c>
      <c r="V628">
        <f>(Calculations!B1/U628)</f>
        <v>1.20692495740951</v>
      </c>
      <c r="W628"/>
    </row>
    <row r="629" spans="1:23" s="8" customFormat="1" x14ac:dyDescent="0.55000000000000004">
      <c r="A629" s="3">
        <v>627</v>
      </c>
      <c r="B629" s="3">
        <v>1</v>
      </c>
      <c r="C629" s="3" t="str">
        <f>VLOOKUP(B629,EpisodeFormats!$A$3:$B$999,2,0)</f>
        <v>Series</v>
      </c>
      <c r="D629" s="3">
        <v>6</v>
      </c>
      <c r="E629" s="3" t="str">
        <f>VLOOKUP(D629,Doctors!$A$3:$B$999,2,0)</f>
        <v>Colin Baker</v>
      </c>
      <c r="F629" s="3">
        <v>22</v>
      </c>
      <c r="G629" s="3">
        <v>1</v>
      </c>
      <c r="H629" s="3" t="str">
        <f>VLOOKUP(G629,SeasonFormats!$A$3:$B$999,2,0)</f>
        <v>Season</v>
      </c>
      <c r="I629" s="3">
        <v>137</v>
      </c>
      <c r="J629" s="3">
        <v>1</v>
      </c>
      <c r="K629" s="3" t="s">
        <v>498</v>
      </c>
      <c r="L629" s="3">
        <v>1</v>
      </c>
      <c r="M629" s="3" t="s">
        <v>10</v>
      </c>
      <c r="N629" s="7" t="d">
        <v>1985-01-05</v>
      </c>
      <c r="O629" s="3">
        <v>8.9</v>
      </c>
      <c r="P629" s="3"/>
      <c r="Q629" s="3"/>
      <c r="R629" s="3">
        <f t="shared" si="27"/>
        <v>10.71</v>
      </c>
      <c r="S629" s="3" t="str">
        <f t="shared" si="28"/>
        <v/>
      </c>
      <c r="T629" s="3" t="str">
        <f t="shared" si="29"/>
        <v/>
      </c>
      <c r="U629" s="3">
        <f>VLOOKUP(YEAR(N629),Populations!$A$3:$B$999,2,0)</f>
        <v>56554000</v>
      </c>
      <c r="V629" s="3">
        <f>(Calculations!B1/U629)</f>
        <v>1.2038368992467401</v>
      </c>
      <c r="W629" s="3"/>
    </row>
    <row r="630" spans="1:23" s="8" customFormat="1" x14ac:dyDescent="0.55000000000000004">
      <c r="A630" s="3">
        <v>628</v>
      </c>
      <c r="B630" s="3">
        <v>1</v>
      </c>
      <c r="C630" s="3" t="str">
        <f>VLOOKUP(B630,EpisodeFormats!$A$3:$B$999,2,0)</f>
        <v>Series</v>
      </c>
      <c r="D630" s="3">
        <v>6</v>
      </c>
      <c r="E630" s="3" t="str">
        <f>VLOOKUP(D630,Doctors!$A$3:$B$999,2,0)</f>
        <v>Colin Baker</v>
      </c>
      <c r="F630" s="3">
        <v>22</v>
      </c>
      <c r="G630" s="3">
        <v>1</v>
      </c>
      <c r="H630" s="3" t="str">
        <f>VLOOKUP(G630,SeasonFormats!$A$3:$B$999,2,0)</f>
        <v>Season</v>
      </c>
      <c r="I630" s="3">
        <v>137</v>
      </c>
      <c r="J630" s="3">
        <v>1</v>
      </c>
      <c r="K630" s="3" t="s">
        <v>498</v>
      </c>
      <c r="L630" s="3">
        <v>2</v>
      </c>
      <c r="M630" s="3" t="s">
        <v>11</v>
      </c>
      <c r="N630" s="7" t="d">
        <v>1985-01-12</v>
      </c>
      <c r="O630" s="3">
        <v>7.2</v>
      </c>
      <c r="P630" s="3"/>
      <c r="Q630" s="3"/>
      <c r="R630" s="3">
        <f t="shared" si="27"/>
        <v>8.67</v>
      </c>
      <c r="S630" s="3" t="str">
        <f t="shared" si="28"/>
        <v/>
      </c>
      <c r="T630" s="3" t="str">
        <f t="shared" si="29"/>
        <v/>
      </c>
      <c r="U630" s="3">
        <f>VLOOKUP(YEAR(N630),Populations!$A$3:$B$999,2,0)</f>
        <v>56554000</v>
      </c>
      <c r="V630" s="3">
        <f>(Calculations!B1/U630)</f>
        <v>1.2038368992467401</v>
      </c>
      <c r="W630" s="3"/>
    </row>
    <row r="631" spans="1:23" s="2" customFormat="1" x14ac:dyDescent="0.55000000000000004">
      <c r="A631">
        <v>629</v>
      </c>
      <c r="B631">
        <v>1</v>
      </c>
      <c r="C631" t="str">
        <f>VLOOKUP(B631,EpisodeFormats!$A$3:$B$999,2,0)</f>
        <v>Series</v>
      </c>
      <c r="D631">
        <v>6</v>
      </c>
      <c r="E631" t="str">
        <f>VLOOKUP(D631,Doctors!$A$3:$B$999,2,0)</f>
        <v>Colin Baker</v>
      </c>
      <c r="F631">
        <v>22</v>
      </c>
      <c r="G631">
        <v>1</v>
      </c>
      <c r="H631" t="str">
        <f>VLOOKUP(G631,SeasonFormats!$A$3:$B$999,2,0)</f>
        <v>Season</v>
      </c>
      <c r="I631">
        <v>138</v>
      </c>
      <c r="J631">
        <v>2</v>
      </c>
      <c r="K631" t="s">
        <v>499</v>
      </c>
      <c r="L631">
        <v>1</v>
      </c>
      <c r="M631" t="s">
        <v>10</v>
      </c>
      <c r="N631" s="6" t="d">
        <v>1985-01-19</v>
      </c>
      <c r="O631">
        <v>7.2</v>
      </c>
      <c r="P631"/>
      <c r="Q631"/>
      <c r="R631">
        <f t="shared" si="27"/>
        <v>8.67</v>
      </c>
      <c r="S631" t="str">
        <f t="shared" si="28"/>
        <v/>
      </c>
      <c r="T631" t="str">
        <f t="shared" si="29"/>
        <v/>
      </c>
      <c r="U631">
        <f>VLOOKUP(YEAR(N631),Populations!$A$3:$B$999,2,0)</f>
        <v>56554000</v>
      </c>
      <c r="V631">
        <f>(Calculations!B1/U631)</f>
        <v>1.2038368992467401</v>
      </c>
      <c r="W631"/>
    </row>
    <row r="632" spans="1:23" s="2" customFormat="1" x14ac:dyDescent="0.55000000000000004">
      <c r="A632">
        <v>630</v>
      </c>
      <c r="B632">
        <v>1</v>
      </c>
      <c r="C632" t="str">
        <f>VLOOKUP(B632,EpisodeFormats!$A$3:$B$999,2,0)</f>
        <v>Series</v>
      </c>
      <c r="D632">
        <v>6</v>
      </c>
      <c r="E632" t="str">
        <f>VLOOKUP(D632,Doctors!$A$3:$B$999,2,0)</f>
        <v>Colin Baker</v>
      </c>
      <c r="F632">
        <v>22</v>
      </c>
      <c r="G632">
        <v>1</v>
      </c>
      <c r="H632" t="str">
        <f>VLOOKUP(G632,SeasonFormats!$A$3:$B$999,2,0)</f>
        <v>Season</v>
      </c>
      <c r="I632">
        <v>138</v>
      </c>
      <c r="J632">
        <v>2</v>
      </c>
      <c r="K632" t="s">
        <v>499</v>
      </c>
      <c r="L632">
        <v>2</v>
      </c>
      <c r="M632" t="s">
        <v>11</v>
      </c>
      <c r="N632" s="6" t="d">
        <v>1985-01-26</v>
      </c>
      <c r="O632">
        <v>7</v>
      </c>
      <c r="P632"/>
      <c r="Q632"/>
      <c r="R632">
        <f t="shared" si="27"/>
        <v>8.43</v>
      </c>
      <c r="S632" t="str">
        <f t="shared" si="28"/>
        <v/>
      </c>
      <c r="T632" t="str">
        <f t="shared" si="29"/>
        <v/>
      </c>
      <c r="U632">
        <f>VLOOKUP(YEAR(N632),Populations!$A$3:$B$999,2,0)</f>
        <v>56554000</v>
      </c>
      <c r="V632">
        <f>(Calculations!B1/U632)</f>
        <v>1.2038368992467401</v>
      </c>
      <c r="W632"/>
    </row>
    <row r="633" spans="1:23" s="8" customFormat="1" x14ac:dyDescent="0.55000000000000004">
      <c r="A633" s="3">
        <v>631</v>
      </c>
      <c r="B633" s="3">
        <v>1</v>
      </c>
      <c r="C633" s="3" t="str">
        <f>VLOOKUP(B633,EpisodeFormats!$A$3:$B$999,2,0)</f>
        <v>Series</v>
      </c>
      <c r="D633" s="3">
        <v>6</v>
      </c>
      <c r="E633" s="3" t="str">
        <f>VLOOKUP(D633,Doctors!$A$3:$B$999,2,0)</f>
        <v>Colin Baker</v>
      </c>
      <c r="F633" s="3">
        <v>22</v>
      </c>
      <c r="G633" s="3">
        <v>1</v>
      </c>
      <c r="H633" s="3" t="str">
        <f>VLOOKUP(G633,SeasonFormats!$A$3:$B$999,2,0)</f>
        <v>Season</v>
      </c>
      <c r="I633" s="3">
        <v>139</v>
      </c>
      <c r="J633" s="3">
        <v>3</v>
      </c>
      <c r="K633" s="3" t="s">
        <v>500</v>
      </c>
      <c r="L633" s="3">
        <v>1</v>
      </c>
      <c r="M633" s="3" t="s">
        <v>10</v>
      </c>
      <c r="N633" s="7" t="d">
        <v>1985-02-02</v>
      </c>
      <c r="O633" s="3">
        <v>6.3</v>
      </c>
      <c r="P633" s="3"/>
      <c r="Q633" s="3"/>
      <c r="R633" s="3">
        <f t="shared" si="27"/>
        <v>7.58</v>
      </c>
      <c r="S633" s="3" t="str">
        <f t="shared" si="28"/>
        <v/>
      </c>
      <c r="T633" s="3" t="str">
        <f t="shared" si="29"/>
        <v/>
      </c>
      <c r="U633" s="3">
        <f>VLOOKUP(YEAR(N633),Populations!$A$3:$B$999,2,0)</f>
        <v>56554000</v>
      </c>
      <c r="V633" s="3">
        <f>(Calculations!B1/U633)</f>
        <v>1.2038368992467401</v>
      </c>
      <c r="W633" s="3"/>
    </row>
    <row r="634" spans="1:23" s="8" customFormat="1" x14ac:dyDescent="0.55000000000000004">
      <c r="A634" s="3">
        <v>632</v>
      </c>
      <c r="B634" s="3">
        <v>1</v>
      </c>
      <c r="C634" s="3" t="str">
        <f>VLOOKUP(B634,EpisodeFormats!$A$3:$B$999,2,0)</f>
        <v>Series</v>
      </c>
      <c r="D634" s="3">
        <v>6</v>
      </c>
      <c r="E634" s="3" t="str">
        <f>VLOOKUP(D634,Doctors!$A$3:$B$999,2,0)</f>
        <v>Colin Baker</v>
      </c>
      <c r="F634" s="3">
        <v>22</v>
      </c>
      <c r="G634" s="3">
        <v>1</v>
      </c>
      <c r="H634" s="3" t="str">
        <f>VLOOKUP(G634,SeasonFormats!$A$3:$B$999,2,0)</f>
        <v>Season</v>
      </c>
      <c r="I634" s="3">
        <v>139</v>
      </c>
      <c r="J634" s="3">
        <v>3</v>
      </c>
      <c r="K634" s="3" t="s">
        <v>500</v>
      </c>
      <c r="L634" s="3">
        <v>2</v>
      </c>
      <c r="M634" s="3" t="s">
        <v>11</v>
      </c>
      <c r="N634" s="7" t="d">
        <v>1985-02-09</v>
      </c>
      <c r="O634" s="3">
        <v>7.3</v>
      </c>
      <c r="P634" s="3"/>
      <c r="Q634" s="3"/>
      <c r="R634" s="3">
        <f t="shared" si="27"/>
        <v>8.7899999999999991</v>
      </c>
      <c r="S634" s="3" t="str">
        <f t="shared" si="28"/>
        <v/>
      </c>
      <c r="T634" s="3" t="str">
        <f t="shared" si="29"/>
        <v/>
      </c>
      <c r="U634" s="3">
        <f>VLOOKUP(YEAR(N634),Populations!$A$3:$B$999,2,0)</f>
        <v>56554000</v>
      </c>
      <c r="V634" s="3">
        <f>(Calculations!B1/U634)</f>
        <v>1.2038368992467401</v>
      </c>
      <c r="W634" s="3"/>
    </row>
    <row r="635" spans="1:23" s="2" customFormat="1" x14ac:dyDescent="0.55000000000000004">
      <c r="A635">
        <v>633</v>
      </c>
      <c r="B635">
        <v>1</v>
      </c>
      <c r="C635" t="str">
        <f>VLOOKUP(B635,EpisodeFormats!$A$3:$B$999,2,0)</f>
        <v>Series</v>
      </c>
      <c r="D635">
        <v>6</v>
      </c>
      <c r="E635" t="str">
        <f>VLOOKUP(D635,Doctors!$A$3:$B$999,2,0)</f>
        <v>Colin Baker</v>
      </c>
      <c r="F635">
        <v>22</v>
      </c>
      <c r="G635">
        <v>1</v>
      </c>
      <c r="H635" t="str">
        <f>VLOOKUP(G635,SeasonFormats!$A$3:$B$999,2,0)</f>
        <v>Season</v>
      </c>
      <c r="I635">
        <v>140</v>
      </c>
      <c r="J635">
        <v>4</v>
      </c>
      <c r="K635" t="s">
        <v>501</v>
      </c>
      <c r="L635">
        <v>1</v>
      </c>
      <c r="M635" t="s">
        <v>10</v>
      </c>
      <c r="N635" s="6" t="d">
        <v>1985-02-16</v>
      </c>
      <c r="O635">
        <v>6.6</v>
      </c>
      <c r="P635"/>
      <c r="Q635"/>
      <c r="R635">
        <f t="shared" si="27"/>
        <v>7.95</v>
      </c>
      <c r="S635" t="str">
        <f t="shared" si="28"/>
        <v/>
      </c>
      <c r="T635" t="str">
        <f t="shared" si="29"/>
        <v/>
      </c>
      <c r="U635">
        <f>VLOOKUP(YEAR(N635),Populations!$A$3:$B$999,2,0)</f>
        <v>56554000</v>
      </c>
      <c r="V635">
        <f>(Calculations!B1/U635)</f>
        <v>1.2038368992467401</v>
      </c>
      <c r="W635"/>
    </row>
    <row r="636" spans="1:23" s="2" customFormat="1" x14ac:dyDescent="0.55000000000000004">
      <c r="A636">
        <v>634</v>
      </c>
      <c r="B636">
        <v>1</v>
      </c>
      <c r="C636" t="str">
        <f>VLOOKUP(B636,EpisodeFormats!$A$3:$B$999,2,0)</f>
        <v>Series</v>
      </c>
      <c r="D636">
        <v>6</v>
      </c>
      <c r="E636" t="str">
        <f>VLOOKUP(D636,Doctors!$A$3:$B$999,2,0)</f>
        <v>Colin Baker</v>
      </c>
      <c r="F636">
        <v>22</v>
      </c>
      <c r="G636">
        <v>1</v>
      </c>
      <c r="H636" t="str">
        <f>VLOOKUP(G636,SeasonFormats!$A$3:$B$999,2,0)</f>
        <v>Season</v>
      </c>
      <c r="I636">
        <v>140</v>
      </c>
      <c r="J636">
        <v>4</v>
      </c>
      <c r="K636" t="s">
        <v>501</v>
      </c>
      <c r="L636">
        <v>2</v>
      </c>
      <c r="M636" t="s">
        <v>11</v>
      </c>
      <c r="N636" s="6" t="d">
        <v>1985-02-23</v>
      </c>
      <c r="O636">
        <v>6</v>
      </c>
      <c r="P636"/>
      <c r="Q636"/>
      <c r="R636">
        <f t="shared" si="27"/>
        <v>7.22</v>
      </c>
      <c r="S636" t="str">
        <f t="shared" si="28"/>
        <v/>
      </c>
      <c r="T636" t="str">
        <f t="shared" si="29"/>
        <v/>
      </c>
      <c r="U636">
        <f>VLOOKUP(YEAR(N636),Populations!$A$3:$B$999,2,0)</f>
        <v>56554000</v>
      </c>
      <c r="V636">
        <f>(Calculations!B1/U636)</f>
        <v>1.2038368992467401</v>
      </c>
      <c r="W636"/>
    </row>
    <row r="637" spans="1:23" s="2" customFormat="1" x14ac:dyDescent="0.55000000000000004">
      <c r="A637">
        <v>635</v>
      </c>
      <c r="B637">
        <v>1</v>
      </c>
      <c r="C637" t="str">
        <f>VLOOKUP(B637,EpisodeFormats!$A$3:$B$999,2,0)</f>
        <v>Series</v>
      </c>
      <c r="D637">
        <v>6</v>
      </c>
      <c r="E637" t="str">
        <f>VLOOKUP(D637,Doctors!$A$3:$B$999,2,0)</f>
        <v>Colin Baker</v>
      </c>
      <c r="F637">
        <v>22</v>
      </c>
      <c r="G637">
        <v>1</v>
      </c>
      <c r="H637" t="str">
        <f>VLOOKUP(G637,SeasonFormats!$A$3:$B$999,2,0)</f>
        <v>Season</v>
      </c>
      <c r="I637">
        <v>140</v>
      </c>
      <c r="J637">
        <v>4</v>
      </c>
      <c r="K637" t="s">
        <v>501</v>
      </c>
      <c r="L637">
        <v>3</v>
      </c>
      <c r="M637" t="s">
        <v>12</v>
      </c>
      <c r="N637" s="6" t="d">
        <v>1985-03-02</v>
      </c>
      <c r="O637">
        <v>6.9</v>
      </c>
      <c r="P637"/>
      <c r="Q637"/>
      <c r="R637">
        <f t="shared" si="27"/>
        <v>8.31</v>
      </c>
      <c r="S637" t="str">
        <f t="shared" si="28"/>
        <v/>
      </c>
      <c r="T637" t="str">
        <f t="shared" si="29"/>
        <v/>
      </c>
      <c r="U637">
        <f>VLOOKUP(YEAR(N637),Populations!$A$3:$B$999,2,0)</f>
        <v>56554000</v>
      </c>
      <c r="V637">
        <f>(Calculations!B1/U637)</f>
        <v>1.2038368992467401</v>
      </c>
      <c r="W637"/>
    </row>
    <row r="638" spans="1:23" s="8" customFormat="1" x14ac:dyDescent="0.55000000000000004">
      <c r="A638" s="3">
        <v>636</v>
      </c>
      <c r="B638" s="3">
        <v>1</v>
      </c>
      <c r="C638" s="3" t="str">
        <f>VLOOKUP(B638,EpisodeFormats!$A$3:$B$999,2,0)</f>
        <v>Series</v>
      </c>
      <c r="D638" s="3">
        <v>6</v>
      </c>
      <c r="E638" s="3" t="str">
        <f>VLOOKUP(D638,Doctors!$A$3:$B$999,2,0)</f>
        <v>Colin Baker</v>
      </c>
      <c r="F638" s="3">
        <v>22</v>
      </c>
      <c r="G638" s="3">
        <v>1</v>
      </c>
      <c r="H638" s="3" t="str">
        <f>VLOOKUP(G638,SeasonFormats!$A$3:$B$999,2,0)</f>
        <v>Season</v>
      </c>
      <c r="I638" s="3">
        <v>141</v>
      </c>
      <c r="J638" s="3">
        <v>5</v>
      </c>
      <c r="K638" s="3" t="s">
        <v>502</v>
      </c>
      <c r="L638" s="3">
        <v>1</v>
      </c>
      <c r="M638" s="3" t="s">
        <v>10</v>
      </c>
      <c r="N638" s="7" t="d">
        <v>1985-03-09</v>
      </c>
      <c r="O638" s="3">
        <v>6.7</v>
      </c>
      <c r="P638" s="3"/>
      <c r="Q638" s="3"/>
      <c r="R638" s="3">
        <f t="shared" si="27"/>
        <v>8.07</v>
      </c>
      <c r="S638" s="3" t="str">
        <f t="shared" si="28"/>
        <v/>
      </c>
      <c r="T638" s="3" t="str">
        <f t="shared" si="29"/>
        <v/>
      </c>
      <c r="U638" s="3">
        <f>VLOOKUP(YEAR(N638),Populations!$A$3:$B$999,2,0)</f>
        <v>56554000</v>
      </c>
      <c r="V638" s="3">
        <f>(Calculations!B1/U638)</f>
        <v>1.2038368992467401</v>
      </c>
      <c r="W638" s="3"/>
    </row>
    <row r="639" spans="1:23" s="8" customFormat="1" x14ac:dyDescent="0.55000000000000004">
      <c r="A639" s="3">
        <v>637</v>
      </c>
      <c r="B639" s="3">
        <v>1</v>
      </c>
      <c r="C639" s="3" t="str">
        <f>VLOOKUP(B639,EpisodeFormats!$A$3:$B$999,2,0)</f>
        <v>Series</v>
      </c>
      <c r="D639" s="3">
        <v>6</v>
      </c>
      <c r="E639" s="3" t="str">
        <f>VLOOKUP(D639,Doctors!$A$3:$B$999,2,0)</f>
        <v>Colin Baker</v>
      </c>
      <c r="F639" s="3">
        <v>22</v>
      </c>
      <c r="G639" s="3">
        <v>1</v>
      </c>
      <c r="H639" s="3" t="str">
        <f>VLOOKUP(G639,SeasonFormats!$A$3:$B$999,2,0)</f>
        <v>Season</v>
      </c>
      <c r="I639" s="3">
        <v>141</v>
      </c>
      <c r="J639" s="3">
        <v>5</v>
      </c>
      <c r="K639" s="3" t="s">
        <v>502</v>
      </c>
      <c r="L639" s="3">
        <v>2</v>
      </c>
      <c r="M639" s="3" t="s">
        <v>11</v>
      </c>
      <c r="N639" s="7" t="d">
        <v>1985-03-16</v>
      </c>
      <c r="O639" s="3">
        <v>7.4</v>
      </c>
      <c r="P639" s="3"/>
      <c r="Q639" s="3"/>
      <c r="R639" s="3">
        <f t="shared" si="27"/>
        <v>8.91</v>
      </c>
      <c r="S639" s="3" t="str">
        <f t="shared" si="28"/>
        <v/>
      </c>
      <c r="T639" s="3" t="str">
        <f t="shared" si="29"/>
        <v/>
      </c>
      <c r="U639" s="3">
        <f>VLOOKUP(YEAR(N639),Populations!$A$3:$B$999,2,0)</f>
        <v>56554000</v>
      </c>
      <c r="V639" s="3">
        <f>(Calculations!B1/U639)</f>
        <v>1.2038368992467401</v>
      </c>
      <c r="W639" s="3"/>
    </row>
    <row r="640" spans="1:23" s="2" customFormat="1" x14ac:dyDescent="0.55000000000000004">
      <c r="A640">
        <v>638</v>
      </c>
      <c r="B640">
        <v>1</v>
      </c>
      <c r="C640" t="str">
        <f>VLOOKUP(B640,EpisodeFormats!$A$3:$B$999,2,0)</f>
        <v>Series</v>
      </c>
      <c r="D640">
        <v>6</v>
      </c>
      <c r="E640" t="str">
        <f>VLOOKUP(D640,Doctors!$A$3:$B$999,2,0)</f>
        <v>Colin Baker</v>
      </c>
      <c r="F640">
        <v>22</v>
      </c>
      <c r="G640">
        <v>1</v>
      </c>
      <c r="H640" t="str">
        <f>VLOOKUP(G640,SeasonFormats!$A$3:$B$999,2,0)</f>
        <v>Season</v>
      </c>
      <c r="I640">
        <v>142</v>
      </c>
      <c r="J640">
        <v>6</v>
      </c>
      <c r="K640" t="s">
        <v>503</v>
      </c>
      <c r="L640">
        <v>1</v>
      </c>
      <c r="M640" t="s">
        <v>10</v>
      </c>
      <c r="N640" s="6" t="d">
        <v>1985-03-23</v>
      </c>
      <c r="O640">
        <v>7.4</v>
      </c>
      <c r="P640"/>
      <c r="Q640"/>
      <c r="R640">
        <f t="shared" si="27"/>
        <v>8.91</v>
      </c>
      <c r="S640" t="str">
        <f t="shared" si="28"/>
        <v/>
      </c>
      <c r="T640" t="str">
        <f t="shared" si="29"/>
        <v/>
      </c>
      <c r="U640">
        <f>VLOOKUP(YEAR(N640),Populations!$A$3:$B$999,2,0)</f>
        <v>56554000</v>
      </c>
      <c r="V640">
        <f>(Calculations!B1/U640)</f>
        <v>1.2038368992467401</v>
      </c>
      <c r="W640"/>
    </row>
    <row r="641" spans="1:23" s="2" customFormat="1" x14ac:dyDescent="0.55000000000000004">
      <c r="A641">
        <v>639</v>
      </c>
      <c r="B641">
        <v>1</v>
      </c>
      <c r="C641" t="str">
        <f>VLOOKUP(B641,EpisodeFormats!$A$3:$B$999,2,0)</f>
        <v>Series</v>
      </c>
      <c r="D641">
        <v>6</v>
      </c>
      <c r="E641" t="str">
        <f>VLOOKUP(D641,Doctors!$A$3:$B$999,2,0)</f>
        <v>Colin Baker</v>
      </c>
      <c r="F641">
        <v>22</v>
      </c>
      <c r="G641">
        <v>1</v>
      </c>
      <c r="H641" t="str">
        <f>VLOOKUP(G641,SeasonFormats!$A$3:$B$999,2,0)</f>
        <v>Season</v>
      </c>
      <c r="I641">
        <v>142</v>
      </c>
      <c r="J641">
        <v>6</v>
      </c>
      <c r="K641" t="s">
        <v>503</v>
      </c>
      <c r="L641">
        <v>2</v>
      </c>
      <c r="M641" t="s">
        <v>11</v>
      </c>
      <c r="N641" s="6" t="d">
        <v>1985-03-30</v>
      </c>
      <c r="O641">
        <v>7.7</v>
      </c>
      <c r="P641"/>
      <c r="Q641"/>
      <c r="R641">
        <f t="shared" si="27"/>
        <v>9.27</v>
      </c>
      <c r="S641" t="str">
        <f t="shared" si="28"/>
        <v/>
      </c>
      <c r="T641" t="str">
        <f t="shared" si="29"/>
        <v/>
      </c>
      <c r="U641">
        <f>VLOOKUP(YEAR(N641),Populations!$A$3:$B$999,2,0)</f>
        <v>56554000</v>
      </c>
      <c r="V641">
        <f>(Calculations!B1/U641)</f>
        <v>1.2038368992467401</v>
      </c>
      <c r="W641"/>
    </row>
    <row r="642" spans="1:23" s="8" customFormat="1" x14ac:dyDescent="0.55000000000000004">
      <c r="A642" s="3">
        <v>640</v>
      </c>
      <c r="B642" s="3">
        <v>1</v>
      </c>
      <c r="C642" s="3" t="str">
        <f>VLOOKUP(B642,EpisodeFormats!$A$3:$B$999,2,0)</f>
        <v>Series</v>
      </c>
      <c r="D642" s="3">
        <v>6</v>
      </c>
      <c r="E642" s="3" t="str">
        <f>VLOOKUP(D642,Doctors!$A$3:$B$999,2,0)</f>
        <v>Colin Baker</v>
      </c>
      <c r="F642" s="3">
        <v>23</v>
      </c>
      <c r="G642" s="3">
        <v>1</v>
      </c>
      <c r="H642" s="3" t="str">
        <f>VLOOKUP(G642,SeasonFormats!$A$3:$B$999,2,0)</f>
        <v>Season</v>
      </c>
      <c r="I642" s="3">
        <v>143</v>
      </c>
      <c r="J642" s="3">
        <v>1</v>
      </c>
      <c r="K642" s="3" t="s">
        <v>504</v>
      </c>
      <c r="L642" s="3">
        <v>1</v>
      </c>
      <c r="M642" s="3" t="s">
        <v>508</v>
      </c>
      <c r="N642" s="7" t="d">
        <v>1986-09-06</v>
      </c>
      <c r="O642" s="3">
        <v>4.9000000000000004</v>
      </c>
      <c r="P642" s="3"/>
      <c r="Q642" s="3"/>
      <c r="R642" s="3">
        <f t="shared" si="27"/>
        <v>5.89</v>
      </c>
      <c r="S642" s="3" t="str">
        <f t="shared" si="28"/>
        <v/>
      </c>
      <c r="T642" s="3" t="str">
        <f t="shared" si="29"/>
        <v/>
      </c>
      <c r="U642" s="3">
        <f>VLOOKUP(YEAR(N642),Populations!$A$3:$B$999,2,0)</f>
        <v>56683800</v>
      </c>
      <c r="V642" s="3">
        <f>(Calculations!B1/U642)</f>
        <v>1.2010802380927199</v>
      </c>
      <c r="W642" s="3"/>
    </row>
    <row r="643" spans="1:23" s="8" customFormat="1" x14ac:dyDescent="0.55000000000000004">
      <c r="A643" s="3">
        <v>641</v>
      </c>
      <c r="B643" s="3">
        <v>1</v>
      </c>
      <c r="C643" s="3" t="str">
        <f>VLOOKUP(B643,EpisodeFormats!$A$3:$B$999,2,0)</f>
        <v>Series</v>
      </c>
      <c r="D643" s="3">
        <v>6</v>
      </c>
      <c r="E643" s="3" t="str">
        <f>VLOOKUP(D643,Doctors!$A$3:$B$999,2,0)</f>
        <v>Colin Baker</v>
      </c>
      <c r="F643" s="3">
        <v>23</v>
      </c>
      <c r="G643" s="3">
        <v>1</v>
      </c>
      <c r="H643" s="3" t="str">
        <f>VLOOKUP(G643,SeasonFormats!$A$3:$B$999,2,0)</f>
        <v>Season</v>
      </c>
      <c r="I643" s="3">
        <v>143</v>
      </c>
      <c r="J643" s="3">
        <v>1</v>
      </c>
      <c r="K643" s="3" t="s">
        <v>504</v>
      </c>
      <c r="L643" s="3">
        <v>2</v>
      </c>
      <c r="M643" s="3" t="s">
        <v>509</v>
      </c>
      <c r="N643" s="7" t="d">
        <v>1986-09-13</v>
      </c>
      <c r="O643" s="3">
        <v>4.9000000000000004</v>
      </c>
      <c r="P643" s="3"/>
      <c r="Q643" s="3"/>
      <c r="R643" s="3">
        <f t="shared" si="27"/>
        <v>5.89</v>
      </c>
      <c r="S643" s="3" t="str">
        <f t="shared" si="28"/>
        <v/>
      </c>
      <c r="T643" s="3" t="str">
        <f t="shared" si="29"/>
        <v/>
      </c>
      <c r="U643" s="3">
        <f>VLOOKUP(YEAR(N643),Populations!$A$3:$B$999,2,0)</f>
        <v>56683800</v>
      </c>
      <c r="V643" s="3">
        <f>(Calculations!B1/U643)</f>
        <v>1.2010802380927199</v>
      </c>
      <c r="W643" s="3"/>
    </row>
    <row r="644" spans="1:23" s="8" customFormat="1" x14ac:dyDescent="0.55000000000000004">
      <c r="A644" s="3">
        <v>642</v>
      </c>
      <c r="B644" s="3">
        <v>1</v>
      </c>
      <c r="C644" s="3" t="str">
        <f>VLOOKUP(B644,EpisodeFormats!$A$3:$B$999,2,0)</f>
        <v>Series</v>
      </c>
      <c r="D644" s="3">
        <v>6</v>
      </c>
      <c r="E644" s="3" t="str">
        <f>VLOOKUP(D644,Doctors!$A$3:$B$999,2,0)</f>
        <v>Colin Baker</v>
      </c>
      <c r="F644" s="3">
        <v>23</v>
      </c>
      <c r="G644" s="3">
        <v>1</v>
      </c>
      <c r="H644" s="3" t="str">
        <f>VLOOKUP(G644,SeasonFormats!$A$3:$B$999,2,0)</f>
        <v>Season</v>
      </c>
      <c r="I644" s="3">
        <v>143</v>
      </c>
      <c r="J644" s="3">
        <v>1</v>
      </c>
      <c r="K644" s="3" t="s">
        <v>504</v>
      </c>
      <c r="L644" s="3">
        <v>3</v>
      </c>
      <c r="M644" s="3" t="s">
        <v>510</v>
      </c>
      <c r="N644" s="7" t="d">
        <v>1986-09-20</v>
      </c>
      <c r="O644" s="3">
        <v>3.9</v>
      </c>
      <c r="P644" s="3"/>
      <c r="Q644" s="3"/>
      <c r="R644" s="3">
        <f t="shared" ref="R644:R707" si="30">IF(ISBLANK(O644),"",ROUND(O644*V644,2))</f>
        <v>4.68</v>
      </c>
      <c r="S644" s="3" t="str">
        <f t="shared" ref="S644:S707" si="31">IF(ISBLANK(P644),"",ROUND(P644*V644,2))</f>
        <v/>
      </c>
      <c r="T644" s="3" t="str">
        <f t="shared" ref="T644:T707" si="32">IF(ISBLANK(Q644),"",ROUND(Q644*V644,2))</f>
        <v/>
      </c>
      <c r="U644" s="3">
        <f>VLOOKUP(YEAR(N644),Populations!$A$3:$B$999,2,0)</f>
        <v>56683800</v>
      </c>
      <c r="V644" s="3">
        <f>(Calculations!B1/U644)</f>
        <v>1.2010802380927199</v>
      </c>
      <c r="W644" s="3"/>
    </row>
    <row r="645" spans="1:23" s="8" customFormat="1" x14ac:dyDescent="0.55000000000000004">
      <c r="A645" s="3">
        <v>643</v>
      </c>
      <c r="B645" s="3">
        <v>1</v>
      </c>
      <c r="C645" s="3" t="str">
        <f>VLOOKUP(B645,EpisodeFormats!$A$3:$B$999,2,0)</f>
        <v>Series</v>
      </c>
      <c r="D645" s="3">
        <v>6</v>
      </c>
      <c r="E645" s="3" t="str">
        <f>VLOOKUP(D645,Doctors!$A$3:$B$999,2,0)</f>
        <v>Colin Baker</v>
      </c>
      <c r="F645" s="3">
        <v>23</v>
      </c>
      <c r="G645" s="3">
        <v>1</v>
      </c>
      <c r="H645" s="3" t="str">
        <f>VLOOKUP(G645,SeasonFormats!$A$3:$B$999,2,0)</f>
        <v>Season</v>
      </c>
      <c r="I645" s="3">
        <v>143</v>
      </c>
      <c r="J645" s="3">
        <v>1</v>
      </c>
      <c r="K645" s="3" t="s">
        <v>504</v>
      </c>
      <c r="L645" s="3">
        <v>4</v>
      </c>
      <c r="M645" s="3" t="s">
        <v>511</v>
      </c>
      <c r="N645" s="7" t="d">
        <v>1986-09-27</v>
      </c>
      <c r="O645" s="3">
        <v>3.7</v>
      </c>
      <c r="P645" s="3"/>
      <c r="Q645" s="3"/>
      <c r="R645" s="3">
        <f t="shared" si="30"/>
        <v>4.4400000000000004</v>
      </c>
      <c r="S645" s="3" t="str">
        <f t="shared" si="31"/>
        <v/>
      </c>
      <c r="T645" s="3" t="str">
        <f t="shared" si="32"/>
        <v/>
      </c>
      <c r="U645" s="3">
        <f>VLOOKUP(YEAR(N645),Populations!$A$3:$B$999,2,0)</f>
        <v>56683800</v>
      </c>
      <c r="V645" s="3">
        <f>(Calculations!B1/U645)</f>
        <v>1.2010802380927199</v>
      </c>
      <c r="W645" s="3"/>
    </row>
    <row r="646" spans="1:23" s="2" customFormat="1" x14ac:dyDescent="0.55000000000000004">
      <c r="A646">
        <v>644</v>
      </c>
      <c r="B646">
        <v>1</v>
      </c>
      <c r="C646" t="str">
        <f>VLOOKUP(B646,EpisodeFormats!$A$3:$B$999,2,0)</f>
        <v>Series</v>
      </c>
      <c r="D646">
        <v>6</v>
      </c>
      <c r="E646" t="str">
        <f>VLOOKUP(D646,Doctors!$A$3:$B$999,2,0)</f>
        <v>Colin Baker</v>
      </c>
      <c r="F646">
        <v>23</v>
      </c>
      <c r="G646">
        <v>1</v>
      </c>
      <c r="H646" t="str">
        <f>VLOOKUP(G646,SeasonFormats!$A$3:$B$999,2,0)</f>
        <v>Season</v>
      </c>
      <c r="I646">
        <v>143</v>
      </c>
      <c r="J646">
        <v>2</v>
      </c>
      <c r="K646" t="s">
        <v>505</v>
      </c>
      <c r="L646">
        <v>5</v>
      </c>
      <c r="M646" t="s">
        <v>512</v>
      </c>
      <c r="N646" s="6" t="d">
        <v>1986-10-04</v>
      </c>
      <c r="O646">
        <v>4.8</v>
      </c>
      <c r="P646"/>
      <c r="Q646"/>
      <c r="R646">
        <f t="shared" si="30"/>
        <v>5.77</v>
      </c>
      <c r="S646" t="str">
        <f t="shared" si="31"/>
        <v/>
      </c>
      <c r="T646" t="str">
        <f t="shared" si="32"/>
        <v/>
      </c>
      <c r="U646">
        <f>VLOOKUP(YEAR(N646),Populations!$A$3:$B$999,2,0)</f>
        <v>56683800</v>
      </c>
      <c r="V646">
        <f>(Calculations!B1/U646)</f>
        <v>1.2010802380927199</v>
      </c>
      <c r="W646"/>
    </row>
    <row r="647" spans="1:23" s="2" customFormat="1" x14ac:dyDescent="0.55000000000000004">
      <c r="A647">
        <v>645</v>
      </c>
      <c r="B647">
        <v>1</v>
      </c>
      <c r="C647" t="str">
        <f>VLOOKUP(B647,EpisodeFormats!$A$3:$B$999,2,0)</f>
        <v>Series</v>
      </c>
      <c r="D647">
        <v>6</v>
      </c>
      <c r="E647" t="str">
        <f>VLOOKUP(D647,Doctors!$A$3:$B$999,2,0)</f>
        <v>Colin Baker</v>
      </c>
      <c r="F647">
        <v>23</v>
      </c>
      <c r="G647">
        <v>1</v>
      </c>
      <c r="H647" t="str">
        <f>VLOOKUP(G647,SeasonFormats!$A$3:$B$999,2,0)</f>
        <v>Season</v>
      </c>
      <c r="I647">
        <v>143</v>
      </c>
      <c r="J647">
        <v>2</v>
      </c>
      <c r="K647" t="s">
        <v>505</v>
      </c>
      <c r="L647">
        <v>6</v>
      </c>
      <c r="M647" t="s">
        <v>513</v>
      </c>
      <c r="N647" s="6" t="d">
        <v>1986-10-11</v>
      </c>
      <c r="O647">
        <v>4.5999999999999996</v>
      </c>
      <c r="P647"/>
      <c r="Q647"/>
      <c r="R647">
        <f t="shared" si="30"/>
        <v>5.52</v>
      </c>
      <c r="S647" t="str">
        <f t="shared" si="31"/>
        <v/>
      </c>
      <c r="T647" t="str">
        <f t="shared" si="32"/>
        <v/>
      </c>
      <c r="U647">
        <f>VLOOKUP(YEAR(N647),Populations!$A$3:$B$999,2,0)</f>
        <v>56683800</v>
      </c>
      <c r="V647">
        <f>(Calculations!B1/U647)</f>
        <v>1.2010802380927199</v>
      </c>
      <c r="W647"/>
    </row>
    <row r="648" spans="1:23" s="2" customFormat="1" x14ac:dyDescent="0.55000000000000004">
      <c r="A648">
        <v>646</v>
      </c>
      <c r="B648">
        <v>1</v>
      </c>
      <c r="C648" t="str">
        <f>VLOOKUP(B648,EpisodeFormats!$A$3:$B$999,2,0)</f>
        <v>Series</v>
      </c>
      <c r="D648">
        <v>6</v>
      </c>
      <c r="E648" t="str">
        <f>VLOOKUP(D648,Doctors!$A$3:$B$999,2,0)</f>
        <v>Colin Baker</v>
      </c>
      <c r="F648">
        <v>23</v>
      </c>
      <c r="G648">
        <v>1</v>
      </c>
      <c r="H648" t="str">
        <f>VLOOKUP(G648,SeasonFormats!$A$3:$B$999,2,0)</f>
        <v>Season</v>
      </c>
      <c r="I648">
        <v>143</v>
      </c>
      <c r="J648">
        <v>2</v>
      </c>
      <c r="K648" t="s">
        <v>505</v>
      </c>
      <c r="L648">
        <v>7</v>
      </c>
      <c r="M648" t="s">
        <v>514</v>
      </c>
      <c r="N648" s="6" t="d">
        <v>1986-10-18</v>
      </c>
      <c r="O648">
        <v>5.0999999999999996</v>
      </c>
      <c r="P648"/>
      <c r="Q648"/>
      <c r="R648">
        <f t="shared" si="30"/>
        <v>6.13</v>
      </c>
      <c r="S648" t="str">
        <f t="shared" si="31"/>
        <v/>
      </c>
      <c r="T648" t="str">
        <f t="shared" si="32"/>
        <v/>
      </c>
      <c r="U648">
        <f>VLOOKUP(YEAR(N648),Populations!$A$3:$B$999,2,0)</f>
        <v>56683800</v>
      </c>
      <c r="V648">
        <f>(Calculations!B1/U648)</f>
        <v>1.2010802380927199</v>
      </c>
      <c r="W648"/>
    </row>
    <row r="649" spans="1:23" s="2" customFormat="1" x14ac:dyDescent="0.55000000000000004">
      <c r="A649">
        <v>647</v>
      </c>
      <c r="B649">
        <v>1</v>
      </c>
      <c r="C649" t="str">
        <f>VLOOKUP(B649,EpisodeFormats!$A$3:$B$999,2,0)</f>
        <v>Series</v>
      </c>
      <c r="D649">
        <v>6</v>
      </c>
      <c r="E649" t="str">
        <f>VLOOKUP(D649,Doctors!$A$3:$B$999,2,0)</f>
        <v>Colin Baker</v>
      </c>
      <c r="F649">
        <v>23</v>
      </c>
      <c r="G649">
        <v>1</v>
      </c>
      <c r="H649" t="str">
        <f>VLOOKUP(G649,SeasonFormats!$A$3:$B$999,2,0)</f>
        <v>Season</v>
      </c>
      <c r="I649">
        <v>143</v>
      </c>
      <c r="J649">
        <v>2</v>
      </c>
      <c r="K649" t="s">
        <v>505</v>
      </c>
      <c r="L649">
        <v>8</v>
      </c>
      <c r="M649" t="s">
        <v>515</v>
      </c>
      <c r="N649" s="6" t="d">
        <v>1986-10-25</v>
      </c>
      <c r="O649">
        <v>5</v>
      </c>
      <c r="P649"/>
      <c r="Q649"/>
      <c r="R649">
        <f t="shared" si="30"/>
        <v>6.01</v>
      </c>
      <c r="S649" t="str">
        <f t="shared" si="31"/>
        <v/>
      </c>
      <c r="T649" t="str">
        <f t="shared" si="32"/>
        <v/>
      </c>
      <c r="U649">
        <f>VLOOKUP(YEAR(N649),Populations!$A$3:$B$999,2,0)</f>
        <v>56683800</v>
      </c>
      <c r="V649">
        <f>(Calculations!B1/U649)</f>
        <v>1.2010802380927199</v>
      </c>
      <c r="W649"/>
    </row>
    <row r="650" spans="1:23" s="8" customFormat="1" x14ac:dyDescent="0.55000000000000004">
      <c r="A650" s="3">
        <v>648</v>
      </c>
      <c r="B650" s="3">
        <v>1</v>
      </c>
      <c r="C650" s="3" t="str">
        <f>VLOOKUP(B650,EpisodeFormats!$A$3:$B$999,2,0)</f>
        <v>Series</v>
      </c>
      <c r="D650" s="3">
        <v>6</v>
      </c>
      <c r="E650" s="3" t="str">
        <f>VLOOKUP(D650,Doctors!$A$3:$B$999,2,0)</f>
        <v>Colin Baker</v>
      </c>
      <c r="F650" s="3">
        <v>23</v>
      </c>
      <c r="G650" s="3">
        <v>1</v>
      </c>
      <c r="H650" s="3" t="str">
        <f>VLOOKUP(G650,SeasonFormats!$A$3:$B$999,2,0)</f>
        <v>Season</v>
      </c>
      <c r="I650" s="3">
        <v>143</v>
      </c>
      <c r="J650" s="3">
        <v>3</v>
      </c>
      <c r="K650" s="3" t="s">
        <v>506</v>
      </c>
      <c r="L650" s="3">
        <v>9</v>
      </c>
      <c r="M650" s="3" t="s">
        <v>516</v>
      </c>
      <c r="N650" s="7" t="d">
        <v>1986-11-01</v>
      </c>
      <c r="O650" s="3">
        <v>5.2</v>
      </c>
      <c r="P650" s="3"/>
      <c r="Q650" s="3"/>
      <c r="R650" s="3">
        <f t="shared" si="30"/>
        <v>6.25</v>
      </c>
      <c r="S650" s="3" t="str">
        <f t="shared" si="31"/>
        <v/>
      </c>
      <c r="T650" s="3" t="str">
        <f t="shared" si="32"/>
        <v/>
      </c>
      <c r="U650" s="3">
        <f>VLOOKUP(YEAR(N650),Populations!$A$3:$B$999,2,0)</f>
        <v>56683800</v>
      </c>
      <c r="V650" s="3">
        <f>(Calculations!B1/U650)</f>
        <v>1.2010802380927199</v>
      </c>
      <c r="W650" s="3"/>
    </row>
    <row r="651" spans="1:23" s="8" customFormat="1" x14ac:dyDescent="0.55000000000000004">
      <c r="A651" s="3">
        <v>649</v>
      </c>
      <c r="B651" s="3">
        <v>1</v>
      </c>
      <c r="C651" s="3" t="str">
        <f>VLOOKUP(B651,EpisodeFormats!$A$3:$B$999,2,0)</f>
        <v>Series</v>
      </c>
      <c r="D651" s="3">
        <v>6</v>
      </c>
      <c r="E651" s="3" t="str">
        <f>VLOOKUP(D651,Doctors!$A$3:$B$999,2,0)</f>
        <v>Colin Baker</v>
      </c>
      <c r="F651" s="3">
        <v>23</v>
      </c>
      <c r="G651" s="3">
        <v>1</v>
      </c>
      <c r="H651" s="3" t="str">
        <f>VLOOKUP(G651,SeasonFormats!$A$3:$B$999,2,0)</f>
        <v>Season</v>
      </c>
      <c r="I651" s="3">
        <v>143</v>
      </c>
      <c r="J651" s="3">
        <v>3</v>
      </c>
      <c r="K651" s="3" t="s">
        <v>506</v>
      </c>
      <c r="L651" s="3">
        <v>10</v>
      </c>
      <c r="M651" s="3" t="s">
        <v>517</v>
      </c>
      <c r="N651" s="7" t="d">
        <v>1986-11-08</v>
      </c>
      <c r="O651" s="3">
        <v>4.5999999999999996</v>
      </c>
      <c r="P651" s="3"/>
      <c r="Q651" s="3"/>
      <c r="R651" s="3">
        <f t="shared" si="30"/>
        <v>5.52</v>
      </c>
      <c r="S651" s="3" t="str">
        <f t="shared" si="31"/>
        <v/>
      </c>
      <c r="T651" s="3" t="str">
        <f t="shared" si="32"/>
        <v/>
      </c>
      <c r="U651" s="3">
        <f>VLOOKUP(YEAR(N651),Populations!$A$3:$B$999,2,0)</f>
        <v>56683800</v>
      </c>
      <c r="V651" s="3">
        <f>(Calculations!B1/U651)</f>
        <v>1.2010802380927199</v>
      </c>
      <c r="W651" s="3"/>
    </row>
    <row r="652" spans="1:23" s="8" customFormat="1" x14ac:dyDescent="0.55000000000000004">
      <c r="A652" s="3">
        <v>650</v>
      </c>
      <c r="B652" s="3">
        <v>1</v>
      </c>
      <c r="C652" s="3" t="str">
        <f>VLOOKUP(B652,EpisodeFormats!$A$3:$B$999,2,0)</f>
        <v>Series</v>
      </c>
      <c r="D652" s="3">
        <v>6</v>
      </c>
      <c r="E652" s="3" t="str">
        <f>VLOOKUP(D652,Doctors!$A$3:$B$999,2,0)</f>
        <v>Colin Baker</v>
      </c>
      <c r="F652" s="3">
        <v>23</v>
      </c>
      <c r="G652" s="3">
        <v>1</v>
      </c>
      <c r="H652" s="3" t="str">
        <f>VLOOKUP(G652,SeasonFormats!$A$3:$B$999,2,0)</f>
        <v>Season</v>
      </c>
      <c r="I652" s="3">
        <v>143</v>
      </c>
      <c r="J652" s="3">
        <v>3</v>
      </c>
      <c r="K652" s="3" t="s">
        <v>506</v>
      </c>
      <c r="L652" s="3">
        <v>11</v>
      </c>
      <c r="M652" s="3" t="s">
        <v>518</v>
      </c>
      <c r="N652" s="7" t="d">
        <v>1986-11-15</v>
      </c>
      <c r="O652" s="3">
        <v>5.3</v>
      </c>
      <c r="P652" s="3"/>
      <c r="Q652" s="3"/>
      <c r="R652" s="3">
        <f t="shared" si="30"/>
        <v>6.37</v>
      </c>
      <c r="S652" s="3" t="str">
        <f t="shared" si="31"/>
        <v/>
      </c>
      <c r="T652" s="3" t="str">
        <f t="shared" si="32"/>
        <v/>
      </c>
      <c r="U652" s="3">
        <f>VLOOKUP(YEAR(N652),Populations!$A$3:$B$999,2,0)</f>
        <v>56683800</v>
      </c>
      <c r="V652" s="3">
        <f>(Calculations!B1/U652)</f>
        <v>1.2010802380927199</v>
      </c>
      <c r="W652" s="3"/>
    </row>
    <row r="653" spans="1:23" s="8" customFormat="1" x14ac:dyDescent="0.55000000000000004">
      <c r="A653" s="3">
        <v>651</v>
      </c>
      <c r="B653" s="3">
        <v>1</v>
      </c>
      <c r="C653" s="3" t="str">
        <f>VLOOKUP(B653,EpisodeFormats!$A$3:$B$999,2,0)</f>
        <v>Series</v>
      </c>
      <c r="D653" s="3">
        <v>6</v>
      </c>
      <c r="E653" s="3" t="str">
        <f>VLOOKUP(D653,Doctors!$A$3:$B$999,2,0)</f>
        <v>Colin Baker</v>
      </c>
      <c r="F653" s="3">
        <v>23</v>
      </c>
      <c r="G653" s="3">
        <v>1</v>
      </c>
      <c r="H653" s="3" t="str">
        <f>VLOOKUP(G653,SeasonFormats!$A$3:$B$999,2,0)</f>
        <v>Season</v>
      </c>
      <c r="I653" s="3">
        <v>143</v>
      </c>
      <c r="J653" s="3">
        <v>3</v>
      </c>
      <c r="K653" s="3" t="s">
        <v>506</v>
      </c>
      <c r="L653" s="3">
        <v>12</v>
      </c>
      <c r="M653" s="3" t="s">
        <v>519</v>
      </c>
      <c r="N653" s="7" t="d">
        <v>1986-11-22</v>
      </c>
      <c r="O653" s="3">
        <v>5.3</v>
      </c>
      <c r="P653" s="3"/>
      <c r="Q653" s="3"/>
      <c r="R653" s="3">
        <f t="shared" si="30"/>
        <v>6.37</v>
      </c>
      <c r="S653" s="3" t="str">
        <f t="shared" si="31"/>
        <v/>
      </c>
      <c r="T653" s="3" t="str">
        <f t="shared" si="32"/>
        <v/>
      </c>
      <c r="U653" s="3">
        <f>VLOOKUP(YEAR(N653),Populations!$A$3:$B$999,2,0)</f>
        <v>56683800</v>
      </c>
      <c r="V653" s="3">
        <f>(Calculations!B1/U653)</f>
        <v>1.2010802380927199</v>
      </c>
      <c r="W653" s="3" t="s">
        <v>530</v>
      </c>
    </row>
    <row r="654" spans="1:23" s="2" customFormat="1" x14ac:dyDescent="0.55000000000000004">
      <c r="A654">
        <v>652</v>
      </c>
      <c r="B654">
        <v>1</v>
      </c>
      <c r="C654" t="str">
        <f>VLOOKUP(B654,EpisodeFormats!$A$3:$B$999,2,0)</f>
        <v>Series</v>
      </c>
      <c r="D654">
        <v>6</v>
      </c>
      <c r="E654" t="str">
        <f>VLOOKUP(D654,Doctors!$A$3:$B$999,2,0)</f>
        <v>Colin Baker</v>
      </c>
      <c r="F654">
        <v>23</v>
      </c>
      <c r="G654">
        <v>1</v>
      </c>
      <c r="H654" t="str">
        <f>VLOOKUP(G654,SeasonFormats!$A$3:$B$999,2,0)</f>
        <v>Season</v>
      </c>
      <c r="I654">
        <v>143</v>
      </c>
      <c r="J654">
        <v>4</v>
      </c>
      <c r="K654" t="s">
        <v>507</v>
      </c>
      <c r="L654">
        <v>13</v>
      </c>
      <c r="M654" t="s">
        <v>521</v>
      </c>
      <c r="N654" s="6" t="d">
        <v>1986-11-29</v>
      </c>
      <c r="O654">
        <v>4.4000000000000004</v>
      </c>
      <c r="P654"/>
      <c r="Q654"/>
      <c r="R654">
        <f t="shared" si="30"/>
        <v>5.28</v>
      </c>
      <c r="S654" t="str">
        <f t="shared" si="31"/>
        <v/>
      </c>
      <c r="T654" t="str">
        <f t="shared" si="32"/>
        <v/>
      </c>
      <c r="U654">
        <f>VLOOKUP(YEAR(N654),Populations!$A$3:$B$999,2,0)</f>
        <v>56683800</v>
      </c>
      <c r="V654">
        <f>(Calculations!B1/U654)</f>
        <v>1.2010802380927199</v>
      </c>
      <c r="W654"/>
    </row>
    <row r="655" spans="1:23" s="2" customFormat="1" x14ac:dyDescent="0.55000000000000004">
      <c r="A655">
        <v>653</v>
      </c>
      <c r="B655">
        <v>1</v>
      </c>
      <c r="C655" t="str">
        <f>VLOOKUP(B655,EpisodeFormats!$A$3:$B$999,2,0)</f>
        <v>Series</v>
      </c>
      <c r="D655">
        <v>6</v>
      </c>
      <c r="E655" t="str">
        <f>VLOOKUP(D655,Doctors!$A$3:$B$999,2,0)</f>
        <v>Colin Baker</v>
      </c>
      <c r="F655">
        <v>23</v>
      </c>
      <c r="G655">
        <v>1</v>
      </c>
      <c r="H655" t="str">
        <f>VLOOKUP(G655,SeasonFormats!$A$3:$B$999,2,0)</f>
        <v>Season</v>
      </c>
      <c r="I655">
        <v>143</v>
      </c>
      <c r="J655">
        <v>4</v>
      </c>
      <c r="K655" t="s">
        <v>507</v>
      </c>
      <c r="L655">
        <v>14</v>
      </c>
      <c r="M655" t="s">
        <v>520</v>
      </c>
      <c r="N655" s="6" t="d">
        <v>1986-12-06</v>
      </c>
      <c r="O655">
        <v>5.6</v>
      </c>
      <c r="P655"/>
      <c r="Q655"/>
      <c r="R655">
        <f t="shared" si="30"/>
        <v>6.73</v>
      </c>
      <c r="S655" t="str">
        <f t="shared" si="31"/>
        <v/>
      </c>
      <c r="T655" t="str">
        <f t="shared" si="32"/>
        <v/>
      </c>
      <c r="U655">
        <f>VLOOKUP(YEAR(N655),Populations!$A$3:$B$999,2,0)</f>
        <v>56683800</v>
      </c>
      <c r="V655">
        <f>(Calculations!B1/U655)</f>
        <v>1.2010802380927199</v>
      </c>
      <c r="W655"/>
    </row>
    <row r="656" spans="1:23" s="3" customFormat="1" x14ac:dyDescent="0.55000000000000004">
      <c r="A656" s="3">
        <v>654</v>
      </c>
      <c r="B656" s="3">
        <v>1</v>
      </c>
      <c r="C656" s="3" t="str">
        <f>VLOOKUP(B656,EpisodeFormats!$A$3:$B$999,2,0)</f>
        <v>Series</v>
      </c>
      <c r="D656" s="3">
        <v>7</v>
      </c>
      <c r="E656" s="3" t="str">
        <f>VLOOKUP(D656,Doctors!$A$3:$B$999,2,0)</f>
        <v>Sylvester McCoy</v>
      </c>
      <c r="F656" s="3">
        <v>24</v>
      </c>
      <c r="G656" s="3">
        <v>1</v>
      </c>
      <c r="H656" s="3" t="str">
        <f>VLOOKUP(G656,SeasonFormats!$A$3:$B$999,2,0)</f>
        <v>Season</v>
      </c>
      <c r="I656" s="3">
        <v>144</v>
      </c>
      <c r="J656" s="3">
        <v>1</v>
      </c>
      <c r="K656" s="3" t="s">
        <v>15</v>
      </c>
      <c r="L656" s="3">
        <v>1</v>
      </c>
      <c r="M656" s="3" t="s">
        <v>10</v>
      </c>
      <c r="N656" s="7" t="d">
        <v>1987-09-07</v>
      </c>
      <c r="O656" s="3">
        <v>5.0999999999999996</v>
      </c>
      <c r="R656" s="3">
        <f t="shared" si="30"/>
        <v>6.11</v>
      </c>
      <c r="S656" s="3" t="str">
        <f t="shared" si="31"/>
        <v/>
      </c>
      <c r="T656" s="3" t="str">
        <f t="shared" si="32"/>
        <v/>
      </c>
      <c r="U656" s="3">
        <f>VLOOKUP(YEAR(N656),Populations!$A$3:$B$999,2,0)</f>
        <v>56804000</v>
      </c>
      <c r="V656" s="3">
        <f>(Calculations!B1/U656)</f>
        <v>1.19853869445814</v>
      </c>
    </row>
    <row r="657" spans="1:22" s="3" customFormat="1" x14ac:dyDescent="0.55000000000000004">
      <c r="A657" s="3">
        <v>655</v>
      </c>
      <c r="B657" s="3">
        <v>1</v>
      </c>
      <c r="C657" s="3" t="str">
        <f>VLOOKUP(B657,EpisodeFormats!$A$3:$B$999,2,0)</f>
        <v>Series</v>
      </c>
      <c r="D657" s="3">
        <v>7</v>
      </c>
      <c r="E657" s="3" t="str">
        <f>VLOOKUP(D657,Doctors!$A$3:$B$999,2,0)</f>
        <v>Sylvester McCoy</v>
      </c>
      <c r="F657" s="3">
        <v>24</v>
      </c>
      <c r="G657" s="3">
        <v>1</v>
      </c>
      <c r="H657" s="3" t="str">
        <f>VLOOKUP(G657,SeasonFormats!$A$3:$B$999,2,0)</f>
        <v>Season</v>
      </c>
      <c r="I657" s="3">
        <v>144</v>
      </c>
      <c r="J657" s="3">
        <v>1</v>
      </c>
      <c r="K657" s="3" t="s">
        <v>15</v>
      </c>
      <c r="L657" s="3">
        <v>2</v>
      </c>
      <c r="M657" s="3" t="s">
        <v>11</v>
      </c>
      <c r="N657" s="7" t="d">
        <v>1987-09-14</v>
      </c>
      <c r="O657" s="3">
        <v>4.2</v>
      </c>
      <c r="R657" s="3">
        <f t="shared" si="30"/>
        <v>5.03</v>
      </c>
      <c r="S657" s="3" t="str">
        <f t="shared" si="31"/>
        <v/>
      </c>
      <c r="T657" s="3" t="str">
        <f t="shared" si="32"/>
        <v/>
      </c>
      <c r="U657" s="3">
        <f>VLOOKUP(YEAR(N657),Populations!$A$3:$B$999,2,0)</f>
        <v>56804000</v>
      </c>
      <c r="V657" s="3">
        <f>(Calculations!B1/U657)</f>
        <v>1.19853869445814</v>
      </c>
    </row>
    <row r="658" spans="1:22" s="3" customFormat="1" x14ac:dyDescent="0.55000000000000004">
      <c r="A658" s="3">
        <v>656</v>
      </c>
      <c r="B658" s="3">
        <v>1</v>
      </c>
      <c r="C658" s="3" t="str">
        <f>VLOOKUP(B658,EpisodeFormats!$A$3:$B$999,2,0)</f>
        <v>Series</v>
      </c>
      <c r="D658" s="3">
        <v>7</v>
      </c>
      <c r="E658" s="3" t="str">
        <f>VLOOKUP(D658,Doctors!$A$3:$B$999,2,0)</f>
        <v>Sylvester McCoy</v>
      </c>
      <c r="F658" s="3">
        <v>24</v>
      </c>
      <c r="G658" s="3">
        <v>1</v>
      </c>
      <c r="H658" s="3" t="str">
        <f>VLOOKUP(G658,SeasonFormats!$A$3:$B$999,2,0)</f>
        <v>Season</v>
      </c>
      <c r="I658" s="3">
        <v>144</v>
      </c>
      <c r="J658" s="3">
        <v>1</v>
      </c>
      <c r="K658" s="3" t="s">
        <v>15</v>
      </c>
      <c r="L658" s="3">
        <v>3</v>
      </c>
      <c r="M658" s="3" t="s">
        <v>12</v>
      </c>
      <c r="N658" s="7" t="d">
        <v>1987-09-21</v>
      </c>
      <c r="O658" s="3">
        <v>4.3</v>
      </c>
      <c r="R658" s="3">
        <f t="shared" si="30"/>
        <v>5.15</v>
      </c>
      <c r="S658" s="3" t="str">
        <f t="shared" si="31"/>
        <v/>
      </c>
      <c r="T658" s="3" t="str">
        <f t="shared" si="32"/>
        <v/>
      </c>
      <c r="U658" s="3">
        <f>VLOOKUP(YEAR(N658),Populations!$A$3:$B$999,2,0)</f>
        <v>56804000</v>
      </c>
      <c r="V658" s="3">
        <f>(Calculations!B1/U658)</f>
        <v>1.19853869445814</v>
      </c>
    </row>
    <row r="659" spans="1:22" s="3" customFormat="1" x14ac:dyDescent="0.55000000000000004">
      <c r="A659" s="3">
        <v>657</v>
      </c>
      <c r="B659" s="3">
        <v>1</v>
      </c>
      <c r="C659" s="3" t="str">
        <f>VLOOKUP(B659,EpisodeFormats!$A$3:$B$999,2,0)</f>
        <v>Series</v>
      </c>
      <c r="D659" s="3">
        <v>7</v>
      </c>
      <c r="E659" s="3" t="str">
        <f>VLOOKUP(D659,Doctors!$A$3:$B$999,2,0)</f>
        <v>Sylvester McCoy</v>
      </c>
      <c r="F659" s="3">
        <v>24</v>
      </c>
      <c r="G659" s="3">
        <v>1</v>
      </c>
      <c r="H659" s="3" t="str">
        <f>VLOOKUP(G659,SeasonFormats!$A$3:$B$999,2,0)</f>
        <v>Season</v>
      </c>
      <c r="I659" s="3">
        <v>144</v>
      </c>
      <c r="J659" s="3">
        <v>1</v>
      </c>
      <c r="K659" s="3" t="s">
        <v>15</v>
      </c>
      <c r="L659" s="3">
        <v>4</v>
      </c>
      <c r="M659" s="3" t="s">
        <v>13</v>
      </c>
      <c r="N659" s="7" t="d">
        <v>1987-09-28</v>
      </c>
      <c r="O659" s="3">
        <v>4.9000000000000004</v>
      </c>
      <c r="R659" s="3">
        <f t="shared" si="30"/>
        <v>5.87</v>
      </c>
      <c r="S659" s="3" t="str">
        <f t="shared" si="31"/>
        <v/>
      </c>
      <c r="T659" s="3" t="str">
        <f t="shared" si="32"/>
        <v/>
      </c>
      <c r="U659" s="3">
        <f>VLOOKUP(YEAR(N659),Populations!$A$3:$B$999,2,0)</f>
        <v>56804000</v>
      </c>
      <c r="V659" s="3">
        <f>(Calculations!B1/U659)</f>
        <v>1.19853869445814</v>
      </c>
    </row>
    <row r="660" spans="1:22" x14ac:dyDescent="0.55000000000000004">
      <c r="A660">
        <v>658</v>
      </c>
      <c r="B660">
        <v>1</v>
      </c>
      <c r="C660" t="str">
        <f>VLOOKUP(B660,EpisodeFormats!$A$3:$B$999,2,0)</f>
        <v>Series</v>
      </c>
      <c r="D660">
        <v>7</v>
      </c>
      <c r="E660" t="str">
        <f>VLOOKUP(D660,Doctors!$A$3:$B$999,2,0)</f>
        <v>Sylvester McCoy</v>
      </c>
      <c r="F660">
        <v>24</v>
      </c>
      <c r="G660">
        <v>1</v>
      </c>
      <c r="H660" t="str">
        <f>VLOOKUP(G660,SeasonFormats!$A$3:$B$999,2,0)</f>
        <v>Season</v>
      </c>
      <c r="I660">
        <v>145</v>
      </c>
      <c r="J660">
        <v>2</v>
      </c>
      <c r="K660" t="s">
        <v>16</v>
      </c>
      <c r="L660">
        <v>1</v>
      </c>
      <c r="M660" t="s">
        <v>10</v>
      </c>
      <c r="N660" s="6" t="d">
        <v>1987-10-05</v>
      </c>
      <c r="O660">
        <v>4.5</v>
      </c>
      <c r="R660">
        <f t="shared" si="30"/>
        <v>5.39</v>
      </c>
      <c r="S660" t="str">
        <f t="shared" si="31"/>
        <v/>
      </c>
      <c r="T660" t="str">
        <f t="shared" si="32"/>
        <v/>
      </c>
      <c r="U660">
        <f>VLOOKUP(YEAR(N660),Populations!$A$3:$B$999,2,0)</f>
        <v>56804000</v>
      </c>
      <c r="V660">
        <f>(Calculations!B1/U660)</f>
        <v>1.19853869445814</v>
      </c>
    </row>
    <row r="661" spans="1:22" x14ac:dyDescent="0.55000000000000004">
      <c r="A661">
        <v>659</v>
      </c>
      <c r="B661">
        <v>1</v>
      </c>
      <c r="C661" t="str">
        <f>VLOOKUP(B661,EpisodeFormats!$A$3:$B$999,2,0)</f>
        <v>Series</v>
      </c>
      <c r="D661">
        <v>7</v>
      </c>
      <c r="E661" t="str">
        <f>VLOOKUP(D661,Doctors!$A$3:$B$999,2,0)</f>
        <v>Sylvester McCoy</v>
      </c>
      <c r="F661">
        <v>24</v>
      </c>
      <c r="G661">
        <v>1</v>
      </c>
      <c r="H661" t="str">
        <f>VLOOKUP(G661,SeasonFormats!$A$3:$B$999,2,0)</f>
        <v>Season</v>
      </c>
      <c r="I661">
        <v>145</v>
      </c>
      <c r="J661">
        <v>2</v>
      </c>
      <c r="K661" t="s">
        <v>16</v>
      </c>
      <c r="L661">
        <v>2</v>
      </c>
      <c r="M661" t="s">
        <v>11</v>
      </c>
      <c r="N661" s="6" t="d">
        <v>1987-10-12</v>
      </c>
      <c r="O661">
        <v>5.2</v>
      </c>
      <c r="R661">
        <f t="shared" si="30"/>
        <v>6.23</v>
      </c>
      <c r="S661" t="str">
        <f t="shared" si="31"/>
        <v/>
      </c>
      <c r="T661" t="str">
        <f t="shared" si="32"/>
        <v/>
      </c>
      <c r="U661">
        <f>VLOOKUP(YEAR(N661),Populations!$A$3:$B$999,2,0)</f>
        <v>56804000</v>
      </c>
      <c r="V661">
        <f>(Calculations!B1/U661)</f>
        <v>1.19853869445814</v>
      </c>
    </row>
    <row r="662" spans="1:22" x14ac:dyDescent="0.55000000000000004">
      <c r="A662">
        <v>660</v>
      </c>
      <c r="B662">
        <v>1</v>
      </c>
      <c r="C662" t="str">
        <f>VLOOKUP(B662,EpisodeFormats!$A$3:$B$999,2,0)</f>
        <v>Series</v>
      </c>
      <c r="D662">
        <v>7</v>
      </c>
      <c r="E662" t="str">
        <f>VLOOKUP(D662,Doctors!$A$3:$B$999,2,0)</f>
        <v>Sylvester McCoy</v>
      </c>
      <c r="F662">
        <v>24</v>
      </c>
      <c r="G662">
        <v>1</v>
      </c>
      <c r="H662" t="str">
        <f>VLOOKUP(G662,SeasonFormats!$A$3:$B$999,2,0)</f>
        <v>Season</v>
      </c>
      <c r="I662">
        <v>145</v>
      </c>
      <c r="J662">
        <v>2</v>
      </c>
      <c r="K662" t="s">
        <v>16</v>
      </c>
      <c r="L662">
        <v>3</v>
      </c>
      <c r="M662" t="s">
        <v>12</v>
      </c>
      <c r="N662" s="6" t="d">
        <v>1987-10-19</v>
      </c>
      <c r="O662">
        <v>5</v>
      </c>
      <c r="R662">
        <f t="shared" si="30"/>
        <v>5.99</v>
      </c>
      <c r="S662" t="str">
        <f t="shared" si="31"/>
        <v/>
      </c>
      <c r="T662" t="str">
        <f t="shared" si="32"/>
        <v/>
      </c>
      <c r="U662">
        <f>VLOOKUP(YEAR(N662),Populations!$A$3:$B$999,2,0)</f>
        <v>56804000</v>
      </c>
      <c r="V662">
        <f>(Calculations!B1/U662)</f>
        <v>1.19853869445814</v>
      </c>
    </row>
    <row r="663" spans="1:22" x14ac:dyDescent="0.55000000000000004">
      <c r="A663">
        <v>661</v>
      </c>
      <c r="B663">
        <v>1</v>
      </c>
      <c r="C663" t="str">
        <f>VLOOKUP(B663,EpisodeFormats!$A$3:$B$999,2,0)</f>
        <v>Series</v>
      </c>
      <c r="D663">
        <v>7</v>
      </c>
      <c r="E663" t="str">
        <f>VLOOKUP(D663,Doctors!$A$3:$B$999,2,0)</f>
        <v>Sylvester McCoy</v>
      </c>
      <c r="F663">
        <v>24</v>
      </c>
      <c r="G663">
        <v>1</v>
      </c>
      <c r="H663" t="str">
        <f>VLOOKUP(G663,SeasonFormats!$A$3:$B$999,2,0)</f>
        <v>Season</v>
      </c>
      <c r="I663">
        <v>145</v>
      </c>
      <c r="J663">
        <v>2</v>
      </c>
      <c r="K663" t="s">
        <v>16</v>
      </c>
      <c r="L663">
        <v>4</v>
      </c>
      <c r="M663" t="s">
        <v>13</v>
      </c>
      <c r="N663" s="6" t="d">
        <v>1987-10-26</v>
      </c>
      <c r="O663">
        <v>5</v>
      </c>
      <c r="R663">
        <f t="shared" si="30"/>
        <v>5.99</v>
      </c>
      <c r="S663" t="str">
        <f t="shared" si="31"/>
        <v/>
      </c>
      <c r="T663" t="str">
        <f t="shared" si="32"/>
        <v/>
      </c>
      <c r="U663">
        <f>VLOOKUP(YEAR(N663),Populations!$A$3:$B$999,2,0)</f>
        <v>56804000</v>
      </c>
      <c r="V663">
        <f>(Calculations!B1/U663)</f>
        <v>1.19853869445814</v>
      </c>
    </row>
    <row r="664" spans="1:22" s="3" customFormat="1" x14ac:dyDescent="0.55000000000000004">
      <c r="A664" s="3">
        <v>662</v>
      </c>
      <c r="B664" s="3">
        <v>1</v>
      </c>
      <c r="C664" s="3" t="str">
        <f>VLOOKUP(B664,EpisodeFormats!$A$3:$B$999,2,0)</f>
        <v>Series</v>
      </c>
      <c r="D664" s="3">
        <v>7</v>
      </c>
      <c r="E664" s="3" t="str">
        <f>VLOOKUP(D664,Doctors!$A$3:$B$999,2,0)</f>
        <v>Sylvester McCoy</v>
      </c>
      <c r="F664" s="3">
        <v>24</v>
      </c>
      <c r="G664" s="3">
        <v>1</v>
      </c>
      <c r="H664" s="3" t="str">
        <f>VLOOKUP(G664,SeasonFormats!$A$3:$B$999,2,0)</f>
        <v>Season</v>
      </c>
      <c r="I664" s="3">
        <v>146</v>
      </c>
      <c r="J664" s="3">
        <v>3</v>
      </c>
      <c r="K664" s="3" t="s">
        <v>17</v>
      </c>
      <c r="L664" s="3">
        <v>1</v>
      </c>
      <c r="M664" s="3" t="s">
        <v>10</v>
      </c>
      <c r="N664" s="7" t="d">
        <v>1987-11-02</v>
      </c>
      <c r="O664" s="3">
        <v>5.3</v>
      </c>
      <c r="R664" s="3">
        <f t="shared" si="30"/>
        <v>6.35</v>
      </c>
      <c r="S664" s="3" t="str">
        <f t="shared" si="31"/>
        <v/>
      </c>
      <c r="T664" s="3" t="str">
        <f t="shared" si="32"/>
        <v/>
      </c>
      <c r="U664" s="3">
        <f>VLOOKUP(YEAR(N664),Populations!$A$3:$B$999,2,0)</f>
        <v>56804000</v>
      </c>
      <c r="V664" s="3">
        <f>(Calculations!B1/U664)</f>
        <v>1.19853869445814</v>
      </c>
    </row>
    <row r="665" spans="1:22" s="3" customFormat="1" x14ac:dyDescent="0.55000000000000004">
      <c r="A665" s="3">
        <v>663</v>
      </c>
      <c r="B665" s="3">
        <v>1</v>
      </c>
      <c r="C665" s="3" t="str">
        <f>VLOOKUP(B665,EpisodeFormats!$A$3:$B$999,2,0)</f>
        <v>Series</v>
      </c>
      <c r="D665" s="3">
        <v>7</v>
      </c>
      <c r="E665" s="3" t="str">
        <f>VLOOKUP(D665,Doctors!$A$3:$B$999,2,0)</f>
        <v>Sylvester McCoy</v>
      </c>
      <c r="F665" s="3">
        <v>24</v>
      </c>
      <c r="G665" s="3">
        <v>1</v>
      </c>
      <c r="H665" s="3" t="str">
        <f>VLOOKUP(G665,SeasonFormats!$A$3:$B$999,2,0)</f>
        <v>Season</v>
      </c>
      <c r="I665" s="3">
        <v>146</v>
      </c>
      <c r="J665" s="3">
        <v>3</v>
      </c>
      <c r="K665" s="3" t="s">
        <v>17</v>
      </c>
      <c r="L665" s="3">
        <v>2</v>
      </c>
      <c r="M665" s="3" t="s">
        <v>11</v>
      </c>
      <c r="N665" s="7" t="d">
        <v>1987-11-09</v>
      </c>
      <c r="O665" s="3">
        <v>5.0999999999999996</v>
      </c>
      <c r="R665" s="3">
        <f t="shared" si="30"/>
        <v>6.11</v>
      </c>
      <c r="S665" s="3" t="str">
        <f t="shared" si="31"/>
        <v/>
      </c>
      <c r="T665" s="3" t="str">
        <f t="shared" si="32"/>
        <v/>
      </c>
      <c r="U665" s="3">
        <f>VLOOKUP(YEAR(N665),Populations!$A$3:$B$999,2,0)</f>
        <v>56804000</v>
      </c>
      <c r="V665" s="3">
        <f>(Calculations!B1/U665)</f>
        <v>1.19853869445814</v>
      </c>
    </row>
    <row r="666" spans="1:22" s="3" customFormat="1" x14ac:dyDescent="0.55000000000000004">
      <c r="A666" s="3">
        <v>664</v>
      </c>
      <c r="B666" s="3">
        <v>1</v>
      </c>
      <c r="C666" s="3" t="str">
        <f>VLOOKUP(B666,EpisodeFormats!$A$3:$B$999,2,0)</f>
        <v>Series</v>
      </c>
      <c r="D666" s="3">
        <v>7</v>
      </c>
      <c r="E666" s="3" t="str">
        <f>VLOOKUP(D666,Doctors!$A$3:$B$999,2,0)</f>
        <v>Sylvester McCoy</v>
      </c>
      <c r="F666" s="3">
        <v>24</v>
      </c>
      <c r="G666" s="3">
        <v>1</v>
      </c>
      <c r="H666" s="3" t="str">
        <f>VLOOKUP(G666,SeasonFormats!$A$3:$B$999,2,0)</f>
        <v>Season</v>
      </c>
      <c r="I666" s="3">
        <v>146</v>
      </c>
      <c r="J666" s="3">
        <v>3</v>
      </c>
      <c r="K666" s="3" t="s">
        <v>17</v>
      </c>
      <c r="L666" s="3">
        <v>3</v>
      </c>
      <c r="M666" s="3" t="s">
        <v>12</v>
      </c>
      <c r="N666" s="7" t="d">
        <v>1987-11-16</v>
      </c>
      <c r="O666" s="3">
        <v>5.4</v>
      </c>
      <c r="R666" s="3">
        <f t="shared" si="30"/>
        <v>6.47</v>
      </c>
      <c r="S666" s="3" t="str">
        <f t="shared" si="31"/>
        <v/>
      </c>
      <c r="T666" s="3" t="str">
        <f t="shared" si="32"/>
        <v/>
      </c>
      <c r="U666" s="3">
        <f>VLOOKUP(YEAR(N666),Populations!$A$3:$B$999,2,0)</f>
        <v>56804000</v>
      </c>
      <c r="V666" s="3">
        <f>(Calculations!B1/U666)</f>
        <v>1.19853869445814</v>
      </c>
    </row>
    <row r="667" spans="1:22" x14ac:dyDescent="0.55000000000000004">
      <c r="A667">
        <v>665</v>
      </c>
      <c r="B667">
        <v>1</v>
      </c>
      <c r="C667" t="str">
        <f>VLOOKUP(B667,EpisodeFormats!$A$3:$B$999,2,0)</f>
        <v>Series</v>
      </c>
      <c r="D667">
        <v>7</v>
      </c>
      <c r="E667" t="str">
        <f>VLOOKUP(D667,Doctors!$A$3:$B$999,2,0)</f>
        <v>Sylvester McCoy</v>
      </c>
      <c r="F667">
        <v>24</v>
      </c>
      <c r="G667">
        <v>1</v>
      </c>
      <c r="H667" t="str">
        <f>VLOOKUP(G667,SeasonFormats!$A$3:$B$999,2,0)</f>
        <v>Season</v>
      </c>
      <c r="I667">
        <v>147</v>
      </c>
      <c r="J667">
        <v>4</v>
      </c>
      <c r="K667" t="s">
        <v>18</v>
      </c>
      <c r="L667">
        <v>1</v>
      </c>
      <c r="M667" t="s">
        <v>10</v>
      </c>
      <c r="N667" s="6" t="d">
        <v>1987-11-23</v>
      </c>
      <c r="O667">
        <v>5.5</v>
      </c>
      <c r="R667">
        <f t="shared" si="30"/>
        <v>6.59</v>
      </c>
      <c r="S667" t="str">
        <f t="shared" si="31"/>
        <v/>
      </c>
      <c r="T667" t="str">
        <f t="shared" si="32"/>
        <v/>
      </c>
      <c r="U667">
        <f>VLOOKUP(YEAR(N667),Populations!$A$3:$B$999,2,0)</f>
        <v>56804000</v>
      </c>
      <c r="V667">
        <f>(Calculations!B1/U667)</f>
        <v>1.19853869445814</v>
      </c>
    </row>
    <row r="668" spans="1:22" x14ac:dyDescent="0.55000000000000004">
      <c r="A668">
        <v>666</v>
      </c>
      <c r="B668">
        <v>1</v>
      </c>
      <c r="C668" t="str">
        <f>VLOOKUP(B668,EpisodeFormats!$A$3:$B$999,2,0)</f>
        <v>Series</v>
      </c>
      <c r="D668">
        <v>7</v>
      </c>
      <c r="E668" t="str">
        <f>VLOOKUP(D668,Doctors!$A$3:$B$999,2,0)</f>
        <v>Sylvester McCoy</v>
      </c>
      <c r="F668">
        <v>24</v>
      </c>
      <c r="G668">
        <v>1</v>
      </c>
      <c r="H668" t="str">
        <f>VLOOKUP(G668,SeasonFormats!$A$3:$B$999,2,0)</f>
        <v>Season</v>
      </c>
      <c r="I668">
        <v>147</v>
      </c>
      <c r="J668">
        <v>4</v>
      </c>
      <c r="K668" t="s">
        <v>18</v>
      </c>
      <c r="L668">
        <v>2</v>
      </c>
      <c r="M668" t="s">
        <v>11</v>
      </c>
      <c r="N668" s="6" t="d">
        <v>1987-11-30</v>
      </c>
      <c r="O668">
        <v>5</v>
      </c>
      <c r="R668">
        <f t="shared" si="30"/>
        <v>5.99</v>
      </c>
      <c r="S668" t="str">
        <f t="shared" si="31"/>
        <v/>
      </c>
      <c r="T668" t="str">
        <f t="shared" si="32"/>
        <v/>
      </c>
      <c r="U668">
        <f>VLOOKUP(YEAR(N668),Populations!$A$3:$B$999,2,0)</f>
        <v>56804000</v>
      </c>
      <c r="V668">
        <f>(Calculations!B1/U668)</f>
        <v>1.19853869445814</v>
      </c>
    </row>
    <row r="669" spans="1:22" x14ac:dyDescent="0.55000000000000004">
      <c r="A669">
        <v>667</v>
      </c>
      <c r="B669">
        <v>1</v>
      </c>
      <c r="C669" t="str">
        <f>VLOOKUP(B669,EpisodeFormats!$A$3:$B$999,2,0)</f>
        <v>Series</v>
      </c>
      <c r="D669">
        <v>7</v>
      </c>
      <c r="E669" t="str">
        <f>VLOOKUP(D669,Doctors!$A$3:$B$999,2,0)</f>
        <v>Sylvester McCoy</v>
      </c>
      <c r="F669">
        <v>24</v>
      </c>
      <c r="G669">
        <v>1</v>
      </c>
      <c r="H669" t="str">
        <f>VLOOKUP(G669,SeasonFormats!$A$3:$B$999,2,0)</f>
        <v>Season</v>
      </c>
      <c r="I669">
        <v>147</v>
      </c>
      <c r="J669">
        <v>4</v>
      </c>
      <c r="K669" t="s">
        <v>18</v>
      </c>
      <c r="L669">
        <v>3</v>
      </c>
      <c r="M669" t="s">
        <v>12</v>
      </c>
      <c r="N669" s="6" t="d">
        <v>1987-12-07</v>
      </c>
      <c r="O669">
        <v>4.7</v>
      </c>
      <c r="R669">
        <f t="shared" si="30"/>
        <v>5.63</v>
      </c>
      <c r="S669" t="str">
        <f t="shared" si="31"/>
        <v/>
      </c>
      <c r="T669" t="str">
        <f t="shared" si="32"/>
        <v/>
      </c>
      <c r="U669">
        <f>VLOOKUP(YEAR(N669),Populations!$A$3:$B$999,2,0)</f>
        <v>56804000</v>
      </c>
      <c r="V669">
        <f>(Calculations!B1/U669)</f>
        <v>1.19853869445814</v>
      </c>
    </row>
    <row r="670" spans="1:22" s="3" customFormat="1" x14ac:dyDescent="0.55000000000000004">
      <c r="A670" s="3">
        <v>668</v>
      </c>
      <c r="B670" s="3">
        <v>1</v>
      </c>
      <c r="C670" s="3" t="str">
        <f>VLOOKUP(B670,EpisodeFormats!$A$3:$B$999,2,0)</f>
        <v>Series</v>
      </c>
      <c r="D670" s="3">
        <v>7</v>
      </c>
      <c r="E670" s="3" t="str">
        <f>VLOOKUP(D670,Doctors!$A$3:$B$999,2,0)</f>
        <v>Sylvester McCoy</v>
      </c>
      <c r="F670" s="3">
        <v>25</v>
      </c>
      <c r="G670" s="3">
        <v>1</v>
      </c>
      <c r="H670" s="3" t="str">
        <f>VLOOKUP(G670,SeasonFormats!$A$3:$B$999,2,0)</f>
        <v>Season</v>
      </c>
      <c r="I670" s="3">
        <v>148</v>
      </c>
      <c r="J670" s="3">
        <v>1</v>
      </c>
      <c r="K670" s="3" t="s">
        <v>5</v>
      </c>
      <c r="L670" s="3">
        <v>1</v>
      </c>
      <c r="M670" s="3" t="s">
        <v>10</v>
      </c>
      <c r="N670" s="7" t="d">
        <v>1988-10-05</v>
      </c>
      <c r="O670" s="3">
        <v>5.5</v>
      </c>
      <c r="R670" s="3">
        <f t="shared" si="30"/>
        <v>6.58</v>
      </c>
      <c r="S670" s="3" t="str">
        <f t="shared" si="31"/>
        <v/>
      </c>
      <c r="T670" s="3" t="str">
        <f t="shared" si="32"/>
        <v/>
      </c>
      <c r="U670" s="3">
        <f>VLOOKUP(YEAR(N670),Populations!$A$3:$B$999,2,0)</f>
        <v>56916400</v>
      </c>
      <c r="V670" s="3">
        <f>(Calculations!B1/U670)</f>
        <v>1.19617178879901</v>
      </c>
    </row>
    <row r="671" spans="1:22" s="3" customFormat="1" x14ac:dyDescent="0.55000000000000004">
      <c r="A671" s="3">
        <v>669</v>
      </c>
      <c r="B671" s="3">
        <v>1</v>
      </c>
      <c r="C671" s="3" t="str">
        <f>VLOOKUP(B671,EpisodeFormats!$A$3:$B$999,2,0)</f>
        <v>Series</v>
      </c>
      <c r="D671" s="3">
        <v>7</v>
      </c>
      <c r="E671" s="3" t="str">
        <f>VLOOKUP(D671,Doctors!$A$3:$B$999,2,0)</f>
        <v>Sylvester McCoy</v>
      </c>
      <c r="F671" s="3">
        <v>25</v>
      </c>
      <c r="G671" s="3">
        <v>1</v>
      </c>
      <c r="H671" s="3" t="str">
        <f>VLOOKUP(G671,SeasonFormats!$A$3:$B$999,2,0)</f>
        <v>Season</v>
      </c>
      <c r="I671" s="3">
        <v>148</v>
      </c>
      <c r="J671" s="3">
        <v>1</v>
      </c>
      <c r="K671" s="3" t="s">
        <v>5</v>
      </c>
      <c r="L671" s="3">
        <v>2</v>
      </c>
      <c r="M671" s="3" t="s">
        <v>11</v>
      </c>
      <c r="N671" s="7" t="d">
        <v>1988-10-12</v>
      </c>
      <c r="O671" s="3">
        <v>5.8</v>
      </c>
      <c r="R671" s="3">
        <f t="shared" si="30"/>
        <v>6.94</v>
      </c>
      <c r="S671" s="3" t="str">
        <f t="shared" si="31"/>
        <v/>
      </c>
      <c r="T671" s="3" t="str">
        <f t="shared" si="32"/>
        <v/>
      </c>
      <c r="U671" s="3">
        <f>VLOOKUP(YEAR(N671),Populations!$A$3:$B$999,2,0)</f>
        <v>56916400</v>
      </c>
      <c r="V671" s="3">
        <f>(Calculations!B1/U671)</f>
        <v>1.19617178879901</v>
      </c>
    </row>
    <row r="672" spans="1:22" s="3" customFormat="1" x14ac:dyDescent="0.55000000000000004">
      <c r="A672" s="3">
        <v>670</v>
      </c>
      <c r="B672" s="3">
        <v>1</v>
      </c>
      <c r="C672" s="3" t="str">
        <f>VLOOKUP(B672,EpisodeFormats!$A$3:$B$999,2,0)</f>
        <v>Series</v>
      </c>
      <c r="D672" s="3">
        <v>7</v>
      </c>
      <c r="E672" s="3" t="str">
        <f>VLOOKUP(D672,Doctors!$A$3:$B$999,2,0)</f>
        <v>Sylvester McCoy</v>
      </c>
      <c r="F672" s="3">
        <v>25</v>
      </c>
      <c r="G672" s="3">
        <v>1</v>
      </c>
      <c r="H672" s="3" t="str">
        <f>VLOOKUP(G672,SeasonFormats!$A$3:$B$999,2,0)</f>
        <v>Season</v>
      </c>
      <c r="I672" s="3">
        <v>148</v>
      </c>
      <c r="J672" s="3">
        <v>1</v>
      </c>
      <c r="K672" s="3" t="s">
        <v>5</v>
      </c>
      <c r="L672" s="3">
        <v>3</v>
      </c>
      <c r="M672" s="3" t="s">
        <v>12</v>
      </c>
      <c r="N672" s="7" t="d">
        <v>1988-10-19</v>
      </c>
      <c r="O672" s="3">
        <v>5.0999999999999996</v>
      </c>
      <c r="R672" s="3">
        <f t="shared" si="30"/>
        <v>6.1</v>
      </c>
      <c r="S672" s="3" t="str">
        <f t="shared" si="31"/>
        <v/>
      </c>
      <c r="T672" s="3" t="str">
        <f t="shared" si="32"/>
        <v/>
      </c>
      <c r="U672" s="3">
        <f>VLOOKUP(YEAR(N672),Populations!$A$3:$B$999,2,0)</f>
        <v>56916400</v>
      </c>
      <c r="V672" s="3">
        <f>(Calculations!B1/U672)</f>
        <v>1.19617178879901</v>
      </c>
    </row>
    <row r="673" spans="1:23" s="3" customFormat="1" x14ac:dyDescent="0.55000000000000004">
      <c r="A673" s="3">
        <v>671</v>
      </c>
      <c r="B673" s="3">
        <v>1</v>
      </c>
      <c r="C673" s="3" t="str">
        <f>VLOOKUP(B673,EpisodeFormats!$A$3:$B$999,2,0)</f>
        <v>Series</v>
      </c>
      <c r="D673" s="3">
        <v>7</v>
      </c>
      <c r="E673" s="3" t="str">
        <f>VLOOKUP(D673,Doctors!$A$3:$B$999,2,0)</f>
        <v>Sylvester McCoy</v>
      </c>
      <c r="F673" s="3">
        <v>25</v>
      </c>
      <c r="G673" s="3">
        <v>1</v>
      </c>
      <c r="H673" s="3" t="str">
        <f>VLOOKUP(G673,SeasonFormats!$A$3:$B$999,2,0)</f>
        <v>Season</v>
      </c>
      <c r="I673" s="3">
        <v>148</v>
      </c>
      <c r="J673" s="3">
        <v>1</v>
      </c>
      <c r="K673" s="3" t="s">
        <v>5</v>
      </c>
      <c r="L673" s="3">
        <v>4</v>
      </c>
      <c r="M673" s="3" t="s">
        <v>13</v>
      </c>
      <c r="N673" s="7" t="d">
        <v>1988-10-26</v>
      </c>
      <c r="O673" s="3">
        <v>5</v>
      </c>
      <c r="R673" s="3">
        <f t="shared" si="30"/>
        <v>5.98</v>
      </c>
      <c r="S673" s="3" t="str">
        <f t="shared" si="31"/>
        <v/>
      </c>
      <c r="T673" s="3" t="str">
        <f t="shared" si="32"/>
        <v/>
      </c>
      <c r="U673" s="3">
        <f>VLOOKUP(YEAR(N673),Populations!$A$3:$B$999,2,0)</f>
        <v>56916400</v>
      </c>
      <c r="V673" s="3">
        <f>(Calculations!B1/U673)</f>
        <v>1.19617178879901</v>
      </c>
    </row>
    <row r="674" spans="1:23" x14ac:dyDescent="0.55000000000000004">
      <c r="A674">
        <v>672</v>
      </c>
      <c r="B674">
        <v>1</v>
      </c>
      <c r="C674" t="str">
        <f>VLOOKUP(B674,EpisodeFormats!$A$3:$B$999,2,0)</f>
        <v>Series</v>
      </c>
      <c r="D674">
        <v>7</v>
      </c>
      <c r="E674" t="str">
        <f>VLOOKUP(D674,Doctors!$A$3:$B$999,2,0)</f>
        <v>Sylvester McCoy</v>
      </c>
      <c r="F674">
        <v>25</v>
      </c>
      <c r="G674">
        <v>1</v>
      </c>
      <c r="H674" t="str">
        <f>VLOOKUP(G674,SeasonFormats!$A$3:$B$999,2,0)</f>
        <v>Season</v>
      </c>
      <c r="I674">
        <v>149</v>
      </c>
      <c r="J674">
        <v>2</v>
      </c>
      <c r="K674" t="s">
        <v>6</v>
      </c>
      <c r="L674">
        <v>1</v>
      </c>
      <c r="M674" t="s">
        <v>10</v>
      </c>
      <c r="N674" s="6" t="d">
        <v>1988-11-02</v>
      </c>
      <c r="O674">
        <v>5.3</v>
      </c>
      <c r="R674">
        <f t="shared" si="30"/>
        <v>6.34</v>
      </c>
      <c r="S674" t="str">
        <f t="shared" si="31"/>
        <v/>
      </c>
      <c r="T674" t="str">
        <f t="shared" si="32"/>
        <v/>
      </c>
      <c r="U674">
        <f>VLOOKUP(YEAR(N674),Populations!$A$3:$B$999,2,0)</f>
        <v>56916400</v>
      </c>
      <c r="V674">
        <f>(Calculations!B1/U674)</f>
        <v>1.19617178879901</v>
      </c>
    </row>
    <row r="675" spans="1:23" x14ac:dyDescent="0.55000000000000004">
      <c r="A675">
        <v>673</v>
      </c>
      <c r="B675">
        <v>1</v>
      </c>
      <c r="C675" t="str">
        <f>VLOOKUP(B675,EpisodeFormats!$A$3:$B$999,2,0)</f>
        <v>Series</v>
      </c>
      <c r="D675">
        <v>7</v>
      </c>
      <c r="E675" t="str">
        <f>VLOOKUP(D675,Doctors!$A$3:$B$999,2,0)</f>
        <v>Sylvester McCoy</v>
      </c>
      <c r="F675">
        <v>25</v>
      </c>
      <c r="G675">
        <v>1</v>
      </c>
      <c r="H675" t="str">
        <f>VLOOKUP(G675,SeasonFormats!$A$3:$B$999,2,0)</f>
        <v>Season</v>
      </c>
      <c r="I675">
        <v>149</v>
      </c>
      <c r="J675">
        <v>2</v>
      </c>
      <c r="K675" t="s">
        <v>6</v>
      </c>
      <c r="L675">
        <v>2</v>
      </c>
      <c r="M675" t="s">
        <v>11</v>
      </c>
      <c r="N675" s="6" t="d">
        <v>1988-11-09</v>
      </c>
      <c r="O675">
        <v>4.5999999999999996</v>
      </c>
      <c r="R675">
        <f t="shared" si="30"/>
        <v>5.5</v>
      </c>
      <c r="S675" t="str">
        <f t="shared" si="31"/>
        <v/>
      </c>
      <c r="T675" t="str">
        <f t="shared" si="32"/>
        <v/>
      </c>
      <c r="U675">
        <f>VLOOKUP(YEAR(N675),Populations!$A$3:$B$999,2,0)</f>
        <v>56916400</v>
      </c>
      <c r="V675">
        <f>(Calculations!B1/U675)</f>
        <v>1.19617178879901</v>
      </c>
    </row>
    <row r="676" spans="1:23" x14ac:dyDescent="0.55000000000000004">
      <c r="A676">
        <v>674</v>
      </c>
      <c r="B676">
        <v>1</v>
      </c>
      <c r="C676" t="str">
        <f>VLOOKUP(B676,EpisodeFormats!$A$3:$B$999,2,0)</f>
        <v>Series</v>
      </c>
      <c r="D676">
        <v>7</v>
      </c>
      <c r="E676" t="str">
        <f>VLOOKUP(D676,Doctors!$A$3:$B$999,2,0)</f>
        <v>Sylvester McCoy</v>
      </c>
      <c r="F676">
        <v>25</v>
      </c>
      <c r="G676">
        <v>1</v>
      </c>
      <c r="H676" t="str">
        <f>VLOOKUP(G676,SeasonFormats!$A$3:$B$999,2,0)</f>
        <v>Season</v>
      </c>
      <c r="I676">
        <v>149</v>
      </c>
      <c r="J676">
        <v>2</v>
      </c>
      <c r="K676" t="s">
        <v>6</v>
      </c>
      <c r="L676">
        <v>3</v>
      </c>
      <c r="M676" t="s">
        <v>12</v>
      </c>
      <c r="N676" s="6" t="d">
        <v>1988-11-16</v>
      </c>
      <c r="O676">
        <v>5.3</v>
      </c>
      <c r="R676">
        <f t="shared" si="30"/>
        <v>6.34</v>
      </c>
      <c r="S676" t="str">
        <f t="shared" si="31"/>
        <v/>
      </c>
      <c r="T676" t="str">
        <f t="shared" si="32"/>
        <v/>
      </c>
      <c r="U676">
        <f>VLOOKUP(YEAR(N676),Populations!$A$3:$B$999,2,0)</f>
        <v>56916400</v>
      </c>
      <c r="V676">
        <f>(Calculations!B1/U676)</f>
        <v>1.19617178879901</v>
      </c>
    </row>
    <row r="677" spans="1:23" s="3" customFormat="1" x14ac:dyDescent="0.55000000000000004">
      <c r="A677" s="3">
        <v>675</v>
      </c>
      <c r="B677" s="3">
        <v>1</v>
      </c>
      <c r="C677" s="3" t="str">
        <f>VLOOKUP(B677,EpisodeFormats!$A$3:$B$999,2,0)</f>
        <v>Series</v>
      </c>
      <c r="D677" s="3">
        <v>7</v>
      </c>
      <c r="E677" s="3" t="str">
        <f>VLOOKUP(D677,Doctors!$A$3:$B$999,2,0)</f>
        <v>Sylvester McCoy</v>
      </c>
      <c r="F677" s="3">
        <v>25</v>
      </c>
      <c r="G677" s="3">
        <v>1</v>
      </c>
      <c r="H677" s="3" t="str">
        <f>VLOOKUP(G677,SeasonFormats!$A$3:$B$999,2,0)</f>
        <v>Season</v>
      </c>
      <c r="I677" s="3">
        <v>150</v>
      </c>
      <c r="J677" s="3">
        <v>3</v>
      </c>
      <c r="K677" s="3" t="s">
        <v>7</v>
      </c>
      <c r="L677" s="3">
        <v>1</v>
      </c>
      <c r="M677" s="3" t="s">
        <v>10</v>
      </c>
      <c r="N677" s="7" t="d">
        <v>1988-11-23</v>
      </c>
      <c r="O677" s="3">
        <v>6.1</v>
      </c>
      <c r="R677" s="3">
        <f t="shared" si="30"/>
        <v>7.3</v>
      </c>
      <c r="S677" s="3" t="str">
        <f t="shared" si="31"/>
        <v/>
      </c>
      <c r="T677" s="3" t="str">
        <f t="shared" si="32"/>
        <v/>
      </c>
      <c r="U677" s="3">
        <f>VLOOKUP(YEAR(N677),Populations!$A$3:$B$999,2,0)</f>
        <v>56916400</v>
      </c>
      <c r="V677" s="3">
        <f>(Calculations!B1/U677)</f>
        <v>1.19617178879901</v>
      </c>
    </row>
    <row r="678" spans="1:23" s="3" customFormat="1" x14ac:dyDescent="0.55000000000000004">
      <c r="A678" s="3">
        <v>676</v>
      </c>
      <c r="B678" s="3">
        <v>1</v>
      </c>
      <c r="C678" s="3" t="str">
        <f>VLOOKUP(B678,EpisodeFormats!$A$3:$B$999,2,0)</f>
        <v>Series</v>
      </c>
      <c r="D678" s="3">
        <v>7</v>
      </c>
      <c r="E678" s="3" t="str">
        <f>VLOOKUP(D678,Doctors!$A$3:$B$999,2,0)</f>
        <v>Sylvester McCoy</v>
      </c>
      <c r="F678" s="3">
        <v>25</v>
      </c>
      <c r="G678" s="3">
        <v>1</v>
      </c>
      <c r="H678" s="3" t="str">
        <f>VLOOKUP(G678,SeasonFormats!$A$3:$B$999,2,0)</f>
        <v>Season</v>
      </c>
      <c r="I678" s="3">
        <v>150</v>
      </c>
      <c r="J678" s="3">
        <v>3</v>
      </c>
      <c r="K678" s="3" t="s">
        <v>7</v>
      </c>
      <c r="L678" s="3">
        <v>2</v>
      </c>
      <c r="M678" s="3" t="s">
        <v>11</v>
      </c>
      <c r="N678" s="7" t="d">
        <v>1988-11-30</v>
      </c>
      <c r="O678" s="3">
        <v>5.2</v>
      </c>
      <c r="R678" s="3">
        <f t="shared" si="30"/>
        <v>6.22</v>
      </c>
      <c r="S678" s="3" t="str">
        <f t="shared" si="31"/>
        <v/>
      </c>
      <c r="T678" s="3" t="str">
        <f t="shared" si="32"/>
        <v/>
      </c>
      <c r="U678" s="3">
        <f>VLOOKUP(YEAR(N678),Populations!$A$3:$B$999,2,0)</f>
        <v>56916400</v>
      </c>
      <c r="V678" s="3">
        <f>(Calculations!B1/U678)</f>
        <v>1.19617178879901</v>
      </c>
    </row>
    <row r="679" spans="1:23" s="3" customFormat="1" x14ac:dyDescent="0.55000000000000004">
      <c r="A679" s="3">
        <v>677</v>
      </c>
      <c r="B679" s="3">
        <v>1</v>
      </c>
      <c r="C679" s="3" t="str">
        <f>VLOOKUP(B679,EpisodeFormats!$A$3:$B$999,2,0)</f>
        <v>Series</v>
      </c>
      <c r="D679" s="3">
        <v>7</v>
      </c>
      <c r="E679" s="3" t="str">
        <f>VLOOKUP(D679,Doctors!$A$3:$B$999,2,0)</f>
        <v>Sylvester McCoy</v>
      </c>
      <c r="F679" s="3">
        <v>25</v>
      </c>
      <c r="G679" s="3">
        <v>1</v>
      </c>
      <c r="H679" s="3" t="str">
        <f>VLOOKUP(G679,SeasonFormats!$A$3:$B$999,2,0)</f>
        <v>Season</v>
      </c>
      <c r="I679" s="3">
        <v>150</v>
      </c>
      <c r="J679" s="3">
        <v>3</v>
      </c>
      <c r="K679" s="3" t="s">
        <v>7</v>
      </c>
      <c r="L679" s="3">
        <v>3</v>
      </c>
      <c r="M679" s="3" t="s">
        <v>12</v>
      </c>
      <c r="N679" s="7" t="d">
        <v>1988-12-07</v>
      </c>
      <c r="O679" s="3">
        <v>5.2</v>
      </c>
      <c r="R679" s="3">
        <f t="shared" si="30"/>
        <v>6.22</v>
      </c>
      <c r="S679" s="3" t="str">
        <f t="shared" si="31"/>
        <v/>
      </c>
      <c r="T679" s="3" t="str">
        <f t="shared" si="32"/>
        <v/>
      </c>
      <c r="U679" s="3">
        <f>VLOOKUP(YEAR(N679),Populations!$A$3:$B$999,2,0)</f>
        <v>56916400</v>
      </c>
      <c r="V679" s="3">
        <f>(Calculations!B1/U679)</f>
        <v>1.19617178879901</v>
      </c>
    </row>
    <row r="680" spans="1:23" x14ac:dyDescent="0.55000000000000004">
      <c r="A680">
        <v>678</v>
      </c>
      <c r="B680">
        <v>1</v>
      </c>
      <c r="C680" t="str">
        <f>VLOOKUP(B680,EpisodeFormats!$A$3:$B$999,2,0)</f>
        <v>Series</v>
      </c>
      <c r="D680">
        <v>7</v>
      </c>
      <c r="E680" t="str">
        <f>VLOOKUP(D680,Doctors!$A$3:$B$999,2,0)</f>
        <v>Sylvester McCoy</v>
      </c>
      <c r="F680">
        <v>25</v>
      </c>
      <c r="G680">
        <v>1</v>
      </c>
      <c r="H680" t="str">
        <f>VLOOKUP(G680,SeasonFormats!$A$3:$B$999,2,0)</f>
        <v>Season</v>
      </c>
      <c r="I680">
        <v>151</v>
      </c>
      <c r="J680">
        <v>4</v>
      </c>
      <c r="K680" t="s">
        <v>8</v>
      </c>
      <c r="L680">
        <v>1</v>
      </c>
      <c r="M680" t="s">
        <v>10</v>
      </c>
      <c r="N680" s="6" t="d">
        <v>1988-12-14</v>
      </c>
      <c r="O680">
        <v>5</v>
      </c>
      <c r="R680">
        <f t="shared" si="30"/>
        <v>5.98</v>
      </c>
      <c r="S680" t="str">
        <f t="shared" si="31"/>
        <v/>
      </c>
      <c r="T680" t="str">
        <f t="shared" si="32"/>
        <v/>
      </c>
      <c r="U680">
        <f>VLOOKUP(YEAR(N680),Populations!$A$3:$B$999,2,0)</f>
        <v>56916400</v>
      </c>
      <c r="V680">
        <f>(Calculations!B1/U680)</f>
        <v>1.19617178879901</v>
      </c>
    </row>
    <row r="681" spans="1:23" x14ac:dyDescent="0.55000000000000004">
      <c r="A681">
        <v>679</v>
      </c>
      <c r="B681">
        <v>1</v>
      </c>
      <c r="C681" t="str">
        <f>VLOOKUP(B681,EpisodeFormats!$A$3:$B$999,2,0)</f>
        <v>Series</v>
      </c>
      <c r="D681">
        <v>7</v>
      </c>
      <c r="E681" t="str">
        <f>VLOOKUP(D681,Doctors!$A$3:$B$999,2,0)</f>
        <v>Sylvester McCoy</v>
      </c>
      <c r="F681">
        <v>25</v>
      </c>
      <c r="G681">
        <v>1</v>
      </c>
      <c r="H681" t="str">
        <f>VLOOKUP(G681,SeasonFormats!$A$3:$B$999,2,0)</f>
        <v>Season</v>
      </c>
      <c r="I681">
        <v>151</v>
      </c>
      <c r="J681">
        <v>4</v>
      </c>
      <c r="K681" t="s">
        <v>8</v>
      </c>
      <c r="L681">
        <v>2</v>
      </c>
      <c r="M681" t="s">
        <v>11</v>
      </c>
      <c r="N681" s="6" t="d">
        <v>1988-12-21</v>
      </c>
      <c r="O681">
        <v>5.3</v>
      </c>
      <c r="R681">
        <f t="shared" si="30"/>
        <v>6.34</v>
      </c>
      <c r="S681" t="str">
        <f t="shared" si="31"/>
        <v/>
      </c>
      <c r="T681" t="str">
        <f t="shared" si="32"/>
        <v/>
      </c>
      <c r="U681">
        <f>VLOOKUP(YEAR(N681),Populations!$A$3:$B$999,2,0)</f>
        <v>56916400</v>
      </c>
      <c r="V681">
        <f>(Calculations!B1/U681)</f>
        <v>1.19617178879901</v>
      </c>
    </row>
    <row r="682" spans="1:23" x14ac:dyDescent="0.55000000000000004">
      <c r="A682">
        <v>680</v>
      </c>
      <c r="B682">
        <v>1</v>
      </c>
      <c r="C682" t="str">
        <f>VLOOKUP(B682,EpisodeFormats!$A$3:$B$999,2,0)</f>
        <v>Series</v>
      </c>
      <c r="D682">
        <v>7</v>
      </c>
      <c r="E682" t="str">
        <f>VLOOKUP(D682,Doctors!$A$3:$B$999,2,0)</f>
        <v>Sylvester McCoy</v>
      </c>
      <c r="F682">
        <v>25</v>
      </c>
      <c r="G682">
        <v>1</v>
      </c>
      <c r="H682" t="str">
        <f>VLOOKUP(G682,SeasonFormats!$A$3:$B$999,2,0)</f>
        <v>Season</v>
      </c>
      <c r="I682">
        <v>151</v>
      </c>
      <c r="J682">
        <v>4</v>
      </c>
      <c r="K682" t="s">
        <v>8</v>
      </c>
      <c r="L682">
        <v>3</v>
      </c>
      <c r="M682" t="s">
        <v>12</v>
      </c>
      <c r="N682" s="6" t="d">
        <v>1988-12-28</v>
      </c>
      <c r="O682">
        <v>4.8</v>
      </c>
      <c r="R682">
        <f t="shared" si="30"/>
        <v>5.74</v>
      </c>
      <c r="S682" t="str">
        <f t="shared" si="31"/>
        <v/>
      </c>
      <c r="T682" t="str">
        <f t="shared" si="32"/>
        <v/>
      </c>
      <c r="U682">
        <f>VLOOKUP(YEAR(N682),Populations!$A$3:$B$999,2,0)</f>
        <v>56916400</v>
      </c>
      <c r="V682">
        <f>(Calculations!B1/U682)</f>
        <v>1.19617178879901</v>
      </c>
      <c r="W682" t="s">
        <v>531</v>
      </c>
    </row>
    <row r="683" spans="1:23" x14ac:dyDescent="0.55000000000000004">
      <c r="A683">
        <v>681</v>
      </c>
      <c r="B683">
        <v>1</v>
      </c>
      <c r="C683" t="str">
        <f>VLOOKUP(B683,EpisodeFormats!$A$3:$B$999,2,0)</f>
        <v>Series</v>
      </c>
      <c r="D683">
        <v>7</v>
      </c>
      <c r="E683" t="str">
        <f>VLOOKUP(D683,Doctors!$A$3:$B$999,2,0)</f>
        <v>Sylvester McCoy</v>
      </c>
      <c r="F683">
        <v>25</v>
      </c>
      <c r="G683">
        <v>1</v>
      </c>
      <c r="H683" t="str">
        <f>VLOOKUP(G683,SeasonFormats!$A$3:$B$999,2,0)</f>
        <v>Season</v>
      </c>
      <c r="I683">
        <v>151</v>
      </c>
      <c r="J683">
        <v>4</v>
      </c>
      <c r="K683" t="s">
        <v>8</v>
      </c>
      <c r="L683">
        <v>4</v>
      </c>
      <c r="M683" t="s">
        <v>13</v>
      </c>
      <c r="N683" s="6" t="d">
        <v>1989-01-04</v>
      </c>
      <c r="O683">
        <v>6.6</v>
      </c>
      <c r="R683">
        <f t="shared" si="30"/>
        <v>7.87</v>
      </c>
      <c r="S683" t="str">
        <f t="shared" si="31"/>
        <v/>
      </c>
      <c r="T683" t="str">
        <f t="shared" si="32"/>
        <v/>
      </c>
      <c r="U683">
        <f>VLOOKUP(YEAR(N683),Populations!$A$3:$B$999,2,0)</f>
        <v>57076500</v>
      </c>
      <c r="V683">
        <f>(Calculations!B1/U683)</f>
        <v>1.1928165181817401</v>
      </c>
    </row>
    <row r="684" spans="1:23" s="3" customFormat="1" x14ac:dyDescent="0.55000000000000004">
      <c r="A684" s="3">
        <v>682</v>
      </c>
      <c r="B684" s="3">
        <v>1</v>
      </c>
      <c r="C684" s="3" t="str">
        <f>VLOOKUP(B684,EpisodeFormats!$A$3:$B$999,2,0)</f>
        <v>Series</v>
      </c>
      <c r="D684" s="3">
        <v>7</v>
      </c>
      <c r="E684" s="3" t="str">
        <f>VLOOKUP(D684,Doctors!$A$3:$B$999,2,0)</f>
        <v>Sylvester McCoy</v>
      </c>
      <c r="F684" s="3">
        <v>26</v>
      </c>
      <c r="G684" s="3">
        <v>1</v>
      </c>
      <c r="H684" s="3" t="str">
        <f>VLOOKUP(G684,SeasonFormats!$A$3:$B$999,2,0)</f>
        <v>Season</v>
      </c>
      <c r="I684" s="3">
        <v>152</v>
      </c>
      <c r="J684" s="3">
        <v>1</v>
      </c>
      <c r="K684" s="3" t="s">
        <v>0</v>
      </c>
      <c r="L684" s="3">
        <v>1</v>
      </c>
      <c r="M684" s="3" t="s">
        <v>10</v>
      </c>
      <c r="N684" s="7" t="d">
        <v>1989-09-06</v>
      </c>
      <c r="O684" s="3">
        <v>3.1</v>
      </c>
      <c r="R684" s="3">
        <f t="shared" si="30"/>
        <v>3.7</v>
      </c>
      <c r="S684" s="3" t="str">
        <f t="shared" si="31"/>
        <v/>
      </c>
      <c r="T684" s="3" t="str">
        <f t="shared" si="32"/>
        <v/>
      </c>
      <c r="U684" s="3">
        <f>VLOOKUP(YEAR(N684),Populations!$A$3:$B$999,2,0)</f>
        <v>57076500</v>
      </c>
      <c r="V684" s="3">
        <f>(Calculations!B1/U684)</f>
        <v>1.1928165181817401</v>
      </c>
    </row>
    <row r="685" spans="1:23" s="3" customFormat="1" x14ac:dyDescent="0.55000000000000004">
      <c r="A685" s="3">
        <v>683</v>
      </c>
      <c r="B685" s="3">
        <v>1</v>
      </c>
      <c r="C685" s="3" t="str">
        <f>VLOOKUP(B685,EpisodeFormats!$A$3:$B$999,2,0)</f>
        <v>Series</v>
      </c>
      <c r="D685" s="3">
        <v>7</v>
      </c>
      <c r="E685" s="3" t="str">
        <f>VLOOKUP(D685,Doctors!$A$3:$B$999,2,0)</f>
        <v>Sylvester McCoy</v>
      </c>
      <c r="F685" s="3">
        <v>26</v>
      </c>
      <c r="G685" s="3">
        <v>1</v>
      </c>
      <c r="H685" s="3" t="str">
        <f>VLOOKUP(G685,SeasonFormats!$A$3:$B$999,2,0)</f>
        <v>Season</v>
      </c>
      <c r="I685" s="3">
        <v>152</v>
      </c>
      <c r="J685" s="3">
        <v>1</v>
      </c>
      <c r="K685" s="3" t="s">
        <v>0</v>
      </c>
      <c r="L685" s="3">
        <v>2</v>
      </c>
      <c r="M685" s="3" t="s">
        <v>11</v>
      </c>
      <c r="N685" s="7" t="d">
        <v>1989-09-13</v>
      </c>
      <c r="O685" s="3">
        <v>3.9</v>
      </c>
      <c r="R685" s="3">
        <f t="shared" si="30"/>
        <v>4.6500000000000004</v>
      </c>
      <c r="S685" s="3" t="str">
        <f t="shared" si="31"/>
        <v/>
      </c>
      <c r="T685" s="3" t="str">
        <f t="shared" si="32"/>
        <v/>
      </c>
      <c r="U685" s="3">
        <f>VLOOKUP(YEAR(N685),Populations!$A$3:$B$999,2,0)</f>
        <v>57076500</v>
      </c>
      <c r="V685" s="3">
        <f>(Calculations!B1/U685)</f>
        <v>1.1928165181817401</v>
      </c>
    </row>
    <row r="686" spans="1:23" s="3" customFormat="1" x14ac:dyDescent="0.55000000000000004">
      <c r="A686" s="3">
        <v>684</v>
      </c>
      <c r="B686" s="3">
        <v>1</v>
      </c>
      <c r="C686" s="3" t="str">
        <f>VLOOKUP(B686,EpisodeFormats!$A$3:$B$999,2,0)</f>
        <v>Series</v>
      </c>
      <c r="D686" s="3">
        <v>7</v>
      </c>
      <c r="E686" s="3" t="str">
        <f>VLOOKUP(D686,Doctors!$A$3:$B$999,2,0)</f>
        <v>Sylvester McCoy</v>
      </c>
      <c r="F686" s="3">
        <v>26</v>
      </c>
      <c r="G686" s="3">
        <v>1</v>
      </c>
      <c r="H686" s="3" t="str">
        <f>VLOOKUP(G686,SeasonFormats!$A$3:$B$999,2,0)</f>
        <v>Season</v>
      </c>
      <c r="I686" s="3">
        <v>152</v>
      </c>
      <c r="J686" s="3">
        <v>1</v>
      </c>
      <c r="K686" s="3" t="s">
        <v>0</v>
      </c>
      <c r="L686" s="3">
        <v>3</v>
      </c>
      <c r="M686" s="3" t="s">
        <v>12</v>
      </c>
      <c r="N686" s="7" t="d">
        <v>1989-09-20</v>
      </c>
      <c r="O686" s="3">
        <v>3.6</v>
      </c>
      <c r="R686" s="3">
        <f t="shared" si="30"/>
        <v>4.29</v>
      </c>
      <c r="S686" s="3" t="str">
        <f t="shared" si="31"/>
        <v/>
      </c>
      <c r="T686" s="3" t="str">
        <f t="shared" si="32"/>
        <v/>
      </c>
      <c r="U686" s="3">
        <f>VLOOKUP(YEAR(N686),Populations!$A$3:$B$999,2,0)</f>
        <v>57076500</v>
      </c>
      <c r="V686" s="3">
        <f>(Calculations!B1/U686)</f>
        <v>1.1928165181817401</v>
      </c>
    </row>
    <row r="687" spans="1:23" s="3" customFormat="1" x14ac:dyDescent="0.55000000000000004">
      <c r="A687" s="3">
        <v>685</v>
      </c>
      <c r="B687" s="3">
        <v>1</v>
      </c>
      <c r="C687" s="3" t="str">
        <f>VLOOKUP(B687,EpisodeFormats!$A$3:$B$999,2,0)</f>
        <v>Series</v>
      </c>
      <c r="D687" s="3">
        <v>7</v>
      </c>
      <c r="E687" s="3" t="str">
        <f>VLOOKUP(D687,Doctors!$A$3:$B$999,2,0)</f>
        <v>Sylvester McCoy</v>
      </c>
      <c r="F687" s="3">
        <v>26</v>
      </c>
      <c r="G687" s="3">
        <v>1</v>
      </c>
      <c r="H687" s="3" t="str">
        <f>VLOOKUP(G687,SeasonFormats!$A$3:$B$999,2,0)</f>
        <v>Season</v>
      </c>
      <c r="I687" s="3">
        <v>152</v>
      </c>
      <c r="J687" s="3">
        <v>1</v>
      </c>
      <c r="K687" s="3" t="s">
        <v>0</v>
      </c>
      <c r="L687" s="3">
        <v>4</v>
      </c>
      <c r="M687" s="3" t="s">
        <v>13</v>
      </c>
      <c r="N687" s="7" t="d">
        <v>1989-09-27</v>
      </c>
      <c r="O687" s="3">
        <v>4</v>
      </c>
      <c r="R687" s="3">
        <f t="shared" si="30"/>
        <v>4.7699999999999996</v>
      </c>
      <c r="S687" s="3" t="str">
        <f t="shared" si="31"/>
        <v/>
      </c>
      <c r="T687" s="3" t="str">
        <f t="shared" si="32"/>
        <v/>
      </c>
      <c r="U687" s="3">
        <f>VLOOKUP(YEAR(N687),Populations!$A$3:$B$999,2,0)</f>
        <v>57076500</v>
      </c>
      <c r="V687" s="3">
        <f>(Calculations!B1/U687)</f>
        <v>1.1928165181817401</v>
      </c>
    </row>
    <row r="688" spans="1:23" x14ac:dyDescent="0.55000000000000004">
      <c r="A688">
        <v>686</v>
      </c>
      <c r="B688">
        <v>1</v>
      </c>
      <c r="C688" t="str">
        <f>VLOOKUP(B688,EpisodeFormats!$A$3:$B$999,2,0)</f>
        <v>Series</v>
      </c>
      <c r="D688">
        <v>7</v>
      </c>
      <c r="E688" t="str">
        <f>VLOOKUP(D688,Doctors!$A$3:$B$999,2,0)</f>
        <v>Sylvester McCoy</v>
      </c>
      <c r="F688">
        <v>26</v>
      </c>
      <c r="G688">
        <v>1</v>
      </c>
      <c r="H688" t="str">
        <f>VLOOKUP(G688,SeasonFormats!$A$3:$B$999,2,0)</f>
        <v>Season</v>
      </c>
      <c r="I688">
        <v>153</v>
      </c>
      <c r="J688">
        <v>2</v>
      </c>
      <c r="K688" t="s">
        <v>1</v>
      </c>
      <c r="L688">
        <v>1</v>
      </c>
      <c r="M688" t="s">
        <v>10</v>
      </c>
      <c r="N688" s="6" t="d">
        <v>1989-10-04</v>
      </c>
      <c r="O688">
        <v>4.2</v>
      </c>
      <c r="R688">
        <f t="shared" si="30"/>
        <v>5.01</v>
      </c>
      <c r="S688" t="str">
        <f t="shared" si="31"/>
        <v/>
      </c>
      <c r="T688" t="str">
        <f t="shared" si="32"/>
        <v/>
      </c>
      <c r="U688">
        <f>VLOOKUP(YEAR(N688),Populations!$A$3:$B$999,2,0)</f>
        <v>57076500</v>
      </c>
      <c r="V688">
        <f>(Calculations!B1/U688)</f>
        <v>1.1928165181817401</v>
      </c>
    </row>
    <row r="689" spans="1:22" x14ac:dyDescent="0.55000000000000004">
      <c r="A689">
        <v>687</v>
      </c>
      <c r="B689">
        <v>1</v>
      </c>
      <c r="C689" t="str">
        <f>VLOOKUP(B689,EpisodeFormats!$A$3:$B$999,2,0)</f>
        <v>Series</v>
      </c>
      <c r="D689">
        <v>7</v>
      </c>
      <c r="E689" t="str">
        <f>VLOOKUP(D689,Doctors!$A$3:$B$999,2,0)</f>
        <v>Sylvester McCoy</v>
      </c>
      <c r="F689">
        <v>26</v>
      </c>
      <c r="G689">
        <v>1</v>
      </c>
      <c r="H689" t="str">
        <f>VLOOKUP(G689,SeasonFormats!$A$3:$B$999,2,0)</f>
        <v>Season</v>
      </c>
      <c r="I689">
        <v>153</v>
      </c>
      <c r="J689">
        <v>2</v>
      </c>
      <c r="K689" t="s">
        <v>1</v>
      </c>
      <c r="L689">
        <v>2</v>
      </c>
      <c r="M689" t="s">
        <v>11</v>
      </c>
      <c r="N689" s="6" t="d">
        <v>1989-10-11</v>
      </c>
      <c r="O689">
        <v>4</v>
      </c>
      <c r="R689">
        <f t="shared" si="30"/>
        <v>4.7699999999999996</v>
      </c>
      <c r="S689" t="str">
        <f t="shared" si="31"/>
        <v/>
      </c>
      <c r="T689" t="str">
        <f t="shared" si="32"/>
        <v/>
      </c>
      <c r="U689">
        <f>VLOOKUP(YEAR(N689),Populations!$A$3:$B$999,2,0)</f>
        <v>57076500</v>
      </c>
      <c r="V689">
        <f>(Calculations!B1/U689)</f>
        <v>1.1928165181817401</v>
      </c>
    </row>
    <row r="690" spans="1:22" x14ac:dyDescent="0.55000000000000004">
      <c r="A690">
        <v>688</v>
      </c>
      <c r="B690">
        <v>1</v>
      </c>
      <c r="C690" t="str">
        <f>VLOOKUP(B690,EpisodeFormats!$A$3:$B$999,2,0)</f>
        <v>Series</v>
      </c>
      <c r="D690">
        <v>7</v>
      </c>
      <c r="E690" t="str">
        <f>VLOOKUP(D690,Doctors!$A$3:$B$999,2,0)</f>
        <v>Sylvester McCoy</v>
      </c>
      <c r="F690">
        <v>26</v>
      </c>
      <c r="G690">
        <v>1</v>
      </c>
      <c r="H690" t="str">
        <f>VLOOKUP(G690,SeasonFormats!$A$3:$B$999,2,0)</f>
        <v>Season</v>
      </c>
      <c r="I690">
        <v>153</v>
      </c>
      <c r="J690">
        <v>2</v>
      </c>
      <c r="K690" t="s">
        <v>1</v>
      </c>
      <c r="L690">
        <v>3</v>
      </c>
      <c r="M690" t="s">
        <v>12</v>
      </c>
      <c r="N690" s="6" t="d">
        <v>1989-10-18</v>
      </c>
      <c r="O690">
        <v>4</v>
      </c>
      <c r="R690">
        <f t="shared" si="30"/>
        <v>4.7699999999999996</v>
      </c>
      <c r="S690" t="str">
        <f t="shared" si="31"/>
        <v/>
      </c>
      <c r="T690" t="str">
        <f t="shared" si="32"/>
        <v/>
      </c>
      <c r="U690">
        <f>VLOOKUP(YEAR(N690),Populations!$A$3:$B$999,2,0)</f>
        <v>57076500</v>
      </c>
      <c r="V690">
        <f>(Calculations!B1/U690)</f>
        <v>1.1928165181817401</v>
      </c>
    </row>
    <row r="691" spans="1:22" s="3" customFormat="1" x14ac:dyDescent="0.55000000000000004">
      <c r="A691" s="3">
        <v>689</v>
      </c>
      <c r="B691" s="3">
        <v>1</v>
      </c>
      <c r="C691" s="3" t="str">
        <f>VLOOKUP(B691,EpisodeFormats!$A$3:$B$999,2,0)</f>
        <v>Series</v>
      </c>
      <c r="D691" s="3">
        <v>7</v>
      </c>
      <c r="E691" s="3" t="str">
        <f>VLOOKUP(D691,Doctors!$A$3:$B$999,2,0)</f>
        <v>Sylvester McCoy</v>
      </c>
      <c r="F691" s="3">
        <v>26</v>
      </c>
      <c r="G691" s="3">
        <v>1</v>
      </c>
      <c r="H691" s="3" t="str">
        <f>VLOOKUP(G691,SeasonFormats!$A$3:$B$999,2,0)</f>
        <v>Season</v>
      </c>
      <c r="I691" s="3">
        <v>154</v>
      </c>
      <c r="J691" s="3">
        <v>3</v>
      </c>
      <c r="K691" s="3" t="s">
        <v>2</v>
      </c>
      <c r="L691" s="3">
        <v>1</v>
      </c>
      <c r="M691" s="3" t="s">
        <v>10</v>
      </c>
      <c r="N691" s="7" t="d">
        <v>1989-10-25</v>
      </c>
      <c r="O691" s="3">
        <v>4.3</v>
      </c>
      <c r="R691" s="3">
        <f t="shared" si="30"/>
        <v>5.13</v>
      </c>
      <c r="S691" s="3" t="str">
        <f t="shared" si="31"/>
        <v/>
      </c>
      <c r="T691" s="3" t="str">
        <f t="shared" si="32"/>
        <v/>
      </c>
      <c r="U691" s="3">
        <f>VLOOKUP(YEAR(N691),Populations!$A$3:$B$999,2,0)</f>
        <v>57076500</v>
      </c>
      <c r="V691" s="3">
        <f>(Calculations!B1/U691)</f>
        <v>1.1928165181817401</v>
      </c>
    </row>
    <row r="692" spans="1:22" s="3" customFormat="1" x14ac:dyDescent="0.55000000000000004">
      <c r="A692" s="3">
        <v>690</v>
      </c>
      <c r="B692" s="3">
        <v>1</v>
      </c>
      <c r="C692" s="3" t="str">
        <f>VLOOKUP(B692,EpisodeFormats!$A$3:$B$999,2,0)</f>
        <v>Series</v>
      </c>
      <c r="D692" s="3">
        <v>7</v>
      </c>
      <c r="E692" s="3" t="str">
        <f>VLOOKUP(D692,Doctors!$A$3:$B$999,2,0)</f>
        <v>Sylvester McCoy</v>
      </c>
      <c r="F692" s="3">
        <v>26</v>
      </c>
      <c r="G692" s="3">
        <v>1</v>
      </c>
      <c r="H692" s="3" t="str">
        <f>VLOOKUP(G692,SeasonFormats!$A$3:$B$999,2,0)</f>
        <v>Season</v>
      </c>
      <c r="I692" s="3">
        <v>154</v>
      </c>
      <c r="J692" s="3">
        <v>3</v>
      </c>
      <c r="K692" s="3" t="s">
        <v>2</v>
      </c>
      <c r="L692" s="3">
        <v>2</v>
      </c>
      <c r="M692" s="3" t="s">
        <v>11</v>
      </c>
      <c r="N692" s="7" t="d">
        <v>1989-11-01</v>
      </c>
      <c r="O692" s="3">
        <v>4</v>
      </c>
      <c r="R692" s="3">
        <f t="shared" si="30"/>
        <v>4.7699999999999996</v>
      </c>
      <c r="S692" s="3" t="str">
        <f t="shared" si="31"/>
        <v/>
      </c>
      <c r="T692" s="3" t="str">
        <f t="shared" si="32"/>
        <v/>
      </c>
      <c r="U692" s="3">
        <f>VLOOKUP(YEAR(N692),Populations!$A$3:$B$999,2,0)</f>
        <v>57076500</v>
      </c>
      <c r="V692" s="3">
        <f>(Calculations!B1/U692)</f>
        <v>1.1928165181817401</v>
      </c>
    </row>
    <row r="693" spans="1:22" s="3" customFormat="1" x14ac:dyDescent="0.55000000000000004">
      <c r="A693" s="3">
        <v>691</v>
      </c>
      <c r="B693" s="3">
        <v>1</v>
      </c>
      <c r="C693" s="3" t="str">
        <f>VLOOKUP(B693,EpisodeFormats!$A$3:$B$999,2,0)</f>
        <v>Series</v>
      </c>
      <c r="D693" s="3">
        <v>7</v>
      </c>
      <c r="E693" s="3" t="str">
        <f>VLOOKUP(D693,Doctors!$A$3:$B$999,2,0)</f>
        <v>Sylvester McCoy</v>
      </c>
      <c r="F693" s="3">
        <v>26</v>
      </c>
      <c r="G693" s="3">
        <v>1</v>
      </c>
      <c r="H693" s="3" t="str">
        <f>VLOOKUP(G693,SeasonFormats!$A$3:$B$999,2,0)</f>
        <v>Season</v>
      </c>
      <c r="I693" s="3">
        <v>154</v>
      </c>
      <c r="J693" s="3">
        <v>3</v>
      </c>
      <c r="K693" s="3" t="s">
        <v>2</v>
      </c>
      <c r="L693" s="3">
        <v>3</v>
      </c>
      <c r="M693" s="3" t="s">
        <v>12</v>
      </c>
      <c r="N693" s="7" t="d">
        <v>1989-11-08</v>
      </c>
      <c r="O693" s="3">
        <v>4</v>
      </c>
      <c r="R693" s="3">
        <f t="shared" si="30"/>
        <v>4.7699999999999996</v>
      </c>
      <c r="S693" s="3" t="str">
        <f t="shared" si="31"/>
        <v/>
      </c>
      <c r="T693" s="3" t="str">
        <f t="shared" si="32"/>
        <v/>
      </c>
      <c r="U693" s="3">
        <f>VLOOKUP(YEAR(N693),Populations!$A$3:$B$999,2,0)</f>
        <v>57076500</v>
      </c>
      <c r="V693" s="3">
        <f>(Calculations!B1/U693)</f>
        <v>1.1928165181817401</v>
      </c>
    </row>
    <row r="694" spans="1:22" s="3" customFormat="1" x14ac:dyDescent="0.55000000000000004">
      <c r="A694" s="3">
        <v>692</v>
      </c>
      <c r="B694" s="3">
        <v>1</v>
      </c>
      <c r="C694" s="3" t="str">
        <f>VLOOKUP(B694,EpisodeFormats!$A$3:$B$999,2,0)</f>
        <v>Series</v>
      </c>
      <c r="D694" s="3">
        <v>7</v>
      </c>
      <c r="E694" s="3" t="str">
        <f>VLOOKUP(D694,Doctors!$A$3:$B$999,2,0)</f>
        <v>Sylvester McCoy</v>
      </c>
      <c r="F694" s="3">
        <v>26</v>
      </c>
      <c r="G694" s="3">
        <v>1</v>
      </c>
      <c r="H694" s="3" t="str">
        <f>VLOOKUP(G694,SeasonFormats!$A$3:$B$999,2,0)</f>
        <v>Season</v>
      </c>
      <c r="I694" s="3">
        <v>154</v>
      </c>
      <c r="J694" s="3">
        <v>3</v>
      </c>
      <c r="K694" s="3" t="s">
        <v>2</v>
      </c>
      <c r="L694" s="3">
        <v>4</v>
      </c>
      <c r="M694" s="3" t="s">
        <v>13</v>
      </c>
      <c r="N694" s="7" t="d">
        <v>1989-11-15</v>
      </c>
      <c r="O694" s="3">
        <v>4.2</v>
      </c>
      <c r="R694" s="3">
        <f t="shared" si="30"/>
        <v>5.01</v>
      </c>
      <c r="S694" s="3" t="str">
        <f t="shared" si="31"/>
        <v/>
      </c>
      <c r="T694" s="3" t="str">
        <f t="shared" si="32"/>
        <v/>
      </c>
      <c r="U694" s="3">
        <f>VLOOKUP(YEAR(N694),Populations!$A$3:$B$999,2,0)</f>
        <v>57076500</v>
      </c>
      <c r="V694" s="3">
        <f>(Calculations!B1/U694)</f>
        <v>1.1928165181817401</v>
      </c>
    </row>
    <row r="695" spans="1:22" x14ac:dyDescent="0.55000000000000004">
      <c r="A695">
        <v>693</v>
      </c>
      <c r="B695">
        <v>1</v>
      </c>
      <c r="C695" t="str">
        <f>VLOOKUP(B695,EpisodeFormats!$A$3:$B$999,2,0)</f>
        <v>Series</v>
      </c>
      <c r="D695">
        <v>7</v>
      </c>
      <c r="E695" t="str">
        <f>VLOOKUP(D695,Doctors!$A$3:$B$999,2,0)</f>
        <v>Sylvester McCoy</v>
      </c>
      <c r="F695">
        <v>26</v>
      </c>
      <c r="G695">
        <v>1</v>
      </c>
      <c r="H695" t="str">
        <f>VLOOKUP(G695,SeasonFormats!$A$3:$B$999,2,0)</f>
        <v>Season</v>
      </c>
      <c r="I695">
        <v>155</v>
      </c>
      <c r="J695">
        <v>4</v>
      </c>
      <c r="K695" t="s">
        <v>3</v>
      </c>
      <c r="L695">
        <v>1</v>
      </c>
      <c r="M695" t="s">
        <v>10</v>
      </c>
      <c r="N695" s="6" t="d">
        <v>1989-11-22</v>
      </c>
      <c r="O695">
        <v>5</v>
      </c>
      <c r="R695">
        <f t="shared" si="30"/>
        <v>5.96</v>
      </c>
      <c r="S695" t="str">
        <f t="shared" si="31"/>
        <v/>
      </c>
      <c r="T695" t="str">
        <f t="shared" si="32"/>
        <v/>
      </c>
      <c r="U695">
        <f>VLOOKUP(YEAR(N695),Populations!$A$3:$B$999,2,0)</f>
        <v>57076500</v>
      </c>
      <c r="V695">
        <f>(Calculations!B1/U695)</f>
        <v>1.1928165181817401</v>
      </c>
    </row>
    <row r="696" spans="1:22" x14ac:dyDescent="0.55000000000000004">
      <c r="A696">
        <v>694</v>
      </c>
      <c r="B696">
        <v>1</v>
      </c>
      <c r="C696" t="str">
        <f>VLOOKUP(B696,EpisodeFormats!$A$3:$B$999,2,0)</f>
        <v>Series</v>
      </c>
      <c r="D696">
        <v>7</v>
      </c>
      <c r="E696" t="str">
        <f>VLOOKUP(D696,Doctors!$A$3:$B$999,2,0)</f>
        <v>Sylvester McCoy</v>
      </c>
      <c r="F696">
        <v>26</v>
      </c>
      <c r="G696">
        <v>1</v>
      </c>
      <c r="H696" t="str">
        <f>VLOOKUP(G696,SeasonFormats!$A$3:$B$999,2,0)</f>
        <v>Season</v>
      </c>
      <c r="I696">
        <v>155</v>
      </c>
      <c r="J696">
        <v>4</v>
      </c>
      <c r="K696" t="s">
        <v>3</v>
      </c>
      <c r="L696">
        <v>2</v>
      </c>
      <c r="M696" t="s">
        <v>11</v>
      </c>
      <c r="N696" s="6" t="d">
        <v>1989-11-29</v>
      </c>
      <c r="O696">
        <v>4.8</v>
      </c>
      <c r="R696">
        <f t="shared" si="30"/>
        <v>5.73</v>
      </c>
      <c r="S696" t="str">
        <f t="shared" si="31"/>
        <v/>
      </c>
      <c r="T696" t="str">
        <f t="shared" si="32"/>
        <v/>
      </c>
      <c r="U696">
        <f>VLOOKUP(YEAR(N696),Populations!$A$3:$B$999,2,0)</f>
        <v>57076500</v>
      </c>
      <c r="V696">
        <f>(Calculations!B1/U696)</f>
        <v>1.1928165181817401</v>
      </c>
    </row>
    <row r="697" spans="1:22" x14ac:dyDescent="0.55000000000000004">
      <c r="A697">
        <v>695</v>
      </c>
      <c r="B697">
        <v>1</v>
      </c>
      <c r="C697" t="str">
        <f>VLOOKUP(B697,EpisodeFormats!$A$3:$B$999,2,0)</f>
        <v>Series</v>
      </c>
      <c r="D697">
        <v>7</v>
      </c>
      <c r="E697" t="str">
        <f>VLOOKUP(D697,Doctors!$A$3:$B$999,2,0)</f>
        <v>Sylvester McCoy</v>
      </c>
      <c r="F697">
        <v>26</v>
      </c>
      <c r="G697">
        <v>1</v>
      </c>
      <c r="H697" t="str">
        <f>VLOOKUP(G697,SeasonFormats!$A$3:$B$999,2,0)</f>
        <v>Season</v>
      </c>
      <c r="I697">
        <v>155</v>
      </c>
      <c r="J697">
        <v>4</v>
      </c>
      <c r="K697" t="s">
        <v>3</v>
      </c>
      <c r="L697">
        <v>3</v>
      </c>
      <c r="M697" t="s">
        <v>12</v>
      </c>
      <c r="N697" s="6" t="d">
        <v>1989-12-06</v>
      </c>
      <c r="O697">
        <v>5</v>
      </c>
      <c r="R697">
        <f t="shared" si="30"/>
        <v>5.96</v>
      </c>
      <c r="S697" t="str">
        <f t="shared" si="31"/>
        <v/>
      </c>
      <c r="T697" t="str">
        <f t="shared" si="32"/>
        <v/>
      </c>
      <c r="U697">
        <f>VLOOKUP(YEAR(N697),Populations!$A$3:$B$999,2,0)</f>
        <v>57076500</v>
      </c>
      <c r="V697">
        <f>(Calculations!B1/U697)</f>
        <v>1.1928165181817401</v>
      </c>
    </row>
    <row r="698" spans="1:22" s="9" customFormat="1" x14ac:dyDescent="0.55000000000000004">
      <c r="N698" s="10"/>
    </row>
    <row r="699" spans="1:22" x14ac:dyDescent="0.55000000000000004">
      <c r="A699">
        <v>696</v>
      </c>
      <c r="D699">
        <v>8</v>
      </c>
      <c r="E699" t="str">
        <f>VLOOKUP(D699,Doctors!$A$3:$B$999,2,0)</f>
        <v>Paul McGann</v>
      </c>
      <c r="G699">
        <v>2</v>
      </c>
      <c r="H699" t="str">
        <f>VLOOKUP(G699,SeasonFormats!$A$3:$B$999,2,0)</f>
        <v>Movie</v>
      </c>
      <c r="I699">
        <v>156</v>
      </c>
      <c r="K699" t="s">
        <v>9</v>
      </c>
      <c r="N699" s="6" t="d">
        <v>1996-05-27</v>
      </c>
      <c r="O699">
        <v>9.08</v>
      </c>
      <c r="R699">
        <f t="shared" si="30"/>
        <v>10.63</v>
      </c>
      <c r="S699" t="str">
        <f t="shared" si="31"/>
        <v/>
      </c>
      <c r="T699" t="str">
        <f t="shared" si="32"/>
        <v/>
      </c>
      <c r="U699">
        <f>VLOOKUP(YEAR(N699),Populations!$A$3:$B$999,2,0)</f>
        <v>58164400</v>
      </c>
      <c r="V699">
        <f>(Calculations!B1/U699)</f>
        <v>1.1705062202997001</v>
      </c>
    </row>
    <row r="700" spans="1:22" s="9" customFormat="1" x14ac:dyDescent="0.55000000000000004">
      <c r="N700" s="10"/>
    </row>
    <row r="701" spans="1:22" s="3" customFormat="1" x14ac:dyDescent="0.55000000000000004">
      <c r="A701" s="3">
        <v>697</v>
      </c>
      <c r="B701" s="3">
        <v>1</v>
      </c>
      <c r="C701" s="3" t="str">
        <f>VLOOKUP(B701,EpisodeFormats!$A$3:$B$999,2,0)</f>
        <v>Series</v>
      </c>
      <c r="D701" s="3">
        <v>9</v>
      </c>
      <c r="E701" s="3" t="str">
        <f>VLOOKUP(D701,Doctors!$A$3:$B$999,2,0)</f>
        <v>Christopher Eccleston</v>
      </c>
      <c r="F701" s="3">
        <v>1</v>
      </c>
      <c r="G701" s="3">
        <v>3</v>
      </c>
      <c r="H701" s="3" t="str">
        <f>VLOOKUP(G701,SeasonFormats!$A$3:$B$999,2,0)</f>
        <v>Series</v>
      </c>
      <c r="I701" s="3">
        <v>157</v>
      </c>
      <c r="J701" s="3">
        <v>1</v>
      </c>
      <c r="K701" s="3" t="s">
        <v>24</v>
      </c>
      <c r="L701" s="3">
        <v>1</v>
      </c>
      <c r="N701" s="7" t="d">
        <v>2005-03-26</v>
      </c>
      <c r="O701" s="3">
        <v>9.9</v>
      </c>
      <c r="P701" s="3">
        <v>10.81</v>
      </c>
      <c r="R701" s="3">
        <f t="shared" si="30"/>
        <v>11.16</v>
      </c>
      <c r="S701" s="3">
        <f t="shared" si="31"/>
        <v>12.18</v>
      </c>
      <c r="T701" s="3" t="str">
        <f t="shared" si="32"/>
        <v/>
      </c>
      <c r="U701" s="3">
        <f>VLOOKUP(YEAR(N701),Populations!$A$3:$B$999,2,0)</f>
        <v>60413300</v>
      </c>
      <c r="V701" s="3">
        <f>(Calculations!B1/U701)</f>
        <v>1.1269338374166</v>
      </c>
    </row>
    <row r="702" spans="1:22" s="3" customFormat="1" x14ac:dyDescent="0.55000000000000004">
      <c r="A702" s="3">
        <v>698</v>
      </c>
      <c r="B702" s="3">
        <v>1</v>
      </c>
      <c r="C702" s="3" t="str">
        <f>VLOOKUP(B702,EpisodeFormats!$A$3:$B$999,2,0)</f>
        <v>Series</v>
      </c>
      <c r="D702" s="3">
        <v>9</v>
      </c>
      <c r="E702" s="3" t="str">
        <f>VLOOKUP(D702,Doctors!$A$3:$B$999,2,0)</f>
        <v>Christopher Eccleston</v>
      </c>
      <c r="F702" s="3">
        <v>1</v>
      </c>
      <c r="G702" s="3">
        <v>3</v>
      </c>
      <c r="H702" s="3" t="str">
        <f>VLOOKUP(G702,SeasonFormats!$A$3:$B$999,2,0)</f>
        <v>Series</v>
      </c>
      <c r="I702" s="3">
        <v>158</v>
      </c>
      <c r="J702" s="3">
        <v>2</v>
      </c>
      <c r="K702" s="3" t="s">
        <v>25</v>
      </c>
      <c r="L702" s="3">
        <v>1</v>
      </c>
      <c r="N702" s="7" t="d">
        <v>2005-04-02</v>
      </c>
      <c r="O702" s="3">
        <v>7.3</v>
      </c>
      <c r="P702" s="3">
        <v>7.97</v>
      </c>
      <c r="R702" s="3">
        <f t="shared" si="30"/>
        <v>8.23</v>
      </c>
      <c r="S702" s="3">
        <f t="shared" si="31"/>
        <v>8.98</v>
      </c>
      <c r="T702" s="3" t="str">
        <f t="shared" si="32"/>
        <v/>
      </c>
      <c r="U702" s="3">
        <f>VLOOKUP(YEAR(N702),Populations!$A$3:$B$999,2,0)</f>
        <v>60413300</v>
      </c>
      <c r="V702" s="3">
        <f>(Calculations!B1/U702)</f>
        <v>1.1269338374166</v>
      </c>
    </row>
    <row r="703" spans="1:22" s="3" customFormat="1" x14ac:dyDescent="0.55000000000000004">
      <c r="A703" s="3">
        <v>699</v>
      </c>
      <c r="B703" s="3">
        <v>1</v>
      </c>
      <c r="C703" s="3" t="str">
        <f>VLOOKUP(B703,EpisodeFormats!$A$3:$B$999,2,0)</f>
        <v>Series</v>
      </c>
      <c r="D703" s="3">
        <v>9</v>
      </c>
      <c r="E703" s="3" t="str">
        <f>VLOOKUP(D703,Doctors!$A$3:$B$999,2,0)</f>
        <v>Christopher Eccleston</v>
      </c>
      <c r="F703" s="3">
        <v>1</v>
      </c>
      <c r="G703" s="3">
        <v>3</v>
      </c>
      <c r="H703" s="3" t="str">
        <f>VLOOKUP(G703,SeasonFormats!$A$3:$B$999,2,0)</f>
        <v>Series</v>
      </c>
      <c r="I703" s="3">
        <v>159</v>
      </c>
      <c r="J703" s="3">
        <v>3</v>
      </c>
      <c r="K703" s="3" t="s">
        <v>26</v>
      </c>
      <c r="L703" s="3">
        <v>1</v>
      </c>
      <c r="N703" s="7" t="d">
        <v>2005-04-09</v>
      </c>
      <c r="O703" s="3">
        <v>8.3000000000000007</v>
      </c>
      <c r="P703" s="3">
        <v>8.86</v>
      </c>
      <c r="R703" s="3">
        <f t="shared" si="30"/>
        <v>9.35</v>
      </c>
      <c r="S703" s="3">
        <f t="shared" si="31"/>
        <v>9.98</v>
      </c>
      <c r="T703" s="3" t="str">
        <f t="shared" si="32"/>
        <v/>
      </c>
      <c r="U703" s="3">
        <f>VLOOKUP(YEAR(N703),Populations!$A$3:$B$999,2,0)</f>
        <v>60413300</v>
      </c>
      <c r="V703" s="3">
        <f>(Calculations!B1/U703)</f>
        <v>1.1269338374166</v>
      </c>
    </row>
    <row r="704" spans="1:22" s="3" customFormat="1" x14ac:dyDescent="0.55000000000000004">
      <c r="A704" s="3">
        <v>700</v>
      </c>
      <c r="B704" s="3">
        <v>1</v>
      </c>
      <c r="C704" s="3" t="str">
        <f>VLOOKUP(B704,EpisodeFormats!$A$3:$B$999,2,0)</f>
        <v>Series</v>
      </c>
      <c r="D704" s="3">
        <v>9</v>
      </c>
      <c r="E704" s="3" t="str">
        <f>VLOOKUP(D704,Doctors!$A$3:$B$999,2,0)</f>
        <v>Christopher Eccleston</v>
      </c>
      <c r="F704" s="3">
        <v>1</v>
      </c>
      <c r="G704" s="3">
        <v>3</v>
      </c>
      <c r="H704" s="3" t="str">
        <f>VLOOKUP(G704,SeasonFormats!$A$3:$B$999,2,0)</f>
        <v>Series</v>
      </c>
      <c r="I704" s="3">
        <v>160</v>
      </c>
      <c r="J704" s="3">
        <v>4</v>
      </c>
      <c r="K704" s="3" t="s">
        <v>27</v>
      </c>
      <c r="L704" s="3">
        <v>1</v>
      </c>
      <c r="N704" s="7" t="d">
        <v>2005-04-16</v>
      </c>
      <c r="O704" s="3">
        <v>7</v>
      </c>
      <c r="P704" s="3">
        <v>7.63</v>
      </c>
      <c r="R704" s="3">
        <f t="shared" si="30"/>
        <v>7.89</v>
      </c>
      <c r="S704" s="3">
        <f t="shared" si="31"/>
        <v>8.6</v>
      </c>
      <c r="T704" s="3" t="str">
        <f t="shared" si="32"/>
        <v/>
      </c>
      <c r="U704" s="3">
        <f>VLOOKUP(YEAR(N704),Populations!$A$3:$B$999,2,0)</f>
        <v>60413300</v>
      </c>
      <c r="V704" s="3">
        <f>(Calculations!B1/U704)</f>
        <v>1.1269338374166</v>
      </c>
    </row>
    <row r="705" spans="1:23" s="3" customFormat="1" x14ac:dyDescent="0.55000000000000004">
      <c r="A705" s="3">
        <v>701</v>
      </c>
      <c r="B705" s="3">
        <v>1</v>
      </c>
      <c r="C705" s="3" t="str">
        <f>VLOOKUP(B705,EpisodeFormats!$A$3:$B$999,2,0)</f>
        <v>Series</v>
      </c>
      <c r="D705" s="3">
        <v>9</v>
      </c>
      <c r="E705" s="3" t="str">
        <f>VLOOKUP(D705,Doctors!$A$3:$B$999,2,0)</f>
        <v>Christopher Eccleston</v>
      </c>
      <c r="F705" s="3">
        <v>1</v>
      </c>
      <c r="G705" s="3">
        <v>3</v>
      </c>
      <c r="H705" s="3" t="str">
        <f>VLOOKUP(G705,SeasonFormats!$A$3:$B$999,2,0)</f>
        <v>Series</v>
      </c>
      <c r="I705" s="3">
        <v>160</v>
      </c>
      <c r="J705" s="3">
        <v>5</v>
      </c>
      <c r="K705" s="3" t="s">
        <v>28</v>
      </c>
      <c r="L705" s="3">
        <v>2</v>
      </c>
      <c r="N705" s="7" t="d">
        <v>2005-04-23</v>
      </c>
      <c r="O705" s="3">
        <v>7.33</v>
      </c>
      <c r="P705" s="3">
        <v>7.98</v>
      </c>
      <c r="R705" s="3">
        <f t="shared" si="30"/>
        <v>8.26</v>
      </c>
      <c r="S705" s="3">
        <f t="shared" si="31"/>
        <v>8.99</v>
      </c>
      <c r="T705" s="3" t="str">
        <f t="shared" si="32"/>
        <v/>
      </c>
      <c r="U705" s="3">
        <f>VLOOKUP(YEAR(N705),Populations!$A$3:$B$999,2,0)</f>
        <v>60413300</v>
      </c>
      <c r="V705" s="3">
        <f>(Calculations!B1/U705)</f>
        <v>1.1269338374166</v>
      </c>
      <c r="W705" s="3" t="s">
        <v>532</v>
      </c>
    </row>
    <row r="706" spans="1:23" s="3" customFormat="1" x14ac:dyDescent="0.55000000000000004">
      <c r="A706" s="3">
        <v>702</v>
      </c>
      <c r="B706" s="3">
        <v>1</v>
      </c>
      <c r="C706" s="3" t="str">
        <f>VLOOKUP(B706,EpisodeFormats!$A$3:$B$999,2,0)</f>
        <v>Series</v>
      </c>
      <c r="D706" s="3">
        <v>9</v>
      </c>
      <c r="E706" s="3" t="str">
        <f>VLOOKUP(D706,Doctors!$A$3:$B$999,2,0)</f>
        <v>Christopher Eccleston</v>
      </c>
      <c r="F706" s="3">
        <v>1</v>
      </c>
      <c r="G706" s="3">
        <v>3</v>
      </c>
      <c r="H706" s="3" t="str">
        <f>VLOOKUP(G706,SeasonFormats!$A$3:$B$999,2,0)</f>
        <v>Series</v>
      </c>
      <c r="I706" s="3">
        <v>161</v>
      </c>
      <c r="J706" s="3">
        <v>6</v>
      </c>
      <c r="K706" s="3" t="s">
        <v>29</v>
      </c>
      <c r="L706" s="3">
        <v>1</v>
      </c>
      <c r="N706" s="7" t="d">
        <v>2005-04-30</v>
      </c>
      <c r="O706" s="3">
        <v>7.73</v>
      </c>
      <c r="P706" s="3">
        <v>8.6300000000000008</v>
      </c>
      <c r="R706" s="3">
        <f t="shared" si="30"/>
        <v>8.7100000000000009</v>
      </c>
      <c r="S706" s="3">
        <f t="shared" si="31"/>
        <v>9.73</v>
      </c>
      <c r="T706" s="3" t="str">
        <f t="shared" si="32"/>
        <v/>
      </c>
      <c r="U706" s="3">
        <f>VLOOKUP(YEAR(N706),Populations!$A$3:$B$999,2,0)</f>
        <v>60413300</v>
      </c>
      <c r="V706" s="3">
        <f>(Calculations!B1/U706)</f>
        <v>1.1269338374166</v>
      </c>
      <c r="W706" s="3" t="s">
        <v>533</v>
      </c>
    </row>
    <row r="707" spans="1:23" s="3" customFormat="1" x14ac:dyDescent="0.55000000000000004">
      <c r="A707" s="3">
        <v>703</v>
      </c>
      <c r="B707" s="3">
        <v>1</v>
      </c>
      <c r="C707" s="3" t="str">
        <f>VLOOKUP(B707,EpisodeFormats!$A$3:$B$999,2,0)</f>
        <v>Series</v>
      </c>
      <c r="D707" s="3">
        <v>9</v>
      </c>
      <c r="E707" s="3" t="str">
        <f>VLOOKUP(D707,Doctors!$A$3:$B$999,2,0)</f>
        <v>Christopher Eccleston</v>
      </c>
      <c r="F707" s="3">
        <v>1</v>
      </c>
      <c r="G707" s="3">
        <v>3</v>
      </c>
      <c r="H707" s="3" t="str">
        <f>VLOOKUP(G707,SeasonFormats!$A$3:$B$999,2,0)</f>
        <v>Series</v>
      </c>
      <c r="I707" s="3">
        <v>162</v>
      </c>
      <c r="J707" s="3">
        <v>7</v>
      </c>
      <c r="K707" s="3" t="s">
        <v>30</v>
      </c>
      <c r="L707" s="3">
        <v>1</v>
      </c>
      <c r="N707" s="7" t="d">
        <v>2005-05-07</v>
      </c>
      <c r="O707" s="3">
        <v>7.51</v>
      </c>
      <c r="P707" s="3">
        <v>8.01</v>
      </c>
      <c r="R707" s="3">
        <f t="shared" si="30"/>
        <v>8.4600000000000009</v>
      </c>
      <c r="S707" s="3">
        <f t="shared" si="31"/>
        <v>9.0299999999999994</v>
      </c>
      <c r="T707" s="3" t="str">
        <f t="shared" si="32"/>
        <v/>
      </c>
      <c r="U707" s="3">
        <f>VLOOKUP(YEAR(N707),Populations!$A$3:$B$999,2,0)</f>
        <v>60413300</v>
      </c>
      <c r="V707" s="3">
        <f>(Calculations!B1/U707)</f>
        <v>1.1269338374166</v>
      </c>
    </row>
    <row r="708" spans="1:23" s="3" customFormat="1" x14ac:dyDescent="0.55000000000000004">
      <c r="A708" s="3">
        <v>704</v>
      </c>
      <c r="B708" s="3">
        <v>1</v>
      </c>
      <c r="C708" s="3" t="str">
        <f>VLOOKUP(B708,EpisodeFormats!$A$3:$B$999,2,0)</f>
        <v>Series</v>
      </c>
      <c r="D708" s="3">
        <v>9</v>
      </c>
      <c r="E708" s="3" t="str">
        <f>VLOOKUP(D708,Doctors!$A$3:$B$999,2,0)</f>
        <v>Christopher Eccleston</v>
      </c>
      <c r="F708" s="3">
        <v>1</v>
      </c>
      <c r="G708" s="3">
        <v>3</v>
      </c>
      <c r="H708" s="3" t="str">
        <f>VLOOKUP(G708,SeasonFormats!$A$3:$B$999,2,0)</f>
        <v>Series</v>
      </c>
      <c r="I708" s="3">
        <v>163</v>
      </c>
      <c r="J708" s="3">
        <v>8</v>
      </c>
      <c r="K708" s="3" t="s">
        <v>31</v>
      </c>
      <c r="L708" s="3">
        <v>1</v>
      </c>
      <c r="N708" s="7" t="d">
        <v>2005-05-14</v>
      </c>
      <c r="O708" s="3">
        <v>7.47</v>
      </c>
      <c r="P708" s="3">
        <v>8.06</v>
      </c>
      <c r="R708" s="3">
        <f t="shared" ref="R708:R771" si="33">IF(ISBLANK(O708),"",ROUND(O708*V708,2))</f>
        <v>8.42</v>
      </c>
      <c r="S708" s="3">
        <f t="shared" ref="S708:S771" si="34">IF(ISBLANK(P708),"",ROUND(P708*V708,2))</f>
        <v>9.08</v>
      </c>
      <c r="T708" s="3" t="str">
        <f t="shared" ref="T708:T771" si="35">IF(ISBLANK(Q708),"",ROUND(Q708*V708,2))</f>
        <v/>
      </c>
      <c r="U708" s="3">
        <f>VLOOKUP(YEAR(N708),Populations!$A$3:$B$999,2,0)</f>
        <v>60413300</v>
      </c>
      <c r="V708" s="3">
        <f>(Calculations!B1/U708)</f>
        <v>1.1269338374166</v>
      </c>
    </row>
    <row r="709" spans="1:23" s="3" customFormat="1" x14ac:dyDescent="0.55000000000000004">
      <c r="A709" s="3">
        <v>705</v>
      </c>
      <c r="B709" s="3">
        <v>1</v>
      </c>
      <c r="C709" s="3" t="str">
        <f>VLOOKUP(B709,EpisodeFormats!$A$3:$B$999,2,0)</f>
        <v>Series</v>
      </c>
      <c r="D709" s="3">
        <v>9</v>
      </c>
      <c r="E709" s="3" t="str">
        <f>VLOOKUP(D709,Doctors!$A$3:$B$999,2,0)</f>
        <v>Christopher Eccleston</v>
      </c>
      <c r="F709" s="3">
        <v>1</v>
      </c>
      <c r="G709" s="3">
        <v>3</v>
      </c>
      <c r="H709" s="3" t="str">
        <f>VLOOKUP(G709,SeasonFormats!$A$3:$B$999,2,0)</f>
        <v>Series</v>
      </c>
      <c r="I709" s="3">
        <v>164</v>
      </c>
      <c r="J709" s="3">
        <v>9</v>
      </c>
      <c r="K709" s="3" t="s">
        <v>32</v>
      </c>
      <c r="L709" s="3">
        <v>1</v>
      </c>
      <c r="N709" s="7" t="d">
        <v>2005-05-21</v>
      </c>
      <c r="O709" s="3">
        <v>6.6</v>
      </c>
      <c r="P709" s="3">
        <v>7.11</v>
      </c>
      <c r="R709" s="3">
        <f t="shared" si="33"/>
        <v>7.44</v>
      </c>
      <c r="S709" s="3">
        <f t="shared" si="34"/>
        <v>8.01</v>
      </c>
      <c r="T709" s="3" t="str">
        <f t="shared" si="35"/>
        <v/>
      </c>
      <c r="U709" s="3">
        <f>VLOOKUP(YEAR(N709),Populations!$A$3:$B$999,2,0)</f>
        <v>60413300</v>
      </c>
      <c r="V709" s="3">
        <f>(Calculations!B1/U709)</f>
        <v>1.1269338374166</v>
      </c>
    </row>
    <row r="710" spans="1:23" s="3" customFormat="1" x14ac:dyDescent="0.55000000000000004">
      <c r="A710" s="3">
        <v>706</v>
      </c>
      <c r="B710" s="3">
        <v>1</v>
      </c>
      <c r="C710" s="3" t="str">
        <f>VLOOKUP(B710,EpisodeFormats!$A$3:$B$999,2,0)</f>
        <v>Series</v>
      </c>
      <c r="D710" s="3">
        <v>9</v>
      </c>
      <c r="E710" s="3" t="str">
        <f>VLOOKUP(D710,Doctors!$A$3:$B$999,2,0)</f>
        <v>Christopher Eccleston</v>
      </c>
      <c r="F710" s="3">
        <v>1</v>
      </c>
      <c r="G710" s="3">
        <v>3</v>
      </c>
      <c r="H710" s="3" t="str">
        <f>VLOOKUP(G710,SeasonFormats!$A$3:$B$999,2,0)</f>
        <v>Series</v>
      </c>
      <c r="I710" s="3">
        <v>164</v>
      </c>
      <c r="J710" s="3">
        <v>10</v>
      </c>
      <c r="K710" s="3" t="s">
        <v>33</v>
      </c>
      <c r="L710" s="3">
        <v>2</v>
      </c>
      <c r="N710" s="7" t="d">
        <v>2005-05-28</v>
      </c>
      <c r="O710" s="3">
        <v>6.17</v>
      </c>
      <c r="P710" s="3">
        <v>6.86</v>
      </c>
      <c r="R710" s="3">
        <f t="shared" si="33"/>
        <v>6.95</v>
      </c>
      <c r="S710" s="3">
        <f t="shared" si="34"/>
        <v>7.73</v>
      </c>
      <c r="T710" s="3" t="str">
        <f t="shared" si="35"/>
        <v/>
      </c>
      <c r="U710" s="3">
        <f>VLOOKUP(YEAR(N710),Populations!$A$3:$B$999,2,0)</f>
        <v>60413300</v>
      </c>
      <c r="V710" s="3">
        <f>(Calculations!B1/U710)</f>
        <v>1.1269338374166</v>
      </c>
    </row>
    <row r="711" spans="1:23" s="3" customFormat="1" x14ac:dyDescent="0.55000000000000004">
      <c r="A711" s="3">
        <v>707</v>
      </c>
      <c r="B711" s="3">
        <v>1</v>
      </c>
      <c r="C711" s="3" t="str">
        <f>VLOOKUP(B711,EpisodeFormats!$A$3:$B$999,2,0)</f>
        <v>Series</v>
      </c>
      <c r="D711" s="3">
        <v>9</v>
      </c>
      <c r="E711" s="3" t="str">
        <f>VLOOKUP(D711,Doctors!$A$3:$B$999,2,0)</f>
        <v>Christopher Eccleston</v>
      </c>
      <c r="F711" s="3">
        <v>1</v>
      </c>
      <c r="G711" s="3">
        <v>3</v>
      </c>
      <c r="H711" s="3" t="str">
        <f>VLOOKUP(G711,SeasonFormats!$A$3:$B$999,2,0)</f>
        <v>Series</v>
      </c>
      <c r="I711" s="3">
        <v>165</v>
      </c>
      <c r="J711" s="3">
        <v>11</v>
      </c>
      <c r="K711" s="3" t="s">
        <v>34</v>
      </c>
      <c r="L711" s="3">
        <v>1</v>
      </c>
      <c r="N711" s="7" t="d">
        <v>2005-06-04</v>
      </c>
      <c r="O711" s="3">
        <v>7.13</v>
      </c>
      <c r="P711" s="3">
        <v>7.68</v>
      </c>
      <c r="R711" s="3">
        <f t="shared" si="33"/>
        <v>8.0399999999999991</v>
      </c>
      <c r="S711" s="3">
        <f t="shared" si="34"/>
        <v>8.65</v>
      </c>
      <c r="T711" s="3" t="str">
        <f t="shared" si="35"/>
        <v/>
      </c>
      <c r="U711" s="3">
        <f>VLOOKUP(YEAR(N711),Populations!$A$3:$B$999,2,0)</f>
        <v>60413300</v>
      </c>
      <c r="V711" s="3">
        <f>(Calculations!B1/U711)</f>
        <v>1.1269338374166</v>
      </c>
    </row>
    <row r="712" spans="1:23" s="3" customFormat="1" x14ac:dyDescent="0.55000000000000004">
      <c r="A712" s="3">
        <v>708</v>
      </c>
      <c r="B712" s="3">
        <v>1</v>
      </c>
      <c r="C712" s="3" t="str">
        <f>VLOOKUP(B712,EpisodeFormats!$A$3:$B$999,2,0)</f>
        <v>Series</v>
      </c>
      <c r="D712" s="3">
        <v>9</v>
      </c>
      <c r="E712" s="3" t="str">
        <f>VLOOKUP(D712,Doctors!$A$3:$B$999,2,0)</f>
        <v>Christopher Eccleston</v>
      </c>
      <c r="F712" s="3">
        <v>1</v>
      </c>
      <c r="G712" s="3">
        <v>3</v>
      </c>
      <c r="H712" s="3" t="str">
        <f>VLOOKUP(G712,SeasonFormats!$A$3:$B$999,2,0)</f>
        <v>Series</v>
      </c>
      <c r="I712" s="3">
        <v>166</v>
      </c>
      <c r="J712" s="3">
        <v>12</v>
      </c>
      <c r="K712" s="3" t="s">
        <v>35</v>
      </c>
      <c r="L712" s="3">
        <v>1</v>
      </c>
      <c r="N712" s="7" t="d">
        <v>2005-06-11</v>
      </c>
      <c r="O712" s="3">
        <v>6.16</v>
      </c>
      <c r="P712" s="3">
        <v>6.81</v>
      </c>
      <c r="R712" s="3">
        <f t="shared" si="33"/>
        <v>6.94</v>
      </c>
      <c r="S712" s="3">
        <f t="shared" si="34"/>
        <v>7.67</v>
      </c>
      <c r="T712" s="3" t="str">
        <f t="shared" si="35"/>
        <v/>
      </c>
      <c r="U712" s="3">
        <f>VLOOKUP(YEAR(N712),Populations!$A$3:$B$999,2,0)</f>
        <v>60413300</v>
      </c>
      <c r="V712" s="3">
        <f>(Calculations!B1/U712)</f>
        <v>1.1269338374166</v>
      </c>
      <c r="W712" s="3" t="s">
        <v>532</v>
      </c>
    </row>
    <row r="713" spans="1:23" s="3" customFormat="1" x14ac:dyDescent="0.55000000000000004">
      <c r="A713" s="3">
        <v>709</v>
      </c>
      <c r="B713" s="3">
        <v>1</v>
      </c>
      <c r="C713" s="3" t="str">
        <f>VLOOKUP(B713,EpisodeFormats!$A$3:$B$999,2,0)</f>
        <v>Series</v>
      </c>
      <c r="D713" s="3">
        <v>9</v>
      </c>
      <c r="E713" s="3" t="str">
        <f>VLOOKUP(D713,Doctors!$A$3:$B$999,2,0)</f>
        <v>Christopher Eccleston</v>
      </c>
      <c r="F713" s="3">
        <v>1</v>
      </c>
      <c r="G713" s="3">
        <v>3</v>
      </c>
      <c r="H713" s="3" t="str">
        <f>VLOOKUP(G713,SeasonFormats!$A$3:$B$999,2,0)</f>
        <v>Series</v>
      </c>
      <c r="I713" s="3">
        <v>166</v>
      </c>
      <c r="J713" s="3">
        <v>13</v>
      </c>
      <c r="K713" s="3" t="s">
        <v>36</v>
      </c>
      <c r="L713" s="3">
        <v>2</v>
      </c>
      <c r="N713" s="7" t="d">
        <v>2005-06-18</v>
      </c>
      <c r="O713" s="3">
        <v>6.2</v>
      </c>
      <c r="P713" s="3">
        <v>6.91</v>
      </c>
      <c r="R713" s="3">
        <f t="shared" si="33"/>
        <v>6.99</v>
      </c>
      <c r="S713" s="3">
        <f t="shared" si="34"/>
        <v>7.79</v>
      </c>
      <c r="T713" s="3" t="str">
        <f t="shared" si="35"/>
        <v/>
      </c>
      <c r="U713" s="3">
        <f>VLOOKUP(YEAR(N713),Populations!$A$3:$B$999,2,0)</f>
        <v>60413300</v>
      </c>
      <c r="V713" s="3">
        <f>(Calculations!B1/U713)</f>
        <v>1.1269338374166</v>
      </c>
    </row>
    <row r="714" spans="1:23" x14ac:dyDescent="0.55000000000000004">
      <c r="A714">
        <v>710</v>
      </c>
      <c r="B714">
        <v>2</v>
      </c>
      <c r="C714" t="str">
        <f>VLOOKUP(B714,EpisodeFormats!$A$3:$B$999,2,0)</f>
        <v>Special</v>
      </c>
      <c r="D714">
        <v>10</v>
      </c>
      <c r="E714" t="str">
        <f>VLOOKUP(D714,Doctors!$A$3:$B$999,2,0)</f>
        <v>David Tennant</v>
      </c>
      <c r="G714">
        <v>4</v>
      </c>
      <c r="H714" t="str">
        <f>VLOOKUP(G714,SeasonFormats!$A$3:$B$999,2,0)</f>
        <v>Special</v>
      </c>
      <c r="I714">
        <v>167</v>
      </c>
      <c r="K714" t="s">
        <v>37</v>
      </c>
      <c r="L714">
        <v>1</v>
      </c>
      <c r="N714" s="6" t="d">
        <v>2005-12-25</v>
      </c>
      <c r="O714">
        <v>9.4</v>
      </c>
      <c r="P714">
        <v>9.84</v>
      </c>
      <c r="R714">
        <f t="shared" si="33"/>
        <v>10.59</v>
      </c>
      <c r="S714">
        <f t="shared" si="34"/>
        <v>11.09</v>
      </c>
      <c r="T714" t="str">
        <f t="shared" si="35"/>
        <v/>
      </c>
      <c r="U714">
        <f>VLOOKUP(YEAR(N714),Populations!$A$3:$B$999,2,0)</f>
        <v>60413300</v>
      </c>
      <c r="V714">
        <f>(Calculations!B1/U714)</f>
        <v>1.1269338374166</v>
      </c>
    </row>
    <row r="715" spans="1:23" s="3" customFormat="1" x14ac:dyDescent="0.55000000000000004">
      <c r="A715" s="3">
        <v>711</v>
      </c>
      <c r="B715" s="3">
        <v>1</v>
      </c>
      <c r="C715" s="3" t="str">
        <f>VLOOKUP(B715,EpisodeFormats!$A$3:$B$999,2,0)</f>
        <v>Series</v>
      </c>
      <c r="D715" s="3">
        <v>10</v>
      </c>
      <c r="E715" s="3" t="str">
        <f>VLOOKUP(D715,Doctors!$A$3:$B$999,2,0)</f>
        <v>David Tennant</v>
      </c>
      <c r="F715" s="3">
        <v>2</v>
      </c>
      <c r="G715" s="3">
        <v>3</v>
      </c>
      <c r="H715" s="3" t="str">
        <f>VLOOKUP(G715,SeasonFormats!$A$3:$B$999,2,0)</f>
        <v>Series</v>
      </c>
      <c r="I715" s="3">
        <v>168</v>
      </c>
      <c r="J715" s="3">
        <v>1</v>
      </c>
      <c r="K715" s="3" t="s">
        <v>50</v>
      </c>
      <c r="L715" s="3">
        <v>1</v>
      </c>
      <c r="N715" s="7" t="d">
        <v>2006-04-15</v>
      </c>
      <c r="O715" s="3">
        <v>8.3000000000000007</v>
      </c>
      <c r="P715" s="3">
        <v>8.6199999999999992</v>
      </c>
      <c r="R715" s="3">
        <f t="shared" si="33"/>
        <v>9.2899999999999991</v>
      </c>
      <c r="S715" s="3">
        <f t="shared" si="34"/>
        <v>9.65</v>
      </c>
      <c r="T715" s="3" t="str">
        <f t="shared" si="35"/>
        <v/>
      </c>
      <c r="U715" s="3">
        <f>VLOOKUP(YEAR(N715),Populations!$A$3:$B$999,2,0)</f>
        <v>60827000</v>
      </c>
      <c r="V715" s="3">
        <f>(Calculations!B1/U715)</f>
        <v>1.1192692718694</v>
      </c>
    </row>
    <row r="716" spans="1:23" s="3" customFormat="1" x14ac:dyDescent="0.55000000000000004">
      <c r="A716" s="3">
        <v>712</v>
      </c>
      <c r="B716" s="3">
        <v>1</v>
      </c>
      <c r="C716" s="3" t="str">
        <f>VLOOKUP(B716,EpisodeFormats!$A$3:$B$999,2,0)</f>
        <v>Series</v>
      </c>
      <c r="D716" s="3">
        <v>10</v>
      </c>
      <c r="E716" s="3" t="str">
        <f>VLOOKUP(D716,Doctors!$A$3:$B$999,2,0)</f>
        <v>David Tennant</v>
      </c>
      <c r="F716" s="3">
        <v>2</v>
      </c>
      <c r="G716" s="3">
        <v>3</v>
      </c>
      <c r="H716" s="3" t="str">
        <f>VLOOKUP(G716,SeasonFormats!$A$3:$B$999,2,0)</f>
        <v>Series</v>
      </c>
      <c r="I716" s="3">
        <v>169</v>
      </c>
      <c r="J716" s="3">
        <v>2</v>
      </c>
      <c r="K716" s="3" t="s">
        <v>38</v>
      </c>
      <c r="L716" s="3">
        <v>1</v>
      </c>
      <c r="N716" s="7" t="d">
        <v>2006-04-22</v>
      </c>
      <c r="O716" s="3">
        <v>8.73</v>
      </c>
      <c r="P716" s="3">
        <v>9.24</v>
      </c>
      <c r="R716" s="3">
        <f t="shared" si="33"/>
        <v>9.77</v>
      </c>
      <c r="S716" s="3">
        <f t="shared" si="34"/>
        <v>10.34</v>
      </c>
      <c r="T716" s="3" t="str">
        <f t="shared" si="35"/>
        <v/>
      </c>
      <c r="U716" s="3">
        <f>VLOOKUP(YEAR(N716),Populations!$A$3:$B$999,2,0)</f>
        <v>60827000</v>
      </c>
      <c r="V716" s="3">
        <f>(Calculations!B1/U716)</f>
        <v>1.1192692718694</v>
      </c>
      <c r="W716" s="3" t="s">
        <v>534</v>
      </c>
    </row>
    <row r="717" spans="1:23" s="3" customFormat="1" x14ac:dyDescent="0.55000000000000004">
      <c r="A717" s="3">
        <v>713</v>
      </c>
      <c r="B717" s="3">
        <v>1</v>
      </c>
      <c r="C717" s="3" t="str">
        <f>VLOOKUP(B717,EpisodeFormats!$A$3:$B$999,2,0)</f>
        <v>Series</v>
      </c>
      <c r="D717" s="3">
        <v>10</v>
      </c>
      <c r="E717" s="3" t="str">
        <f>VLOOKUP(D717,Doctors!$A$3:$B$999,2,0)</f>
        <v>David Tennant</v>
      </c>
      <c r="F717" s="3">
        <v>2</v>
      </c>
      <c r="G717" s="3">
        <v>3</v>
      </c>
      <c r="H717" s="3" t="str">
        <f>VLOOKUP(G717,SeasonFormats!$A$3:$B$999,2,0)</f>
        <v>Series</v>
      </c>
      <c r="I717" s="3">
        <v>170</v>
      </c>
      <c r="J717" s="3">
        <v>3</v>
      </c>
      <c r="K717" s="3" t="s">
        <v>39</v>
      </c>
      <c r="L717" s="3">
        <v>1</v>
      </c>
      <c r="N717" s="7" t="d">
        <v>2006-04-29</v>
      </c>
      <c r="O717" s="3">
        <v>7.89</v>
      </c>
      <c r="P717" s="3">
        <v>8.31</v>
      </c>
      <c r="R717" s="3">
        <f t="shared" si="33"/>
        <v>8.83</v>
      </c>
      <c r="S717" s="3">
        <f t="shared" si="34"/>
        <v>9.3000000000000007</v>
      </c>
      <c r="T717" s="3" t="str">
        <f t="shared" si="35"/>
        <v/>
      </c>
      <c r="U717" s="3">
        <f>VLOOKUP(YEAR(N717),Populations!$A$3:$B$999,2,0)</f>
        <v>60827000</v>
      </c>
      <c r="V717" s="3">
        <f>(Calculations!B1/U717)</f>
        <v>1.1192692718694</v>
      </c>
      <c r="W717" s="3" t="s">
        <v>535</v>
      </c>
    </row>
    <row r="718" spans="1:23" s="3" customFormat="1" x14ac:dyDescent="0.55000000000000004">
      <c r="A718" s="3">
        <v>714</v>
      </c>
      <c r="B718" s="3">
        <v>1</v>
      </c>
      <c r="C718" s="3" t="str">
        <f>VLOOKUP(B718,EpisodeFormats!$A$3:$B$999,2,0)</f>
        <v>Series</v>
      </c>
      <c r="D718" s="3">
        <v>10</v>
      </c>
      <c r="E718" s="3" t="str">
        <f>VLOOKUP(D718,Doctors!$A$3:$B$999,2,0)</f>
        <v>David Tennant</v>
      </c>
      <c r="F718" s="3">
        <v>2</v>
      </c>
      <c r="G718" s="3">
        <v>3</v>
      </c>
      <c r="H718" s="3" t="str">
        <f>VLOOKUP(G718,SeasonFormats!$A$3:$B$999,2,0)</f>
        <v>Series</v>
      </c>
      <c r="I718" s="3">
        <v>171</v>
      </c>
      <c r="J718" s="3">
        <v>4</v>
      </c>
      <c r="K718" s="3" t="s">
        <v>40</v>
      </c>
      <c r="L718" s="3">
        <v>1</v>
      </c>
      <c r="N718" s="7" t="d">
        <v>2006-05-06</v>
      </c>
      <c r="O718" s="3">
        <v>7.39</v>
      </c>
      <c r="P718" s="3">
        <v>7.9</v>
      </c>
      <c r="R718" s="3">
        <f t="shared" si="33"/>
        <v>8.27</v>
      </c>
      <c r="S718" s="3">
        <f t="shared" si="34"/>
        <v>8.84</v>
      </c>
      <c r="T718" s="3" t="str">
        <f t="shared" si="35"/>
        <v/>
      </c>
      <c r="U718" s="3">
        <f>VLOOKUP(YEAR(N718),Populations!$A$3:$B$999,2,0)</f>
        <v>60827000</v>
      </c>
      <c r="V718" s="3">
        <f>(Calculations!B1/U718)</f>
        <v>1.1192692718694</v>
      </c>
      <c r="W718" s="3" t="s">
        <v>534</v>
      </c>
    </row>
    <row r="719" spans="1:23" s="3" customFormat="1" x14ac:dyDescent="0.55000000000000004">
      <c r="A719" s="3">
        <v>715</v>
      </c>
      <c r="B719" s="3">
        <v>1</v>
      </c>
      <c r="C719" s="3" t="str">
        <f>VLOOKUP(B719,EpisodeFormats!$A$3:$B$999,2,0)</f>
        <v>Series</v>
      </c>
      <c r="D719" s="3">
        <v>10</v>
      </c>
      <c r="E719" s="3" t="str">
        <f>VLOOKUP(D719,Doctors!$A$3:$B$999,2,0)</f>
        <v>David Tennant</v>
      </c>
      <c r="F719" s="3">
        <v>2</v>
      </c>
      <c r="G719" s="3">
        <v>3</v>
      </c>
      <c r="H719" s="3" t="str">
        <f>VLOOKUP(G719,SeasonFormats!$A$3:$B$999,2,0)</f>
        <v>Series</v>
      </c>
      <c r="I719" s="3">
        <v>172</v>
      </c>
      <c r="J719" s="3">
        <v>5</v>
      </c>
      <c r="K719" s="3" t="s">
        <v>41</v>
      </c>
      <c r="L719" s="3">
        <v>1</v>
      </c>
      <c r="N719" s="7" t="d">
        <v>2006-05-13</v>
      </c>
      <c r="O719" s="3">
        <v>8.6</v>
      </c>
      <c r="P719" s="3">
        <v>9.2200000000000006</v>
      </c>
      <c r="R719" s="3">
        <f t="shared" si="33"/>
        <v>9.6300000000000008</v>
      </c>
      <c r="S719" s="3">
        <f t="shared" si="34"/>
        <v>10.32</v>
      </c>
      <c r="T719" s="3" t="str">
        <f t="shared" si="35"/>
        <v/>
      </c>
      <c r="U719" s="3">
        <f>VLOOKUP(YEAR(N719),Populations!$A$3:$B$999,2,0)</f>
        <v>60827000</v>
      </c>
      <c r="V719" s="3">
        <f>(Calculations!B1/U719)</f>
        <v>1.1192692718694</v>
      </c>
    </row>
    <row r="720" spans="1:23" s="3" customFormat="1" x14ac:dyDescent="0.55000000000000004">
      <c r="A720" s="3">
        <v>716</v>
      </c>
      <c r="B720" s="3">
        <v>1</v>
      </c>
      <c r="C720" s="3" t="str">
        <f>VLOOKUP(B720,EpisodeFormats!$A$3:$B$999,2,0)</f>
        <v>Series</v>
      </c>
      <c r="D720" s="3">
        <v>10</v>
      </c>
      <c r="E720" s="3" t="str">
        <f>VLOOKUP(D720,Doctors!$A$3:$B$999,2,0)</f>
        <v>David Tennant</v>
      </c>
      <c r="F720" s="3">
        <v>2</v>
      </c>
      <c r="G720" s="3">
        <v>3</v>
      </c>
      <c r="H720" s="3" t="str">
        <f>VLOOKUP(G720,SeasonFormats!$A$3:$B$999,2,0)</f>
        <v>Series</v>
      </c>
      <c r="I720" s="3">
        <v>172</v>
      </c>
      <c r="J720" s="3">
        <v>6</v>
      </c>
      <c r="K720" s="3" t="s">
        <v>42</v>
      </c>
      <c r="L720" s="3">
        <v>2</v>
      </c>
      <c r="N720" s="7" t="d">
        <v>2006-05-20</v>
      </c>
      <c r="O720" s="3">
        <v>6.85</v>
      </c>
      <c r="P720" s="3">
        <v>7.63</v>
      </c>
      <c r="R720" s="3">
        <f t="shared" si="33"/>
        <v>7.67</v>
      </c>
      <c r="S720" s="3">
        <f t="shared" si="34"/>
        <v>8.5399999999999991</v>
      </c>
      <c r="T720" s="3" t="str">
        <f t="shared" si="35"/>
        <v/>
      </c>
      <c r="U720" s="3">
        <f>VLOOKUP(YEAR(N720),Populations!$A$3:$B$999,2,0)</f>
        <v>60827000</v>
      </c>
      <c r="V720" s="3">
        <f>(Calculations!B1/U720)</f>
        <v>1.1192692718694</v>
      </c>
    </row>
    <row r="721" spans="1:23" s="3" customFormat="1" x14ac:dyDescent="0.55000000000000004">
      <c r="A721" s="3">
        <v>717</v>
      </c>
      <c r="B721" s="3">
        <v>1</v>
      </c>
      <c r="C721" s="3" t="str">
        <f>VLOOKUP(B721,EpisodeFormats!$A$3:$B$999,2,0)</f>
        <v>Series</v>
      </c>
      <c r="D721" s="3">
        <v>10</v>
      </c>
      <c r="E721" s="3" t="str">
        <f>VLOOKUP(D721,Doctors!$A$3:$B$999,2,0)</f>
        <v>David Tennant</v>
      </c>
      <c r="F721" s="3">
        <v>2</v>
      </c>
      <c r="G721" s="3">
        <v>3</v>
      </c>
      <c r="H721" s="3" t="str">
        <f>VLOOKUP(G721,SeasonFormats!$A$3:$B$999,2,0)</f>
        <v>Series</v>
      </c>
      <c r="I721" s="3">
        <v>173</v>
      </c>
      <c r="J721" s="3">
        <v>7</v>
      </c>
      <c r="K721" s="3" t="s">
        <v>43</v>
      </c>
      <c r="L721" s="3">
        <v>1</v>
      </c>
      <c r="N721" s="7" t="d">
        <v>2006-05-27</v>
      </c>
      <c r="O721" s="3">
        <v>6.32</v>
      </c>
      <c r="P721" s="3">
        <v>6.76</v>
      </c>
      <c r="R721" s="3">
        <f t="shared" si="33"/>
        <v>7.07</v>
      </c>
      <c r="S721" s="3">
        <f t="shared" si="34"/>
        <v>7.57</v>
      </c>
      <c r="T721" s="3" t="str">
        <f t="shared" si="35"/>
        <v/>
      </c>
      <c r="U721" s="3">
        <f>VLOOKUP(YEAR(N721),Populations!$A$3:$B$999,2,0)</f>
        <v>60827000</v>
      </c>
      <c r="V721" s="3">
        <f>(Calculations!B1/U721)</f>
        <v>1.1192692718694</v>
      </c>
    </row>
    <row r="722" spans="1:23" s="3" customFormat="1" x14ac:dyDescent="0.55000000000000004">
      <c r="A722" s="3">
        <v>718</v>
      </c>
      <c r="B722" s="3">
        <v>1</v>
      </c>
      <c r="C722" s="3" t="str">
        <f>VLOOKUP(B722,EpisodeFormats!$A$3:$B$999,2,0)</f>
        <v>Series</v>
      </c>
      <c r="D722" s="3">
        <v>10</v>
      </c>
      <c r="E722" s="3" t="str">
        <f>VLOOKUP(D722,Doctors!$A$3:$B$999,2,0)</f>
        <v>David Tennant</v>
      </c>
      <c r="F722" s="3">
        <v>2</v>
      </c>
      <c r="G722" s="3">
        <v>3</v>
      </c>
      <c r="H722" s="3" t="str">
        <f>VLOOKUP(G722,SeasonFormats!$A$3:$B$999,2,0)</f>
        <v>Series</v>
      </c>
      <c r="I722" s="3">
        <v>174</v>
      </c>
      <c r="J722" s="3">
        <v>8</v>
      </c>
      <c r="K722" s="3" t="s">
        <v>44</v>
      </c>
      <c r="L722" s="3">
        <v>1</v>
      </c>
      <c r="N722" s="7" t="d">
        <v>2006-06-03</v>
      </c>
      <c r="O722" s="3">
        <v>5.94</v>
      </c>
      <c r="P722" s="3">
        <v>6.32</v>
      </c>
      <c r="R722" s="3">
        <f t="shared" si="33"/>
        <v>6.65</v>
      </c>
      <c r="S722" s="3">
        <f t="shared" si="34"/>
        <v>7.07</v>
      </c>
      <c r="T722" s="3" t="str">
        <f t="shared" si="35"/>
        <v/>
      </c>
      <c r="U722" s="3">
        <f>VLOOKUP(YEAR(N722),Populations!$A$3:$B$999,2,0)</f>
        <v>60827000</v>
      </c>
      <c r="V722" s="3">
        <f>(Calculations!B1/U722)</f>
        <v>1.1192692718694</v>
      </c>
    </row>
    <row r="723" spans="1:23" s="3" customFormat="1" x14ac:dyDescent="0.55000000000000004">
      <c r="A723" s="3">
        <v>719</v>
      </c>
      <c r="B723" s="3">
        <v>1</v>
      </c>
      <c r="C723" s="3" t="str">
        <f>VLOOKUP(B723,EpisodeFormats!$A$3:$B$999,2,0)</f>
        <v>Series</v>
      </c>
      <c r="D723" s="3">
        <v>10</v>
      </c>
      <c r="E723" s="3" t="str">
        <f>VLOOKUP(D723,Doctors!$A$3:$B$999,2,0)</f>
        <v>David Tennant</v>
      </c>
      <c r="F723" s="3">
        <v>2</v>
      </c>
      <c r="G723" s="3">
        <v>3</v>
      </c>
      <c r="H723" s="3" t="str">
        <f>VLOOKUP(G723,SeasonFormats!$A$3:$B$999,2,0)</f>
        <v>Series</v>
      </c>
      <c r="I723" s="3">
        <v>174</v>
      </c>
      <c r="J723" s="3">
        <v>9</v>
      </c>
      <c r="K723" s="3" t="s">
        <v>45</v>
      </c>
      <c r="L723" s="3">
        <v>2</v>
      </c>
      <c r="N723" s="7" t="d">
        <v>2006-06-10</v>
      </c>
      <c r="O723" s="3">
        <v>5.5</v>
      </c>
      <c r="P723" s="3">
        <v>6.08</v>
      </c>
      <c r="R723" s="3">
        <f t="shared" si="33"/>
        <v>6.16</v>
      </c>
      <c r="S723" s="3">
        <f t="shared" si="34"/>
        <v>6.81</v>
      </c>
      <c r="T723" s="3" t="str">
        <f t="shared" si="35"/>
        <v/>
      </c>
      <c r="U723" s="3">
        <f>VLOOKUP(YEAR(N723),Populations!$A$3:$B$999,2,0)</f>
        <v>60827000</v>
      </c>
      <c r="V723" s="3">
        <f>(Calculations!B1/U723)</f>
        <v>1.1192692718694</v>
      </c>
    </row>
    <row r="724" spans="1:23" s="3" customFormat="1" x14ac:dyDescent="0.55000000000000004">
      <c r="A724" s="3">
        <v>720</v>
      </c>
      <c r="B724" s="3">
        <v>1</v>
      </c>
      <c r="C724" s="3" t="str">
        <f>VLOOKUP(B724,EpisodeFormats!$A$3:$B$999,2,0)</f>
        <v>Series</v>
      </c>
      <c r="D724" s="3">
        <v>10</v>
      </c>
      <c r="E724" s="3" t="str">
        <f>VLOOKUP(D724,Doctors!$A$3:$B$999,2,0)</f>
        <v>David Tennant</v>
      </c>
      <c r="F724" s="3">
        <v>2</v>
      </c>
      <c r="G724" s="3">
        <v>3</v>
      </c>
      <c r="H724" s="3" t="str">
        <f>VLOOKUP(G724,SeasonFormats!$A$3:$B$999,2,0)</f>
        <v>Series</v>
      </c>
      <c r="I724" s="3">
        <v>175</v>
      </c>
      <c r="J724" s="3">
        <v>10</v>
      </c>
      <c r="K724" s="3" t="s">
        <v>46</v>
      </c>
      <c r="L724" s="3">
        <v>1</v>
      </c>
      <c r="N724" s="7" t="d">
        <v>2006-06-17</v>
      </c>
      <c r="O724" s="3">
        <v>6.22</v>
      </c>
      <c r="P724" s="3">
        <v>6.66</v>
      </c>
      <c r="R724" s="3">
        <f t="shared" si="33"/>
        <v>6.96</v>
      </c>
      <c r="S724" s="3">
        <f t="shared" si="34"/>
        <v>7.45</v>
      </c>
      <c r="T724" s="3" t="str">
        <f t="shared" si="35"/>
        <v/>
      </c>
      <c r="U724" s="3">
        <f>VLOOKUP(YEAR(N724),Populations!$A$3:$B$999,2,0)</f>
        <v>60827000</v>
      </c>
      <c r="V724" s="3">
        <f>(Calculations!B1/U724)</f>
        <v>1.1192692718694</v>
      </c>
    </row>
    <row r="725" spans="1:23" s="3" customFormat="1" x14ac:dyDescent="0.55000000000000004">
      <c r="A725" s="3">
        <v>721</v>
      </c>
      <c r="B725" s="3">
        <v>1</v>
      </c>
      <c r="C725" s="3" t="str">
        <f>VLOOKUP(B725,EpisodeFormats!$A$3:$B$999,2,0)</f>
        <v>Series</v>
      </c>
      <c r="D725" s="3">
        <v>10</v>
      </c>
      <c r="E725" s="3" t="str">
        <f>VLOOKUP(D725,Doctors!$A$3:$B$999,2,0)</f>
        <v>David Tennant</v>
      </c>
      <c r="F725" s="3">
        <v>2</v>
      </c>
      <c r="G725" s="3">
        <v>3</v>
      </c>
      <c r="H725" s="3" t="str">
        <f>VLOOKUP(G725,SeasonFormats!$A$3:$B$999,2,0)</f>
        <v>Series</v>
      </c>
      <c r="I725" s="3">
        <v>176</v>
      </c>
      <c r="J725" s="3">
        <v>11</v>
      </c>
      <c r="K725" s="3" t="s">
        <v>47</v>
      </c>
      <c r="L725" s="3">
        <v>1</v>
      </c>
      <c r="N725" s="7" t="d">
        <v>2006-06-24</v>
      </c>
      <c r="O725" s="3">
        <v>6.6</v>
      </c>
      <c r="P725" s="3">
        <v>7.14</v>
      </c>
      <c r="R725" s="3">
        <f t="shared" si="33"/>
        <v>7.39</v>
      </c>
      <c r="S725" s="3">
        <f t="shared" si="34"/>
        <v>7.99</v>
      </c>
      <c r="T725" s="3" t="str">
        <f t="shared" si="35"/>
        <v/>
      </c>
      <c r="U725" s="3">
        <f>VLOOKUP(YEAR(N725),Populations!$A$3:$B$999,2,0)</f>
        <v>60827000</v>
      </c>
      <c r="V725" s="3">
        <f>(Calculations!B1/U725)</f>
        <v>1.1192692718694</v>
      </c>
    </row>
    <row r="726" spans="1:23" s="3" customFormat="1" x14ac:dyDescent="0.55000000000000004">
      <c r="A726" s="3">
        <v>722</v>
      </c>
      <c r="B726" s="3">
        <v>1</v>
      </c>
      <c r="C726" s="3" t="str">
        <f>VLOOKUP(B726,EpisodeFormats!$A$3:$B$999,2,0)</f>
        <v>Series</v>
      </c>
      <c r="D726" s="3">
        <v>10</v>
      </c>
      <c r="E726" s="3" t="str">
        <f>VLOOKUP(D726,Doctors!$A$3:$B$999,2,0)</f>
        <v>David Tennant</v>
      </c>
      <c r="F726" s="3">
        <v>2</v>
      </c>
      <c r="G726" s="3">
        <v>3</v>
      </c>
      <c r="H726" s="3" t="str">
        <f>VLOOKUP(G726,SeasonFormats!$A$3:$B$999,2,0)</f>
        <v>Series</v>
      </c>
      <c r="I726" s="3">
        <v>177</v>
      </c>
      <c r="J726" s="3">
        <v>12</v>
      </c>
      <c r="K726" s="3" t="s">
        <v>48</v>
      </c>
      <c r="L726" s="3">
        <v>1</v>
      </c>
      <c r="N726" s="7" t="d">
        <v>2006-07-01</v>
      </c>
      <c r="O726" s="3">
        <v>7.68</v>
      </c>
      <c r="P726" s="3">
        <v>8.19</v>
      </c>
      <c r="R726" s="3">
        <f t="shared" si="33"/>
        <v>8.6</v>
      </c>
      <c r="S726" s="3">
        <f t="shared" si="34"/>
        <v>9.17</v>
      </c>
      <c r="T726" s="3" t="str">
        <f t="shared" si="35"/>
        <v/>
      </c>
      <c r="U726" s="3">
        <f>VLOOKUP(YEAR(N726),Populations!$A$3:$B$999,2,0)</f>
        <v>60827000</v>
      </c>
      <c r="V726" s="3">
        <f>(Calculations!B1/U726)</f>
        <v>1.1192692718694</v>
      </c>
      <c r="W726" s="3" t="s">
        <v>534</v>
      </c>
    </row>
    <row r="727" spans="1:23" s="3" customFormat="1" x14ac:dyDescent="0.55000000000000004">
      <c r="A727" s="3">
        <v>723</v>
      </c>
      <c r="B727" s="3">
        <v>1</v>
      </c>
      <c r="C727" s="3" t="str">
        <f>VLOOKUP(B727,EpisodeFormats!$A$3:$B$999,2,0)</f>
        <v>Series</v>
      </c>
      <c r="D727" s="3">
        <v>10</v>
      </c>
      <c r="E727" s="3" t="str">
        <f>VLOOKUP(D727,Doctors!$A$3:$B$999,2,0)</f>
        <v>David Tennant</v>
      </c>
      <c r="F727" s="3">
        <v>2</v>
      </c>
      <c r="G727" s="3">
        <v>3</v>
      </c>
      <c r="H727" s="3" t="str">
        <f>VLOOKUP(G727,SeasonFormats!$A$3:$B$999,2,0)</f>
        <v>Series</v>
      </c>
      <c r="I727" s="3">
        <v>177</v>
      </c>
      <c r="J727" s="3">
        <v>13</v>
      </c>
      <c r="K727" s="3" t="s">
        <v>49</v>
      </c>
      <c r="L727" s="3">
        <v>2</v>
      </c>
      <c r="N727" s="7" t="d">
        <v>2006-07-08</v>
      </c>
      <c r="O727" s="3">
        <v>7.71</v>
      </c>
      <c r="P727" s="3">
        <v>8.2200000000000006</v>
      </c>
      <c r="R727" s="3">
        <f t="shared" si="33"/>
        <v>8.6300000000000008</v>
      </c>
      <c r="S727" s="3">
        <f t="shared" si="34"/>
        <v>9.1999999999999993</v>
      </c>
      <c r="T727" s="3" t="str">
        <f t="shared" si="35"/>
        <v/>
      </c>
      <c r="U727" s="3">
        <f>VLOOKUP(YEAR(N727),Populations!$A$3:$B$999,2,0)</f>
        <v>60827000</v>
      </c>
      <c r="V727" s="3">
        <f>(Calculations!B1/U727)</f>
        <v>1.1192692718694</v>
      </c>
      <c r="W727" s="3" t="s">
        <v>534</v>
      </c>
    </row>
    <row r="728" spans="1:23" x14ac:dyDescent="0.55000000000000004">
      <c r="A728">
        <v>724</v>
      </c>
      <c r="B728">
        <v>2</v>
      </c>
      <c r="C728" t="str">
        <f>VLOOKUP(B728,EpisodeFormats!$A$3:$B$999,2,0)</f>
        <v>Special</v>
      </c>
      <c r="D728">
        <v>10</v>
      </c>
      <c r="E728" t="str">
        <f>VLOOKUP(D728,Doctors!$A$3:$B$999,2,0)</f>
        <v>David Tennant</v>
      </c>
      <c r="G728">
        <v>4</v>
      </c>
      <c r="H728" t="str">
        <f>VLOOKUP(G728,SeasonFormats!$A$3:$B$999,2,0)</f>
        <v>Special</v>
      </c>
      <c r="I728">
        <v>178</v>
      </c>
      <c r="K728" t="s">
        <v>51</v>
      </c>
      <c r="L728">
        <v>1</v>
      </c>
      <c r="N728" s="6" t="d">
        <v>2006-12-25</v>
      </c>
      <c r="O728">
        <v>8.6999999999999993</v>
      </c>
      <c r="P728">
        <v>9.35</v>
      </c>
      <c r="R728">
        <f t="shared" si="33"/>
        <v>9.74</v>
      </c>
      <c r="S728">
        <f t="shared" si="34"/>
        <v>10.47</v>
      </c>
      <c r="T728" t="str">
        <f t="shared" si="35"/>
        <v/>
      </c>
      <c r="U728">
        <f>VLOOKUP(YEAR(N728),Populations!$A$3:$B$999,2,0)</f>
        <v>60827000</v>
      </c>
      <c r="V728">
        <f>(Calculations!B1/U728)</f>
        <v>1.1192692718694</v>
      </c>
      <c r="W728" t="s">
        <v>522</v>
      </c>
    </row>
    <row r="729" spans="1:23" s="3" customFormat="1" x14ac:dyDescent="0.55000000000000004">
      <c r="A729" s="3">
        <v>725</v>
      </c>
      <c r="B729" s="3">
        <v>1</v>
      </c>
      <c r="C729" s="3" t="str">
        <f>VLOOKUP(B729,EpisodeFormats!$A$3:$B$999,2,0)</f>
        <v>Series</v>
      </c>
      <c r="D729" s="3">
        <v>10</v>
      </c>
      <c r="E729" s="3" t="str">
        <f>VLOOKUP(D729,Doctors!$A$3:$B$999,2,0)</f>
        <v>David Tennant</v>
      </c>
      <c r="F729" s="3">
        <v>3</v>
      </c>
      <c r="G729" s="3">
        <v>3</v>
      </c>
      <c r="H729" s="3" t="str">
        <f>VLOOKUP(G729,SeasonFormats!$A$3:$B$999,2,0)</f>
        <v>Series</v>
      </c>
      <c r="I729" s="3">
        <v>179</v>
      </c>
      <c r="J729" s="3">
        <v>1</v>
      </c>
      <c r="K729" s="3" t="s">
        <v>52</v>
      </c>
      <c r="L729" s="3">
        <v>1</v>
      </c>
      <c r="N729" s="7" t="d">
        <v>2007-03-31</v>
      </c>
      <c r="O729" s="3">
        <v>8.19</v>
      </c>
      <c r="P729" s="3">
        <v>8.7100000000000009</v>
      </c>
      <c r="R729" s="3">
        <f t="shared" si="33"/>
        <v>9.09</v>
      </c>
      <c r="S729" s="3">
        <f t="shared" si="34"/>
        <v>9.67</v>
      </c>
      <c r="T729" s="3" t="str">
        <f t="shared" si="35"/>
        <v/>
      </c>
      <c r="U729" s="3">
        <f>VLOOKUP(YEAR(N729),Populations!$A$3:$B$999,2,0)</f>
        <v>61319100</v>
      </c>
      <c r="V729" s="3">
        <f>(Calculations!B1/U729)</f>
        <v>1.11028687635663</v>
      </c>
      <c r="W729" s="3" t="s">
        <v>524</v>
      </c>
    </row>
    <row r="730" spans="1:23" s="3" customFormat="1" x14ac:dyDescent="0.55000000000000004">
      <c r="A730" s="3">
        <v>726</v>
      </c>
      <c r="B730" s="3">
        <v>1</v>
      </c>
      <c r="C730" s="3" t="str">
        <f>VLOOKUP(B730,EpisodeFormats!$A$3:$B$999,2,0)</f>
        <v>Series</v>
      </c>
      <c r="D730" s="3">
        <v>10</v>
      </c>
      <c r="E730" s="3" t="str">
        <f>VLOOKUP(D730,Doctors!$A$3:$B$999,2,0)</f>
        <v>David Tennant</v>
      </c>
      <c r="F730" s="3">
        <v>3</v>
      </c>
      <c r="G730" s="3">
        <v>3</v>
      </c>
      <c r="H730" s="3" t="str">
        <f>VLOOKUP(G730,SeasonFormats!$A$3:$B$999,2,0)</f>
        <v>Series</v>
      </c>
      <c r="I730" s="3">
        <v>180</v>
      </c>
      <c r="J730" s="3">
        <v>2</v>
      </c>
      <c r="K730" s="3" t="s">
        <v>53</v>
      </c>
      <c r="L730" s="3">
        <v>1</v>
      </c>
      <c r="N730" s="7" t="d">
        <v>2007-04-07</v>
      </c>
      <c r="O730" s="3">
        <v>6.71</v>
      </c>
      <c r="P730" s="3">
        <v>7.23</v>
      </c>
      <c r="R730" s="3">
        <f t="shared" si="33"/>
        <v>7.45</v>
      </c>
      <c r="S730" s="3">
        <f t="shared" si="34"/>
        <v>8.0299999999999994</v>
      </c>
      <c r="T730" s="3" t="str">
        <f t="shared" si="35"/>
        <v/>
      </c>
      <c r="U730" s="3">
        <f>VLOOKUP(YEAR(N730),Populations!$A$3:$B$999,2,0)</f>
        <v>61319100</v>
      </c>
      <c r="V730" s="3">
        <f>(Calculations!B1/U730)</f>
        <v>1.11028687635663</v>
      </c>
      <c r="W730" s="3" t="s">
        <v>536</v>
      </c>
    </row>
    <row r="731" spans="1:23" s="3" customFormat="1" x14ac:dyDescent="0.55000000000000004">
      <c r="A731" s="3">
        <v>727</v>
      </c>
      <c r="B731" s="3">
        <v>1</v>
      </c>
      <c r="C731" s="3" t="str">
        <f>VLOOKUP(B731,EpisodeFormats!$A$3:$B$999,2,0)</f>
        <v>Series</v>
      </c>
      <c r="D731" s="3">
        <v>10</v>
      </c>
      <c r="E731" s="3" t="str">
        <f>VLOOKUP(D731,Doctors!$A$3:$B$999,2,0)</f>
        <v>David Tennant</v>
      </c>
      <c r="F731" s="3">
        <v>3</v>
      </c>
      <c r="G731" s="3">
        <v>3</v>
      </c>
      <c r="H731" s="3" t="str">
        <f>VLOOKUP(G731,SeasonFormats!$A$3:$B$999,2,0)</f>
        <v>Series</v>
      </c>
      <c r="I731" s="3">
        <v>181</v>
      </c>
      <c r="J731" s="3">
        <v>3</v>
      </c>
      <c r="K731" s="3" t="s">
        <v>54</v>
      </c>
      <c r="L731" s="3">
        <v>1</v>
      </c>
      <c r="N731" s="7" t="d">
        <v>2007-04-14</v>
      </c>
      <c r="O731" s="3">
        <v>8</v>
      </c>
      <c r="P731" s="3">
        <v>8.41</v>
      </c>
      <c r="R731" s="3">
        <f t="shared" si="33"/>
        <v>8.8800000000000008</v>
      </c>
      <c r="S731" s="3">
        <f t="shared" si="34"/>
        <v>9.34</v>
      </c>
      <c r="T731" s="3" t="str">
        <f t="shared" si="35"/>
        <v/>
      </c>
      <c r="U731" s="3">
        <f>VLOOKUP(YEAR(N731),Populations!$A$3:$B$999,2,0)</f>
        <v>61319100</v>
      </c>
      <c r="V731" s="3">
        <f>(Calculations!B1/U731)</f>
        <v>1.11028687635663</v>
      </c>
    </row>
    <row r="732" spans="1:23" s="3" customFormat="1" x14ac:dyDescent="0.55000000000000004">
      <c r="A732" s="3">
        <v>728</v>
      </c>
      <c r="B732" s="3">
        <v>1</v>
      </c>
      <c r="C732" s="3" t="str">
        <f>VLOOKUP(B732,EpisodeFormats!$A$3:$B$999,2,0)</f>
        <v>Series</v>
      </c>
      <c r="D732" s="3">
        <v>10</v>
      </c>
      <c r="E732" s="3" t="str">
        <f>VLOOKUP(D732,Doctors!$A$3:$B$999,2,0)</f>
        <v>David Tennant</v>
      </c>
      <c r="F732" s="3">
        <v>3</v>
      </c>
      <c r="G732" s="3">
        <v>3</v>
      </c>
      <c r="H732" s="3" t="str">
        <f>VLOOKUP(G732,SeasonFormats!$A$3:$B$999,2,0)</f>
        <v>Series</v>
      </c>
      <c r="I732" s="3">
        <v>182</v>
      </c>
      <c r="J732" s="3">
        <v>4</v>
      </c>
      <c r="K732" s="3" t="s">
        <v>55</v>
      </c>
      <c r="L732" s="3">
        <v>1</v>
      </c>
      <c r="N732" s="7" t="d">
        <v>2007-04-21</v>
      </c>
      <c r="O732" s="3">
        <v>6.17</v>
      </c>
      <c r="P732" s="3">
        <v>6.69</v>
      </c>
      <c r="R732" s="3">
        <f t="shared" si="33"/>
        <v>6.85</v>
      </c>
      <c r="S732" s="3">
        <f t="shared" si="34"/>
        <v>7.43</v>
      </c>
      <c r="T732" s="3" t="str">
        <f t="shared" si="35"/>
        <v/>
      </c>
      <c r="U732" s="3">
        <f>VLOOKUP(YEAR(N732),Populations!$A$3:$B$999,2,0)</f>
        <v>61319100</v>
      </c>
      <c r="V732" s="3">
        <f>(Calculations!B1/U732)</f>
        <v>1.11028687635663</v>
      </c>
      <c r="W732" s="3" t="s">
        <v>537</v>
      </c>
    </row>
    <row r="733" spans="1:23" s="3" customFormat="1" x14ac:dyDescent="0.55000000000000004">
      <c r="A733" s="3">
        <v>729</v>
      </c>
      <c r="B733" s="3">
        <v>1</v>
      </c>
      <c r="C733" s="3" t="str">
        <f>VLOOKUP(B733,EpisodeFormats!$A$3:$B$999,2,0)</f>
        <v>Series</v>
      </c>
      <c r="D733" s="3">
        <v>10</v>
      </c>
      <c r="E733" s="3" t="str">
        <f>VLOOKUP(D733,Doctors!$A$3:$B$999,2,0)</f>
        <v>David Tennant</v>
      </c>
      <c r="F733" s="3">
        <v>3</v>
      </c>
      <c r="G733" s="3">
        <v>3</v>
      </c>
      <c r="H733" s="3" t="str">
        <f>VLOOKUP(G733,SeasonFormats!$A$3:$B$999,2,0)</f>
        <v>Series</v>
      </c>
      <c r="I733" s="3">
        <v>182</v>
      </c>
      <c r="J733" s="3">
        <v>5</v>
      </c>
      <c r="K733" s="3" t="s">
        <v>56</v>
      </c>
      <c r="L733" s="3">
        <v>2</v>
      </c>
      <c r="N733" s="7" t="d">
        <v>2007-04-28</v>
      </c>
      <c r="O733" s="3">
        <v>6.45</v>
      </c>
      <c r="P733" s="3">
        <v>6.97</v>
      </c>
      <c r="R733" s="3">
        <f t="shared" si="33"/>
        <v>7.16</v>
      </c>
      <c r="S733" s="3">
        <f t="shared" si="34"/>
        <v>7.74</v>
      </c>
      <c r="T733" s="3" t="str">
        <f t="shared" si="35"/>
        <v/>
      </c>
      <c r="U733" s="3">
        <f>VLOOKUP(YEAR(N733),Populations!$A$3:$B$999,2,0)</f>
        <v>61319100</v>
      </c>
      <c r="V733" s="3">
        <f>(Calculations!B1/U733)</f>
        <v>1.11028687635663</v>
      </c>
      <c r="W733" s="3" t="s">
        <v>537</v>
      </c>
    </row>
    <row r="734" spans="1:23" s="3" customFormat="1" x14ac:dyDescent="0.55000000000000004">
      <c r="A734" s="3">
        <v>730</v>
      </c>
      <c r="B734" s="3">
        <v>1</v>
      </c>
      <c r="C734" s="3" t="str">
        <f>VLOOKUP(B734,EpisodeFormats!$A$3:$B$999,2,0)</f>
        <v>Series</v>
      </c>
      <c r="D734" s="3">
        <v>10</v>
      </c>
      <c r="E734" s="3" t="str">
        <f>VLOOKUP(D734,Doctors!$A$3:$B$999,2,0)</f>
        <v>David Tennant</v>
      </c>
      <c r="F734" s="3">
        <v>3</v>
      </c>
      <c r="G734" s="3">
        <v>3</v>
      </c>
      <c r="H734" s="3" t="str">
        <f>VLOOKUP(G734,SeasonFormats!$A$3:$B$999,2,0)</f>
        <v>Series</v>
      </c>
      <c r="I734" s="3">
        <v>183</v>
      </c>
      <c r="J734" s="3">
        <v>6</v>
      </c>
      <c r="K734" s="3" t="s">
        <v>57</v>
      </c>
      <c r="L734" s="3">
        <v>1</v>
      </c>
      <c r="N734" s="7" t="d">
        <v>2007-05-05</v>
      </c>
      <c r="O734" s="3">
        <v>6.67</v>
      </c>
      <c r="P734" s="3">
        <v>7.19</v>
      </c>
      <c r="R734" s="3">
        <f t="shared" si="33"/>
        <v>7.41</v>
      </c>
      <c r="S734" s="3">
        <f t="shared" si="34"/>
        <v>7.98</v>
      </c>
      <c r="T734" s="3" t="str">
        <f t="shared" si="35"/>
        <v/>
      </c>
      <c r="U734" s="3">
        <f>VLOOKUP(YEAR(N734),Populations!$A$3:$B$999,2,0)</f>
        <v>61319100</v>
      </c>
      <c r="V734" s="3">
        <f>(Calculations!B1/U734)</f>
        <v>1.11028687635663</v>
      </c>
      <c r="W734" s="3" t="s">
        <v>537</v>
      </c>
    </row>
    <row r="735" spans="1:23" s="3" customFormat="1" x14ac:dyDescent="0.55000000000000004">
      <c r="A735" s="3">
        <v>731</v>
      </c>
      <c r="B735" s="3">
        <v>1</v>
      </c>
      <c r="C735" s="3" t="str">
        <f>VLOOKUP(B735,EpisodeFormats!$A$3:$B$999,2,0)</f>
        <v>Series</v>
      </c>
      <c r="D735" s="3">
        <v>10</v>
      </c>
      <c r="E735" s="3" t="str">
        <f>VLOOKUP(D735,Doctors!$A$3:$B$999,2,0)</f>
        <v>David Tennant</v>
      </c>
      <c r="F735" s="3">
        <v>3</v>
      </c>
      <c r="G735" s="3">
        <v>3</v>
      </c>
      <c r="H735" s="3" t="str">
        <f>VLOOKUP(G735,SeasonFormats!$A$3:$B$999,2,0)</f>
        <v>Series</v>
      </c>
      <c r="I735" s="3">
        <v>184</v>
      </c>
      <c r="J735" s="3">
        <v>7</v>
      </c>
      <c r="K735" s="4">
        <v>42</v>
      </c>
      <c r="L735" s="3">
        <v>1</v>
      </c>
      <c r="N735" s="7" t="d">
        <v>2007-05-19</v>
      </c>
      <c r="O735" s="3">
        <v>6.89</v>
      </c>
      <c r="P735" s="3">
        <v>7.41</v>
      </c>
      <c r="R735" s="3">
        <f t="shared" si="33"/>
        <v>7.65</v>
      </c>
      <c r="S735" s="3">
        <f t="shared" si="34"/>
        <v>8.23</v>
      </c>
      <c r="T735" s="3" t="str">
        <f t="shared" si="35"/>
        <v/>
      </c>
      <c r="U735" s="3">
        <f>VLOOKUP(YEAR(N735),Populations!$A$3:$B$999,2,0)</f>
        <v>61319100</v>
      </c>
      <c r="V735" s="3">
        <f>(Calculations!B1/U735)</f>
        <v>1.11028687635663</v>
      </c>
      <c r="W735" s="3" t="s">
        <v>537</v>
      </c>
    </row>
    <row r="736" spans="1:23" s="3" customFormat="1" x14ac:dyDescent="0.55000000000000004">
      <c r="A736" s="3">
        <v>732</v>
      </c>
      <c r="B736" s="3">
        <v>1</v>
      </c>
      <c r="C736" s="3" t="str">
        <f>VLOOKUP(B736,EpisodeFormats!$A$3:$B$999,2,0)</f>
        <v>Series</v>
      </c>
      <c r="D736" s="3">
        <v>10</v>
      </c>
      <c r="E736" s="3" t="str">
        <f>VLOOKUP(D736,Doctors!$A$3:$B$999,2,0)</f>
        <v>David Tennant</v>
      </c>
      <c r="F736" s="3">
        <v>3</v>
      </c>
      <c r="G736" s="3">
        <v>3</v>
      </c>
      <c r="H736" s="3" t="str">
        <f>VLOOKUP(G736,SeasonFormats!$A$3:$B$999,2,0)</f>
        <v>Series</v>
      </c>
      <c r="I736" s="3">
        <v>185</v>
      </c>
      <c r="J736" s="3">
        <v>8</v>
      </c>
      <c r="K736" s="3" t="s">
        <v>58</v>
      </c>
      <c r="L736" s="3">
        <v>1</v>
      </c>
      <c r="N736" s="7" t="d">
        <v>2007-05-26</v>
      </c>
      <c r="O736" s="3">
        <v>7.22</v>
      </c>
      <c r="P736" s="3">
        <v>7.74</v>
      </c>
      <c r="R736" s="3">
        <f t="shared" si="33"/>
        <v>8.02</v>
      </c>
      <c r="S736" s="3">
        <f t="shared" si="34"/>
        <v>8.59</v>
      </c>
      <c r="T736" s="3" t="str">
        <f t="shared" si="35"/>
        <v/>
      </c>
      <c r="U736" s="3">
        <f>VLOOKUP(YEAR(N736),Populations!$A$3:$B$999,2,0)</f>
        <v>61319100</v>
      </c>
      <c r="V736" s="3">
        <f>(Calculations!B1/U736)</f>
        <v>1.11028687635663</v>
      </c>
      <c r="W736" s="3" t="s">
        <v>537</v>
      </c>
    </row>
    <row r="737" spans="1:23" s="3" customFormat="1" x14ac:dyDescent="0.55000000000000004">
      <c r="A737" s="3">
        <v>733</v>
      </c>
      <c r="B737" s="3">
        <v>1</v>
      </c>
      <c r="C737" s="3" t="str">
        <f>VLOOKUP(B737,EpisodeFormats!$A$3:$B$999,2,0)</f>
        <v>Series</v>
      </c>
      <c r="D737" s="3">
        <v>10</v>
      </c>
      <c r="E737" s="3" t="str">
        <f>VLOOKUP(D737,Doctors!$A$3:$B$999,2,0)</f>
        <v>David Tennant</v>
      </c>
      <c r="F737" s="3">
        <v>3</v>
      </c>
      <c r="G737" s="3">
        <v>3</v>
      </c>
      <c r="H737" s="3" t="str">
        <f>VLOOKUP(G737,SeasonFormats!$A$3:$B$999,2,0)</f>
        <v>Series</v>
      </c>
      <c r="I737" s="3">
        <v>185</v>
      </c>
      <c r="J737" s="3">
        <v>9</v>
      </c>
      <c r="K737" s="3" t="s">
        <v>59</v>
      </c>
      <c r="L737" s="3">
        <v>2</v>
      </c>
      <c r="N737" s="7" t="d">
        <v>2007-06-02</v>
      </c>
      <c r="O737" s="3">
        <v>6.69</v>
      </c>
      <c r="P737" s="3">
        <v>7.21</v>
      </c>
      <c r="R737" s="3">
        <f t="shared" si="33"/>
        <v>7.43</v>
      </c>
      <c r="S737" s="3">
        <f t="shared" si="34"/>
        <v>8.01</v>
      </c>
      <c r="T737" s="3" t="str">
        <f t="shared" si="35"/>
        <v/>
      </c>
      <c r="U737" s="3">
        <f>VLOOKUP(YEAR(N737),Populations!$A$3:$B$999,2,0)</f>
        <v>61319100</v>
      </c>
      <c r="V737" s="3">
        <f>(Calculations!B1/U737)</f>
        <v>1.11028687635663</v>
      </c>
      <c r="W737" s="3" t="s">
        <v>537</v>
      </c>
    </row>
    <row r="738" spans="1:23" s="3" customFormat="1" x14ac:dyDescent="0.55000000000000004">
      <c r="A738" s="3">
        <v>734</v>
      </c>
      <c r="B738" s="3">
        <v>1</v>
      </c>
      <c r="C738" s="3" t="str">
        <f>VLOOKUP(B738,EpisodeFormats!$A$3:$B$999,2,0)</f>
        <v>Series</v>
      </c>
      <c r="D738" s="3">
        <v>10</v>
      </c>
      <c r="E738" s="3" t="str">
        <f>VLOOKUP(D738,Doctors!$A$3:$B$999,2,0)</f>
        <v>David Tennant</v>
      </c>
      <c r="F738" s="3">
        <v>3</v>
      </c>
      <c r="G738" s="3">
        <v>3</v>
      </c>
      <c r="H738" s="3" t="str">
        <f>VLOOKUP(G738,SeasonFormats!$A$3:$B$999,2,0)</f>
        <v>Series</v>
      </c>
      <c r="I738" s="3">
        <v>186</v>
      </c>
      <c r="J738" s="3">
        <v>10</v>
      </c>
      <c r="K738" s="3" t="s">
        <v>60</v>
      </c>
      <c r="L738" s="3">
        <v>1</v>
      </c>
      <c r="N738" s="7" t="d">
        <v>2007-06-09</v>
      </c>
      <c r="O738" s="3">
        <v>6.1</v>
      </c>
      <c r="P738" s="3">
        <v>6.62</v>
      </c>
      <c r="R738" s="3">
        <f t="shared" si="33"/>
        <v>6.77</v>
      </c>
      <c r="S738" s="3">
        <f t="shared" si="34"/>
        <v>7.35</v>
      </c>
      <c r="T738" s="3" t="str">
        <f t="shared" si="35"/>
        <v/>
      </c>
      <c r="U738" s="3">
        <f>VLOOKUP(YEAR(N738),Populations!$A$3:$B$999,2,0)</f>
        <v>61319100</v>
      </c>
      <c r="V738" s="3">
        <f>(Calculations!B1/U738)</f>
        <v>1.11028687635663</v>
      </c>
    </row>
    <row r="739" spans="1:23" s="3" customFormat="1" x14ac:dyDescent="0.55000000000000004">
      <c r="A739" s="3">
        <v>735</v>
      </c>
      <c r="B739" s="3">
        <v>1</v>
      </c>
      <c r="C739" s="3" t="str">
        <f>VLOOKUP(B739,EpisodeFormats!$A$3:$B$999,2,0)</f>
        <v>Series</v>
      </c>
      <c r="D739" s="3">
        <v>10</v>
      </c>
      <c r="E739" s="3" t="str">
        <f>VLOOKUP(D739,Doctors!$A$3:$B$999,2,0)</f>
        <v>David Tennant</v>
      </c>
      <c r="F739" s="3">
        <v>3</v>
      </c>
      <c r="G739" s="3">
        <v>3</v>
      </c>
      <c r="H739" s="3" t="str">
        <f>VLOOKUP(G739,SeasonFormats!$A$3:$B$999,2,0)</f>
        <v>Series</v>
      </c>
      <c r="I739" s="3">
        <v>187</v>
      </c>
      <c r="J739" s="3">
        <v>11</v>
      </c>
      <c r="K739" s="3" t="s">
        <v>61</v>
      </c>
      <c r="L739" s="3">
        <v>1</v>
      </c>
      <c r="N739" s="7" t="d">
        <v>2007-06-16</v>
      </c>
      <c r="O739" s="3">
        <v>7.3</v>
      </c>
      <c r="P739" s="3">
        <v>7.84</v>
      </c>
      <c r="R739" s="3">
        <f t="shared" si="33"/>
        <v>8.11</v>
      </c>
      <c r="S739" s="3">
        <f t="shared" si="34"/>
        <v>8.6999999999999993</v>
      </c>
      <c r="T739" s="3" t="str">
        <f t="shared" si="35"/>
        <v/>
      </c>
      <c r="U739" s="3">
        <f>VLOOKUP(YEAR(N739),Populations!$A$3:$B$999,2,0)</f>
        <v>61319100</v>
      </c>
      <c r="V739" s="3">
        <f>(Calculations!B1/U739)</f>
        <v>1.11028687635663</v>
      </c>
    </row>
    <row r="740" spans="1:23" s="3" customFormat="1" x14ac:dyDescent="0.55000000000000004">
      <c r="A740" s="3">
        <v>736</v>
      </c>
      <c r="B740" s="3">
        <v>1</v>
      </c>
      <c r="C740" s="3" t="str">
        <f>VLOOKUP(B740,EpisodeFormats!$A$3:$B$999,2,0)</f>
        <v>Series</v>
      </c>
      <c r="D740" s="3">
        <v>10</v>
      </c>
      <c r="E740" s="3" t="str">
        <f>VLOOKUP(D740,Doctors!$A$3:$B$999,2,0)</f>
        <v>David Tennant</v>
      </c>
      <c r="F740" s="3">
        <v>3</v>
      </c>
      <c r="G740" s="3">
        <v>3</v>
      </c>
      <c r="H740" s="3" t="str">
        <f>VLOOKUP(G740,SeasonFormats!$A$3:$B$999,2,0)</f>
        <v>Series</v>
      </c>
      <c r="I740" s="3">
        <v>187</v>
      </c>
      <c r="J740" s="3">
        <v>12</v>
      </c>
      <c r="K740" s="3" t="s">
        <v>62</v>
      </c>
      <c r="L740" s="3">
        <v>2</v>
      </c>
      <c r="N740" s="7" t="d">
        <v>2007-06-23</v>
      </c>
      <c r="O740" s="3">
        <v>6.99</v>
      </c>
      <c r="P740" s="3">
        <v>7.51</v>
      </c>
      <c r="R740" s="3">
        <f t="shared" si="33"/>
        <v>7.76</v>
      </c>
      <c r="S740" s="3">
        <f t="shared" si="34"/>
        <v>8.34</v>
      </c>
      <c r="T740" s="3" t="str">
        <f t="shared" si="35"/>
        <v/>
      </c>
      <c r="U740" s="3">
        <f>VLOOKUP(YEAR(N740),Populations!$A$3:$B$999,2,0)</f>
        <v>61319100</v>
      </c>
      <c r="V740" s="3">
        <f>(Calculations!B1/U740)</f>
        <v>1.11028687635663</v>
      </c>
      <c r="W740" s="3" t="s">
        <v>537</v>
      </c>
    </row>
    <row r="741" spans="1:23" s="3" customFormat="1" x14ac:dyDescent="0.55000000000000004">
      <c r="A741" s="3">
        <v>737</v>
      </c>
      <c r="B741" s="3">
        <v>1</v>
      </c>
      <c r="C741" s="3" t="str">
        <f>VLOOKUP(B741,EpisodeFormats!$A$3:$B$999,2,0)</f>
        <v>Series</v>
      </c>
      <c r="D741" s="3">
        <v>10</v>
      </c>
      <c r="E741" s="3" t="str">
        <f>VLOOKUP(D741,Doctors!$A$3:$B$999,2,0)</f>
        <v>David Tennant</v>
      </c>
      <c r="F741" s="3">
        <v>3</v>
      </c>
      <c r="G741" s="3">
        <v>3</v>
      </c>
      <c r="H741" s="3" t="str">
        <f>VLOOKUP(G741,SeasonFormats!$A$3:$B$999,2,0)</f>
        <v>Series</v>
      </c>
      <c r="I741" s="3">
        <v>187</v>
      </c>
      <c r="J741" s="3">
        <v>13</v>
      </c>
      <c r="K741" s="3" t="s">
        <v>63</v>
      </c>
      <c r="L741" s="3">
        <v>3</v>
      </c>
      <c r="N741" s="7" t="d">
        <v>2007-06-30</v>
      </c>
      <c r="O741" s="3">
        <v>8</v>
      </c>
      <c r="P741" s="3">
        <v>8.61</v>
      </c>
      <c r="R741" s="3">
        <f t="shared" si="33"/>
        <v>8.8800000000000008</v>
      </c>
      <c r="S741" s="3">
        <f t="shared" si="34"/>
        <v>9.56</v>
      </c>
      <c r="T741" s="3" t="str">
        <f t="shared" si="35"/>
        <v/>
      </c>
      <c r="U741" s="3">
        <f>VLOOKUP(YEAR(N741),Populations!$A$3:$B$999,2,0)</f>
        <v>61319100</v>
      </c>
      <c r="V741" s="3">
        <f>(Calculations!B1/U741)</f>
        <v>1.11028687635663</v>
      </c>
    </row>
    <row r="742" spans="1:23" x14ac:dyDescent="0.55000000000000004">
      <c r="A742">
        <v>738</v>
      </c>
      <c r="B742">
        <v>2</v>
      </c>
      <c r="C742" t="str">
        <f>VLOOKUP(B742,EpisodeFormats!$A$3:$B$999,2,0)</f>
        <v>Special</v>
      </c>
      <c r="D742">
        <v>10</v>
      </c>
      <c r="E742" t="str">
        <f>VLOOKUP(D742,Doctors!$A$3:$B$999,2,0)</f>
        <v>David Tennant</v>
      </c>
      <c r="G742">
        <v>4</v>
      </c>
      <c r="H742" t="str">
        <f>VLOOKUP(G742,SeasonFormats!$A$3:$B$999,2,0)</f>
        <v>Special</v>
      </c>
      <c r="I742">
        <v>188</v>
      </c>
      <c r="K742" t="s">
        <v>64</v>
      </c>
      <c r="L742">
        <v>1</v>
      </c>
      <c r="N742" s="6" t="d">
        <v>2007-12-25</v>
      </c>
      <c r="O742">
        <v>12.2</v>
      </c>
      <c r="P742">
        <v>13.31</v>
      </c>
      <c r="R742">
        <f t="shared" si="33"/>
        <v>13.55</v>
      </c>
      <c r="S742">
        <f t="shared" si="34"/>
        <v>14.78</v>
      </c>
      <c r="T742" t="str">
        <f t="shared" si="35"/>
        <v/>
      </c>
      <c r="U742">
        <f>VLOOKUP(YEAR(N742),Populations!$A$3:$B$999,2,0)</f>
        <v>61319100</v>
      </c>
      <c r="V742">
        <f>(Calculations!B1/U742)</f>
        <v>1.11028687635663</v>
      </c>
    </row>
    <row r="743" spans="1:23" s="3" customFormat="1" x14ac:dyDescent="0.55000000000000004">
      <c r="A743" s="3">
        <v>739</v>
      </c>
      <c r="B743" s="3">
        <v>1</v>
      </c>
      <c r="C743" s="3" t="str">
        <f>VLOOKUP(B743,EpisodeFormats!$A$3:$B$999,2,0)</f>
        <v>Series</v>
      </c>
      <c r="D743" s="3">
        <v>10</v>
      </c>
      <c r="E743" s="3" t="str">
        <f>VLOOKUP(D743,Doctors!$A$3:$B$999,2,0)</f>
        <v>David Tennant</v>
      </c>
      <c r="F743" s="3">
        <v>4</v>
      </c>
      <c r="G743" s="3">
        <v>3</v>
      </c>
      <c r="H743" s="3" t="str">
        <f>VLOOKUP(G743,SeasonFormats!$A$3:$B$999,2,0)</f>
        <v>Series</v>
      </c>
      <c r="I743" s="3">
        <v>189</v>
      </c>
      <c r="J743" s="3">
        <v>1</v>
      </c>
      <c r="K743" s="3" t="s">
        <v>65</v>
      </c>
      <c r="L743" s="3">
        <v>1</v>
      </c>
      <c r="N743" s="7" t="d">
        <v>2008-04-05</v>
      </c>
      <c r="O743" s="3">
        <v>8.4</v>
      </c>
      <c r="P743" s="3">
        <v>9.14</v>
      </c>
      <c r="R743" s="3">
        <f t="shared" si="33"/>
        <v>9.25</v>
      </c>
      <c r="S743" s="3">
        <f t="shared" si="34"/>
        <v>10.07</v>
      </c>
      <c r="T743" s="3" t="str">
        <f t="shared" si="35"/>
        <v/>
      </c>
      <c r="U743" s="3">
        <f>VLOOKUP(YEAR(N743),Populations!$A$3:$B$999,2,0)</f>
        <v>61823800</v>
      </c>
      <c r="V743" s="3">
        <f>(Calculations!B1/U743)</f>
        <v>1.10122302414281</v>
      </c>
      <c r="W743" s="3" t="s">
        <v>523</v>
      </c>
    </row>
    <row r="744" spans="1:23" s="3" customFormat="1" x14ac:dyDescent="0.55000000000000004">
      <c r="A744" s="3">
        <v>740</v>
      </c>
      <c r="B744" s="3">
        <v>1</v>
      </c>
      <c r="C744" s="3" t="str">
        <f>VLOOKUP(B744,EpisodeFormats!$A$3:$B$999,2,0)</f>
        <v>Series</v>
      </c>
      <c r="D744" s="3">
        <v>10</v>
      </c>
      <c r="E744" s="3" t="str">
        <f>VLOOKUP(D744,Doctors!$A$3:$B$999,2,0)</f>
        <v>David Tennant</v>
      </c>
      <c r="F744" s="3">
        <v>4</v>
      </c>
      <c r="G744" s="3">
        <v>3</v>
      </c>
      <c r="H744" s="3" t="str">
        <f>VLOOKUP(G744,SeasonFormats!$A$3:$B$999,2,0)</f>
        <v>Series</v>
      </c>
      <c r="I744" s="3">
        <v>190</v>
      </c>
      <c r="J744" s="3">
        <v>2</v>
      </c>
      <c r="K744" s="3" t="s">
        <v>66</v>
      </c>
      <c r="L744" s="3">
        <v>1</v>
      </c>
      <c r="N744" s="7" t="d">
        <v>2008-04-12</v>
      </c>
      <c r="O744" s="3">
        <v>8.1</v>
      </c>
      <c r="P744" s="3">
        <v>9.0399999999999991</v>
      </c>
      <c r="R744" s="3">
        <f t="shared" si="33"/>
        <v>8.92</v>
      </c>
      <c r="S744" s="3">
        <f t="shared" si="34"/>
        <v>9.9600000000000009</v>
      </c>
      <c r="T744" s="3" t="str">
        <f t="shared" si="35"/>
        <v/>
      </c>
      <c r="U744" s="3">
        <f>VLOOKUP(YEAR(N744),Populations!$A$3:$B$999,2,0)</f>
        <v>61823800</v>
      </c>
      <c r="V744" s="3">
        <f>(Calculations!B1/U744)</f>
        <v>1.10122302414281</v>
      </c>
    </row>
    <row r="745" spans="1:23" s="3" customFormat="1" x14ac:dyDescent="0.55000000000000004">
      <c r="A745" s="3">
        <v>741</v>
      </c>
      <c r="B745" s="3">
        <v>1</v>
      </c>
      <c r="C745" s="3" t="str">
        <f>VLOOKUP(B745,EpisodeFormats!$A$3:$B$999,2,0)</f>
        <v>Series</v>
      </c>
      <c r="D745" s="3">
        <v>10</v>
      </c>
      <c r="E745" s="3" t="str">
        <f>VLOOKUP(D745,Doctors!$A$3:$B$999,2,0)</f>
        <v>David Tennant</v>
      </c>
      <c r="F745" s="3">
        <v>4</v>
      </c>
      <c r="G745" s="3">
        <v>3</v>
      </c>
      <c r="H745" s="3" t="str">
        <f>VLOOKUP(G745,SeasonFormats!$A$3:$B$999,2,0)</f>
        <v>Series</v>
      </c>
      <c r="I745" s="3">
        <v>191</v>
      </c>
      <c r="J745" s="3">
        <v>3</v>
      </c>
      <c r="K745" s="3" t="s">
        <v>67</v>
      </c>
      <c r="L745" s="3">
        <v>1</v>
      </c>
      <c r="N745" s="7" t="d">
        <v>2008-04-19</v>
      </c>
      <c r="O745" s="3">
        <v>6.53</v>
      </c>
      <c r="P745" s="3">
        <v>7.5</v>
      </c>
      <c r="R745" s="3">
        <f t="shared" si="33"/>
        <v>7.19</v>
      </c>
      <c r="S745" s="3">
        <f t="shared" si="34"/>
        <v>8.26</v>
      </c>
      <c r="T745" s="3" t="str">
        <f t="shared" si="35"/>
        <v/>
      </c>
      <c r="U745" s="3">
        <f>VLOOKUP(YEAR(N745),Populations!$A$3:$B$999,2,0)</f>
        <v>61823800</v>
      </c>
      <c r="V745" s="3">
        <f>(Calculations!B1/U745)</f>
        <v>1.10122302414281</v>
      </c>
      <c r="W745" s="3" t="s">
        <v>564</v>
      </c>
    </row>
    <row r="746" spans="1:23" s="3" customFormat="1" x14ac:dyDescent="0.55000000000000004">
      <c r="A746" s="3">
        <v>742</v>
      </c>
      <c r="B746" s="3">
        <v>1</v>
      </c>
      <c r="C746" s="3" t="str">
        <f>VLOOKUP(B746,EpisodeFormats!$A$3:$B$999,2,0)</f>
        <v>Series</v>
      </c>
      <c r="D746" s="3">
        <v>10</v>
      </c>
      <c r="E746" s="3" t="str">
        <f>VLOOKUP(D746,Doctors!$A$3:$B$999,2,0)</f>
        <v>David Tennant</v>
      </c>
      <c r="F746" s="3">
        <v>4</v>
      </c>
      <c r="G746" s="3">
        <v>3</v>
      </c>
      <c r="H746" s="3" t="str">
        <f>VLOOKUP(G746,SeasonFormats!$A$3:$B$999,2,0)</f>
        <v>Series</v>
      </c>
      <c r="I746" s="3">
        <v>192</v>
      </c>
      <c r="J746" s="3">
        <v>4</v>
      </c>
      <c r="K746" s="3" t="s">
        <v>68</v>
      </c>
      <c r="L746" s="3">
        <v>1</v>
      </c>
      <c r="N746" s="7" t="d">
        <v>2008-04-26</v>
      </c>
      <c r="O746" s="3">
        <v>6.09</v>
      </c>
      <c r="P746" s="3">
        <v>7.06</v>
      </c>
      <c r="R746" s="3">
        <f t="shared" si="33"/>
        <v>6.71</v>
      </c>
      <c r="S746" s="3">
        <f t="shared" si="34"/>
        <v>7.77</v>
      </c>
      <c r="T746" s="3" t="str">
        <f t="shared" si="35"/>
        <v/>
      </c>
      <c r="U746" s="3">
        <f>VLOOKUP(YEAR(N746),Populations!$A$3:$B$999,2,0)</f>
        <v>61823800</v>
      </c>
      <c r="V746" s="3">
        <f>(Calculations!B1/U746)</f>
        <v>1.10122302414281</v>
      </c>
      <c r="W746" s="3" t="s">
        <v>564</v>
      </c>
    </row>
    <row r="747" spans="1:23" s="3" customFormat="1" x14ac:dyDescent="0.55000000000000004">
      <c r="A747" s="3">
        <v>743</v>
      </c>
      <c r="B747" s="3">
        <v>1</v>
      </c>
      <c r="C747" s="3" t="str">
        <f>VLOOKUP(B747,EpisodeFormats!$A$3:$B$999,2,0)</f>
        <v>Series</v>
      </c>
      <c r="D747" s="3">
        <v>10</v>
      </c>
      <c r="E747" s="3" t="str">
        <f>VLOOKUP(D747,Doctors!$A$3:$B$999,2,0)</f>
        <v>David Tennant</v>
      </c>
      <c r="F747" s="3">
        <v>4</v>
      </c>
      <c r="G747" s="3">
        <v>3</v>
      </c>
      <c r="H747" s="3" t="str">
        <f>VLOOKUP(G747,SeasonFormats!$A$3:$B$999,2,0)</f>
        <v>Series</v>
      </c>
      <c r="I747" s="3">
        <v>192</v>
      </c>
      <c r="J747" s="3">
        <v>5</v>
      </c>
      <c r="K747" s="3" t="s">
        <v>69</v>
      </c>
      <c r="L747" s="3">
        <v>2</v>
      </c>
      <c r="N747" s="7" t="d">
        <v>2008-05-03</v>
      </c>
      <c r="O747" s="3">
        <v>5.9</v>
      </c>
      <c r="P747" s="3">
        <v>6.53</v>
      </c>
      <c r="R747" s="3">
        <f t="shared" si="33"/>
        <v>6.5</v>
      </c>
      <c r="S747" s="3">
        <f t="shared" si="34"/>
        <v>7.19</v>
      </c>
      <c r="T747" s="3" t="str">
        <f t="shared" si="35"/>
        <v/>
      </c>
      <c r="U747" s="3">
        <f>VLOOKUP(YEAR(N747),Populations!$A$3:$B$999,2,0)</f>
        <v>61823800</v>
      </c>
      <c r="V747" s="3">
        <f>(Calculations!B1/U747)</f>
        <v>1.10122302414281</v>
      </c>
    </row>
    <row r="748" spans="1:23" s="3" customFormat="1" x14ac:dyDescent="0.55000000000000004">
      <c r="A748" s="3">
        <v>744</v>
      </c>
      <c r="B748" s="3">
        <v>1</v>
      </c>
      <c r="C748" s="3" t="str">
        <f>VLOOKUP(B748,EpisodeFormats!$A$3:$B$999,2,0)</f>
        <v>Series</v>
      </c>
      <c r="D748" s="3">
        <v>10</v>
      </c>
      <c r="E748" s="3" t="str">
        <f>VLOOKUP(D748,Doctors!$A$3:$B$999,2,0)</f>
        <v>David Tennant</v>
      </c>
      <c r="F748" s="3">
        <v>4</v>
      </c>
      <c r="G748" s="3">
        <v>3</v>
      </c>
      <c r="H748" s="3" t="str">
        <f>VLOOKUP(G748,SeasonFormats!$A$3:$B$999,2,0)</f>
        <v>Series</v>
      </c>
      <c r="I748" s="3">
        <v>193</v>
      </c>
      <c r="J748" s="3">
        <v>6</v>
      </c>
      <c r="K748" s="3" t="s">
        <v>70</v>
      </c>
      <c r="L748" s="3">
        <v>1</v>
      </c>
      <c r="N748" s="7" t="d">
        <v>2008-05-10</v>
      </c>
      <c r="O748" s="3">
        <v>6.6</v>
      </c>
      <c r="P748" s="3">
        <v>7.33</v>
      </c>
      <c r="R748" s="3">
        <f t="shared" si="33"/>
        <v>7.27</v>
      </c>
      <c r="S748" s="3">
        <f t="shared" si="34"/>
        <v>8.07</v>
      </c>
      <c r="T748" s="3" t="str">
        <f t="shared" si="35"/>
        <v/>
      </c>
      <c r="U748" s="3">
        <f>VLOOKUP(YEAR(N748),Populations!$A$3:$B$999,2,0)</f>
        <v>61823800</v>
      </c>
      <c r="V748" s="3">
        <f>(Calculations!B1/U748)</f>
        <v>1.10122302414281</v>
      </c>
    </row>
    <row r="749" spans="1:23" s="3" customFormat="1" x14ac:dyDescent="0.55000000000000004">
      <c r="A749" s="3">
        <v>745</v>
      </c>
      <c r="B749" s="3">
        <v>1</v>
      </c>
      <c r="C749" s="3" t="str">
        <f>VLOOKUP(B749,EpisodeFormats!$A$3:$B$999,2,0)</f>
        <v>Series</v>
      </c>
      <c r="D749" s="3">
        <v>10</v>
      </c>
      <c r="E749" s="3" t="str">
        <f>VLOOKUP(D749,Doctors!$A$3:$B$999,2,0)</f>
        <v>David Tennant</v>
      </c>
      <c r="F749" s="3">
        <v>4</v>
      </c>
      <c r="G749" s="3">
        <v>3</v>
      </c>
      <c r="H749" s="3" t="str">
        <f>VLOOKUP(G749,SeasonFormats!$A$3:$B$999,2,0)</f>
        <v>Series</v>
      </c>
      <c r="I749" s="3">
        <v>194</v>
      </c>
      <c r="J749" s="3">
        <v>7</v>
      </c>
      <c r="K749" s="3" t="s">
        <v>71</v>
      </c>
      <c r="L749" s="3">
        <v>1</v>
      </c>
      <c r="N749" s="7" t="d">
        <v>2008-05-17</v>
      </c>
      <c r="O749" s="3">
        <v>7.44</v>
      </c>
      <c r="P749" s="3">
        <v>8.41</v>
      </c>
      <c r="R749" s="3">
        <f t="shared" si="33"/>
        <v>8.19</v>
      </c>
      <c r="S749" s="3">
        <f t="shared" si="34"/>
        <v>9.26</v>
      </c>
      <c r="T749" s="3" t="str">
        <f t="shared" si="35"/>
        <v/>
      </c>
      <c r="U749" s="3">
        <f>VLOOKUP(YEAR(N749),Populations!$A$3:$B$999,2,0)</f>
        <v>61823800</v>
      </c>
      <c r="V749" s="3">
        <f>(Calculations!B1/U749)</f>
        <v>1.10122302414281</v>
      </c>
      <c r="W749" s="3" t="s">
        <v>564</v>
      </c>
    </row>
    <row r="750" spans="1:23" s="3" customFormat="1" x14ac:dyDescent="0.55000000000000004">
      <c r="A750" s="3">
        <v>746</v>
      </c>
      <c r="B750" s="3">
        <v>1</v>
      </c>
      <c r="C750" s="3" t="str">
        <f>VLOOKUP(B750,EpisodeFormats!$A$3:$B$999,2,0)</f>
        <v>Series</v>
      </c>
      <c r="D750" s="3">
        <v>10</v>
      </c>
      <c r="E750" s="3" t="str">
        <f>VLOOKUP(D750,Doctors!$A$3:$B$999,2,0)</f>
        <v>David Tennant</v>
      </c>
      <c r="F750" s="3">
        <v>4</v>
      </c>
      <c r="G750" s="3">
        <v>3</v>
      </c>
      <c r="H750" s="3" t="str">
        <f>VLOOKUP(G750,SeasonFormats!$A$3:$B$999,2,0)</f>
        <v>Series</v>
      </c>
      <c r="I750" s="3">
        <v>195</v>
      </c>
      <c r="J750" s="3">
        <v>8</v>
      </c>
      <c r="K750" s="3" t="s">
        <v>72</v>
      </c>
      <c r="L750" s="3">
        <v>1</v>
      </c>
      <c r="N750" s="7" t="d">
        <v>2008-05-31</v>
      </c>
      <c r="O750" s="3">
        <v>5.3</v>
      </c>
      <c r="P750" s="3">
        <v>6.27</v>
      </c>
      <c r="R750" s="3">
        <f t="shared" si="33"/>
        <v>5.84</v>
      </c>
      <c r="S750" s="3">
        <f t="shared" si="34"/>
        <v>6.9</v>
      </c>
      <c r="T750" s="3" t="str">
        <f t="shared" si="35"/>
        <v/>
      </c>
      <c r="U750" s="3">
        <f>VLOOKUP(YEAR(N750),Populations!$A$3:$B$999,2,0)</f>
        <v>61823800</v>
      </c>
      <c r="V750" s="3">
        <f>(Calculations!B1/U750)</f>
        <v>1.10122302414281</v>
      </c>
      <c r="W750" s="3" t="s">
        <v>564</v>
      </c>
    </row>
    <row r="751" spans="1:23" s="3" customFormat="1" x14ac:dyDescent="0.55000000000000004">
      <c r="A751" s="3">
        <v>747</v>
      </c>
      <c r="B751" s="3">
        <v>1</v>
      </c>
      <c r="C751" s="3" t="str">
        <f>VLOOKUP(B751,EpisodeFormats!$A$3:$B$999,2,0)</f>
        <v>Series</v>
      </c>
      <c r="D751" s="3">
        <v>10</v>
      </c>
      <c r="E751" s="3" t="str">
        <f>VLOOKUP(D751,Doctors!$A$3:$B$999,2,0)</f>
        <v>David Tennant</v>
      </c>
      <c r="F751" s="3">
        <v>4</v>
      </c>
      <c r="G751" s="3">
        <v>3</v>
      </c>
      <c r="H751" s="3" t="str">
        <f>VLOOKUP(G751,SeasonFormats!$A$3:$B$999,2,0)</f>
        <v>Series</v>
      </c>
      <c r="I751" s="3">
        <v>195</v>
      </c>
      <c r="J751" s="3">
        <v>9</v>
      </c>
      <c r="K751" s="3" t="s">
        <v>73</v>
      </c>
      <c r="L751" s="3">
        <v>2</v>
      </c>
      <c r="N751" s="7" t="d">
        <v>2008-06-07</v>
      </c>
      <c r="O751" s="3">
        <v>6.87</v>
      </c>
      <c r="P751" s="3">
        <v>7.84</v>
      </c>
      <c r="R751" s="3">
        <f t="shared" si="33"/>
        <v>7.57</v>
      </c>
      <c r="S751" s="3">
        <f t="shared" si="34"/>
        <v>8.6300000000000008</v>
      </c>
      <c r="T751" s="3" t="str">
        <f t="shared" si="35"/>
        <v/>
      </c>
      <c r="U751" s="3">
        <f>VLOOKUP(YEAR(N751),Populations!$A$3:$B$999,2,0)</f>
        <v>61823800</v>
      </c>
      <c r="V751" s="3">
        <f>(Calculations!B1/U751)</f>
        <v>1.10122302414281</v>
      </c>
      <c r="W751" s="3" t="s">
        <v>564</v>
      </c>
    </row>
    <row r="752" spans="1:23" s="3" customFormat="1" x14ac:dyDescent="0.55000000000000004">
      <c r="A752" s="3">
        <v>748</v>
      </c>
      <c r="B752" s="3">
        <v>1</v>
      </c>
      <c r="C752" s="3" t="str">
        <f>VLOOKUP(B752,EpisodeFormats!$A$3:$B$999,2,0)</f>
        <v>Series</v>
      </c>
      <c r="D752" s="3">
        <v>10</v>
      </c>
      <c r="E752" s="3" t="str">
        <f>VLOOKUP(D752,Doctors!$A$3:$B$999,2,0)</f>
        <v>David Tennant</v>
      </c>
      <c r="F752" s="3">
        <v>4</v>
      </c>
      <c r="G752" s="3">
        <v>3</v>
      </c>
      <c r="H752" s="3" t="str">
        <f>VLOOKUP(G752,SeasonFormats!$A$3:$B$999,2,0)</f>
        <v>Series</v>
      </c>
      <c r="I752" s="3">
        <v>196</v>
      </c>
      <c r="J752" s="3">
        <v>10</v>
      </c>
      <c r="K752" s="3" t="s">
        <v>74</v>
      </c>
      <c r="L752" s="3">
        <v>1</v>
      </c>
      <c r="N752" s="7" t="d">
        <v>2008-06-14</v>
      </c>
      <c r="O752" s="3">
        <v>7.08</v>
      </c>
      <c r="P752" s="3">
        <v>8.0500000000000007</v>
      </c>
      <c r="R752" s="3">
        <f t="shared" si="33"/>
        <v>7.8</v>
      </c>
      <c r="S752" s="3">
        <f t="shared" si="34"/>
        <v>8.86</v>
      </c>
      <c r="T752" s="3" t="str">
        <f t="shared" si="35"/>
        <v/>
      </c>
      <c r="U752" s="3">
        <f>VLOOKUP(YEAR(N752),Populations!$A$3:$B$999,2,0)</f>
        <v>61823800</v>
      </c>
      <c r="V752" s="3">
        <f>(Calculations!B1/U752)</f>
        <v>1.10122302414281</v>
      </c>
      <c r="W752" s="3" t="s">
        <v>564</v>
      </c>
    </row>
    <row r="753" spans="1:23" s="3" customFormat="1" x14ac:dyDescent="0.55000000000000004">
      <c r="A753" s="3">
        <v>749</v>
      </c>
      <c r="B753" s="3">
        <v>1</v>
      </c>
      <c r="C753" s="3" t="str">
        <f>VLOOKUP(B753,EpisodeFormats!$A$3:$B$999,2,0)</f>
        <v>Series</v>
      </c>
      <c r="D753" s="3">
        <v>10</v>
      </c>
      <c r="E753" s="3" t="str">
        <f>VLOOKUP(D753,Doctors!$A$3:$B$999,2,0)</f>
        <v>David Tennant</v>
      </c>
      <c r="F753" s="3">
        <v>4</v>
      </c>
      <c r="G753" s="3">
        <v>3</v>
      </c>
      <c r="H753" s="3" t="str">
        <f>VLOOKUP(G753,SeasonFormats!$A$3:$B$999,2,0)</f>
        <v>Series</v>
      </c>
      <c r="I753" s="3">
        <v>197</v>
      </c>
      <c r="J753" s="3">
        <v>11</v>
      </c>
      <c r="K753" s="3" t="s">
        <v>75</v>
      </c>
      <c r="L753" s="3">
        <v>1</v>
      </c>
      <c r="N753" s="7" t="d">
        <v>2008-06-21</v>
      </c>
      <c r="O753" s="3">
        <v>7.12</v>
      </c>
      <c r="P753" s="3">
        <v>8.09</v>
      </c>
      <c r="R753" s="3">
        <f t="shared" si="33"/>
        <v>7.84</v>
      </c>
      <c r="S753" s="3">
        <f t="shared" si="34"/>
        <v>8.91</v>
      </c>
      <c r="T753" s="3" t="str">
        <f t="shared" si="35"/>
        <v/>
      </c>
      <c r="U753" s="3">
        <f>VLOOKUP(YEAR(N753),Populations!$A$3:$B$999,2,0)</f>
        <v>61823800</v>
      </c>
      <c r="V753" s="3">
        <f>(Calculations!B1/U753)</f>
        <v>1.10122302414281</v>
      </c>
      <c r="W753" s="3" t="s">
        <v>564</v>
      </c>
    </row>
    <row r="754" spans="1:23" s="3" customFormat="1" x14ac:dyDescent="0.55000000000000004">
      <c r="A754" s="3">
        <v>750</v>
      </c>
      <c r="B754" s="3">
        <v>1</v>
      </c>
      <c r="C754" s="3" t="str">
        <f>VLOOKUP(B754,EpisodeFormats!$A$3:$B$999,2,0)</f>
        <v>Series</v>
      </c>
      <c r="D754" s="3">
        <v>10</v>
      </c>
      <c r="E754" s="3" t="str">
        <f>VLOOKUP(D754,Doctors!$A$3:$B$999,2,0)</f>
        <v>David Tennant</v>
      </c>
      <c r="F754" s="3">
        <v>4</v>
      </c>
      <c r="G754" s="3">
        <v>3</v>
      </c>
      <c r="H754" s="3" t="str">
        <f>VLOOKUP(G754,SeasonFormats!$A$3:$B$999,2,0)</f>
        <v>Series</v>
      </c>
      <c r="I754" s="3">
        <v>198</v>
      </c>
      <c r="J754" s="3">
        <v>12</v>
      </c>
      <c r="K754" s="3" t="s">
        <v>76</v>
      </c>
      <c r="L754" s="3">
        <v>1</v>
      </c>
      <c r="N754" s="7" t="d">
        <v>2008-06-28</v>
      </c>
      <c r="O754" s="3">
        <v>7.4</v>
      </c>
      <c r="P754" s="3">
        <v>8.7799999999999994</v>
      </c>
      <c r="R754" s="3">
        <f t="shared" si="33"/>
        <v>8.15</v>
      </c>
      <c r="S754" s="3">
        <f t="shared" si="34"/>
        <v>9.67</v>
      </c>
      <c r="T754" s="3" t="str">
        <f t="shared" si="35"/>
        <v/>
      </c>
      <c r="U754" s="3">
        <f>VLOOKUP(YEAR(N754),Populations!$A$3:$B$999,2,0)</f>
        <v>61823800</v>
      </c>
      <c r="V754" s="3">
        <f>(Calculations!B1/U754)</f>
        <v>1.10122302414281</v>
      </c>
    </row>
    <row r="755" spans="1:23" s="3" customFormat="1" x14ac:dyDescent="0.55000000000000004">
      <c r="A755" s="3">
        <v>751</v>
      </c>
      <c r="B755" s="3">
        <v>1</v>
      </c>
      <c r="C755" s="3" t="str">
        <f>VLOOKUP(B755,EpisodeFormats!$A$3:$B$999,2,0)</f>
        <v>Series</v>
      </c>
      <c r="D755" s="3">
        <v>10</v>
      </c>
      <c r="E755" s="3" t="str">
        <f>VLOOKUP(D755,Doctors!$A$3:$B$999,2,0)</f>
        <v>David Tennant</v>
      </c>
      <c r="F755" s="3">
        <v>4</v>
      </c>
      <c r="G755" s="3">
        <v>3</v>
      </c>
      <c r="H755" s="3" t="str">
        <f>VLOOKUP(G755,SeasonFormats!$A$3:$B$999,2,0)</f>
        <v>Series</v>
      </c>
      <c r="I755" s="3">
        <v>198</v>
      </c>
      <c r="J755" s="3">
        <v>13</v>
      </c>
      <c r="K755" s="3" t="s">
        <v>77</v>
      </c>
      <c r="L755" s="3">
        <v>2</v>
      </c>
      <c r="N755" s="7" t="d">
        <v>2008-07-05</v>
      </c>
      <c r="O755" s="3">
        <v>9.6</v>
      </c>
      <c r="P755" s="3">
        <v>10.57</v>
      </c>
      <c r="R755" s="3">
        <f t="shared" si="33"/>
        <v>10.57</v>
      </c>
      <c r="S755" s="3">
        <f t="shared" si="34"/>
        <v>11.64</v>
      </c>
      <c r="T755" s="3" t="str">
        <f t="shared" si="35"/>
        <v/>
      </c>
      <c r="U755" s="3">
        <f>VLOOKUP(YEAR(N755),Populations!$A$3:$B$999,2,0)</f>
        <v>61823800</v>
      </c>
      <c r="V755" s="3">
        <f>(Calculations!B1/U755)</f>
        <v>1.10122302414281</v>
      </c>
      <c r="W755" s="3" t="s">
        <v>564</v>
      </c>
    </row>
    <row r="756" spans="1:23" x14ac:dyDescent="0.55000000000000004">
      <c r="A756">
        <v>752</v>
      </c>
      <c r="B756">
        <v>2</v>
      </c>
      <c r="C756" t="str">
        <f>VLOOKUP(B756,EpisodeFormats!$A$3:$B$999,2,0)</f>
        <v>Special</v>
      </c>
      <c r="D756">
        <v>10</v>
      </c>
      <c r="E756" t="str">
        <f>VLOOKUP(D756,Doctors!$A$3:$B$999,2,0)</f>
        <v>David Tennant</v>
      </c>
      <c r="G756">
        <v>4</v>
      </c>
      <c r="H756" t="str">
        <f>VLOOKUP(G756,SeasonFormats!$A$3:$B$999,2,0)</f>
        <v>Special</v>
      </c>
      <c r="I756">
        <v>199</v>
      </c>
      <c r="J756">
        <v>1</v>
      </c>
      <c r="K756" t="s">
        <v>80</v>
      </c>
      <c r="L756">
        <v>1</v>
      </c>
      <c r="N756" s="6" t="d">
        <v>2008-12-25</v>
      </c>
      <c r="O756">
        <v>11.71</v>
      </c>
      <c r="P756">
        <v>13.1</v>
      </c>
      <c r="R756">
        <f t="shared" si="33"/>
        <v>12.9</v>
      </c>
      <c r="S756">
        <f t="shared" si="34"/>
        <v>14.43</v>
      </c>
      <c r="T756" t="str">
        <f t="shared" si="35"/>
        <v/>
      </c>
      <c r="U756">
        <f>VLOOKUP(YEAR(N756),Populations!$A$3:$B$999,2,0)</f>
        <v>61823800</v>
      </c>
      <c r="V756">
        <f>(Calculations!B1/U756)</f>
        <v>1.10122302414281</v>
      </c>
    </row>
    <row r="757" spans="1:23" x14ac:dyDescent="0.55000000000000004">
      <c r="A757">
        <v>753</v>
      </c>
      <c r="B757">
        <v>2</v>
      </c>
      <c r="C757" t="str">
        <f>VLOOKUP(B757,EpisodeFormats!$A$3:$B$999,2,0)</f>
        <v>Special</v>
      </c>
      <c r="D757">
        <v>10</v>
      </c>
      <c r="E757" t="str">
        <f>VLOOKUP(D757,Doctors!$A$3:$B$999,2,0)</f>
        <v>David Tennant</v>
      </c>
      <c r="G757">
        <v>4</v>
      </c>
      <c r="H757" t="str">
        <f>VLOOKUP(G757,SeasonFormats!$A$3:$B$999,2,0)</f>
        <v>Special</v>
      </c>
      <c r="I757">
        <v>200</v>
      </c>
      <c r="J757">
        <v>2</v>
      </c>
      <c r="K757" t="s">
        <v>81</v>
      </c>
      <c r="L757">
        <v>1</v>
      </c>
      <c r="N757" s="6" t="d">
        <v>2009-04-11</v>
      </c>
      <c r="O757">
        <v>8.41</v>
      </c>
      <c r="P757">
        <v>9.75</v>
      </c>
      <c r="R757">
        <f t="shared" si="33"/>
        <v>9.1999999999999993</v>
      </c>
      <c r="S757">
        <f t="shared" si="34"/>
        <v>10.66</v>
      </c>
      <c r="T757" t="str">
        <f t="shared" si="35"/>
        <v/>
      </c>
      <c r="U757">
        <f>VLOOKUP(YEAR(N757),Populations!$A$3:$B$999,2,0)</f>
        <v>62260500</v>
      </c>
      <c r="V757">
        <f>(Calculations!B1/U757)</f>
        <v>1.09349896001478</v>
      </c>
      <c r="W757" t="s">
        <v>544</v>
      </c>
    </row>
    <row r="758" spans="1:23" x14ac:dyDescent="0.55000000000000004">
      <c r="A758">
        <v>754</v>
      </c>
      <c r="B758">
        <v>2</v>
      </c>
      <c r="C758" t="str">
        <f>VLOOKUP(B758,EpisodeFormats!$A$3:$B$999,2,0)</f>
        <v>Special</v>
      </c>
      <c r="D758">
        <v>10</v>
      </c>
      <c r="E758" t="str">
        <f>VLOOKUP(D758,Doctors!$A$3:$B$999,2,0)</f>
        <v>David Tennant</v>
      </c>
      <c r="G758">
        <v>4</v>
      </c>
      <c r="H758" t="str">
        <f>VLOOKUP(G758,SeasonFormats!$A$3:$B$999,2,0)</f>
        <v>Special</v>
      </c>
      <c r="I758">
        <v>201</v>
      </c>
      <c r="J758">
        <v>3</v>
      </c>
      <c r="K758" t="s">
        <v>82</v>
      </c>
      <c r="L758">
        <v>1</v>
      </c>
      <c r="N758" s="6" t="d">
        <v>2009-11-15</v>
      </c>
      <c r="O758">
        <v>9.1</v>
      </c>
      <c r="P758">
        <v>10.32</v>
      </c>
      <c r="R758">
        <f t="shared" si="33"/>
        <v>9.9499999999999993</v>
      </c>
      <c r="S758">
        <f t="shared" si="34"/>
        <v>11.28</v>
      </c>
      <c r="T758" t="str">
        <f t="shared" si="35"/>
        <v/>
      </c>
      <c r="U758">
        <f>VLOOKUP(YEAR(N758),Populations!$A$3:$B$999,2,0)</f>
        <v>62260500</v>
      </c>
      <c r="V758">
        <f>(Calculations!B1/U758)</f>
        <v>1.09349896001478</v>
      </c>
    </row>
    <row r="759" spans="1:23" x14ac:dyDescent="0.55000000000000004">
      <c r="A759">
        <v>755</v>
      </c>
      <c r="B759">
        <v>2</v>
      </c>
      <c r="C759" t="str">
        <f>VLOOKUP(B759,EpisodeFormats!$A$3:$B$999,2,0)</f>
        <v>Special</v>
      </c>
      <c r="D759">
        <v>10</v>
      </c>
      <c r="E759" t="str">
        <f>VLOOKUP(D759,Doctors!$A$3:$B$999,2,0)</f>
        <v>David Tennant</v>
      </c>
      <c r="G759">
        <v>4</v>
      </c>
      <c r="H759" t="str">
        <f>VLOOKUP(G759,SeasonFormats!$A$3:$B$999,2,0)</f>
        <v>Special</v>
      </c>
      <c r="I759">
        <v>202</v>
      </c>
      <c r="J759">
        <v>4</v>
      </c>
      <c r="K759" t="s">
        <v>83</v>
      </c>
      <c r="L759">
        <v>1</v>
      </c>
      <c r="M759" t="s">
        <v>10</v>
      </c>
      <c r="N759" s="6" t="d">
        <v>2009-12-25</v>
      </c>
      <c r="O759">
        <v>10</v>
      </c>
      <c r="P759">
        <v>12.04</v>
      </c>
      <c r="R759">
        <f t="shared" si="33"/>
        <v>10.93</v>
      </c>
      <c r="S759">
        <f t="shared" si="34"/>
        <v>13.17</v>
      </c>
      <c r="T759" t="str">
        <f t="shared" si="35"/>
        <v/>
      </c>
      <c r="U759">
        <f>VLOOKUP(YEAR(N759),Populations!$A$3:$B$999,2,0)</f>
        <v>62260500</v>
      </c>
      <c r="V759">
        <f>(Calculations!B1/U759)</f>
        <v>1.09349896001478</v>
      </c>
    </row>
    <row r="760" spans="1:23" x14ac:dyDescent="0.55000000000000004">
      <c r="A760">
        <v>756</v>
      </c>
      <c r="B760">
        <v>2</v>
      </c>
      <c r="C760" t="str">
        <f>VLOOKUP(B760,EpisodeFormats!$A$3:$B$999,2,0)</f>
        <v>Special</v>
      </c>
      <c r="D760">
        <v>10</v>
      </c>
      <c r="E760" t="str">
        <f>VLOOKUP(D760,Doctors!$A$3:$B$999,2,0)</f>
        <v>David Tennant</v>
      </c>
      <c r="G760">
        <v>4</v>
      </c>
      <c r="H760" t="str">
        <f>VLOOKUP(G760,SeasonFormats!$A$3:$B$999,2,0)</f>
        <v>Special</v>
      </c>
      <c r="I760">
        <v>202</v>
      </c>
      <c r="J760">
        <v>5</v>
      </c>
      <c r="K760" t="s">
        <v>83</v>
      </c>
      <c r="L760">
        <v>2</v>
      </c>
      <c r="M760" t="s">
        <v>11</v>
      </c>
      <c r="N760" s="6" t="d">
        <v>2010-01-01</v>
      </c>
      <c r="O760">
        <v>10.4</v>
      </c>
      <c r="P760">
        <v>12.27</v>
      </c>
      <c r="R760">
        <f t="shared" si="33"/>
        <v>11.28</v>
      </c>
      <c r="S760">
        <f t="shared" si="34"/>
        <v>13.31</v>
      </c>
      <c r="T760" t="str">
        <f t="shared" si="35"/>
        <v/>
      </c>
      <c r="U760">
        <f>VLOOKUP(YEAR(N760),Populations!$A$3:$B$999,2,0)</f>
        <v>62759500</v>
      </c>
      <c r="V760">
        <f>(Calculations!B1/U760)</f>
        <v>1.0848045634525401</v>
      </c>
    </row>
    <row r="761" spans="1:23" s="3" customFormat="1" x14ac:dyDescent="0.55000000000000004">
      <c r="A761" s="3">
        <v>757</v>
      </c>
      <c r="B761" s="3">
        <v>1</v>
      </c>
      <c r="C761" s="3" t="str">
        <f>VLOOKUP(B761,EpisodeFormats!$A$3:$B$999,2,0)</f>
        <v>Series</v>
      </c>
      <c r="D761" s="3">
        <v>11</v>
      </c>
      <c r="E761" s="3" t="str">
        <f>VLOOKUP(D761,Doctors!$A$3:$B$999,2,0)</f>
        <v>Matt Smith</v>
      </c>
      <c r="F761" s="3">
        <v>5</v>
      </c>
      <c r="G761" s="3">
        <v>3</v>
      </c>
      <c r="H761" s="3" t="str">
        <f>VLOOKUP(G761,SeasonFormats!$A$3:$B$999,2,0)</f>
        <v>Series</v>
      </c>
      <c r="I761" s="3">
        <v>203</v>
      </c>
      <c r="J761" s="3">
        <v>1</v>
      </c>
      <c r="K761" s="3" t="s">
        <v>84</v>
      </c>
      <c r="L761" s="3">
        <v>1</v>
      </c>
      <c r="N761" s="7" t="d">
        <v>2010-04-03</v>
      </c>
      <c r="O761" s="3">
        <v>8</v>
      </c>
      <c r="P761" s="3">
        <v>10.09</v>
      </c>
      <c r="R761" s="3">
        <f t="shared" si="33"/>
        <v>8.68</v>
      </c>
      <c r="S761" s="3">
        <f t="shared" si="34"/>
        <v>10.95</v>
      </c>
      <c r="T761" s="3" t="str">
        <f t="shared" si="35"/>
        <v/>
      </c>
      <c r="U761" s="3">
        <f>VLOOKUP(YEAR(N761),Populations!$A$3:$B$999,2,0)</f>
        <v>62759500</v>
      </c>
      <c r="V761" s="3">
        <f>(Calculations!B1/U761)</f>
        <v>1.0848045634525401</v>
      </c>
      <c r="W761" s="3" t="s">
        <v>545</v>
      </c>
    </row>
    <row r="762" spans="1:23" s="3" customFormat="1" x14ac:dyDescent="0.55000000000000004">
      <c r="A762" s="3">
        <v>758</v>
      </c>
      <c r="B762" s="3">
        <v>1</v>
      </c>
      <c r="C762" s="3" t="str">
        <f>VLOOKUP(B762,EpisodeFormats!$A$3:$B$999,2,0)</f>
        <v>Series</v>
      </c>
      <c r="D762" s="3">
        <v>11</v>
      </c>
      <c r="E762" s="3" t="str">
        <f>VLOOKUP(D762,Doctors!$A$3:$B$999,2,0)</f>
        <v>Matt Smith</v>
      </c>
      <c r="F762" s="3">
        <v>5</v>
      </c>
      <c r="G762" s="3">
        <v>3</v>
      </c>
      <c r="H762" s="3" t="str">
        <f>VLOOKUP(G762,SeasonFormats!$A$3:$B$999,2,0)</f>
        <v>Series</v>
      </c>
      <c r="I762" s="3">
        <v>204</v>
      </c>
      <c r="J762" s="3">
        <v>2</v>
      </c>
      <c r="K762" s="3" t="s">
        <v>85</v>
      </c>
      <c r="L762" s="3">
        <v>1</v>
      </c>
      <c r="N762" s="7" t="d">
        <v>2010-04-10</v>
      </c>
      <c r="O762" s="3">
        <v>6.4</v>
      </c>
      <c r="P762" s="3">
        <v>8.42</v>
      </c>
      <c r="R762" s="3">
        <f t="shared" si="33"/>
        <v>6.94</v>
      </c>
      <c r="S762" s="3">
        <f t="shared" si="34"/>
        <v>9.1300000000000008</v>
      </c>
      <c r="T762" s="3" t="str">
        <f t="shared" si="35"/>
        <v/>
      </c>
      <c r="U762" s="3">
        <f>VLOOKUP(YEAR(N762),Populations!$A$3:$B$999,2,0)</f>
        <v>62759500</v>
      </c>
      <c r="V762" s="3">
        <f>(Calculations!B1/U762)</f>
        <v>1.0848045634525401</v>
      </c>
    </row>
    <row r="763" spans="1:23" s="3" customFormat="1" x14ac:dyDescent="0.55000000000000004">
      <c r="A763" s="3">
        <v>759</v>
      </c>
      <c r="B763" s="3">
        <v>1</v>
      </c>
      <c r="C763" s="3" t="str">
        <f>VLOOKUP(B763,EpisodeFormats!$A$3:$B$999,2,0)</f>
        <v>Series</v>
      </c>
      <c r="D763" s="3">
        <v>11</v>
      </c>
      <c r="E763" s="3" t="str">
        <f>VLOOKUP(D763,Doctors!$A$3:$B$999,2,0)</f>
        <v>Matt Smith</v>
      </c>
      <c r="F763" s="3">
        <v>5</v>
      </c>
      <c r="G763" s="3">
        <v>3</v>
      </c>
      <c r="H763" s="3" t="str">
        <f>VLOOKUP(G763,SeasonFormats!$A$3:$B$999,2,0)</f>
        <v>Series</v>
      </c>
      <c r="I763" s="3">
        <v>205</v>
      </c>
      <c r="J763" s="3">
        <v>3</v>
      </c>
      <c r="K763" s="3" t="s">
        <v>86</v>
      </c>
      <c r="L763" s="3">
        <v>1</v>
      </c>
      <c r="N763" s="7" t="d">
        <v>2010-04-17</v>
      </c>
      <c r="O763" s="3">
        <v>6.2</v>
      </c>
      <c r="P763" s="3">
        <v>8.2100000000000009</v>
      </c>
      <c r="R763" s="3">
        <f t="shared" si="33"/>
        <v>6.73</v>
      </c>
      <c r="S763" s="3">
        <f t="shared" si="34"/>
        <v>8.91</v>
      </c>
      <c r="T763" s="3" t="str">
        <f t="shared" si="35"/>
        <v/>
      </c>
      <c r="U763" s="3">
        <f>VLOOKUP(YEAR(N763),Populations!$A$3:$B$999,2,0)</f>
        <v>62759500</v>
      </c>
      <c r="V763" s="3">
        <f>(Calculations!B1/U763)</f>
        <v>1.0848045634525401</v>
      </c>
      <c r="W763" s="3" t="s">
        <v>546</v>
      </c>
    </row>
    <row r="764" spans="1:23" s="3" customFormat="1" x14ac:dyDescent="0.55000000000000004">
      <c r="A764" s="3">
        <v>760</v>
      </c>
      <c r="B764" s="3">
        <v>1</v>
      </c>
      <c r="C764" s="3" t="str">
        <f>VLOOKUP(B764,EpisodeFormats!$A$3:$B$999,2,0)</f>
        <v>Series</v>
      </c>
      <c r="D764" s="3">
        <v>11</v>
      </c>
      <c r="E764" s="3" t="str">
        <f>VLOOKUP(D764,Doctors!$A$3:$B$999,2,0)</f>
        <v>Matt Smith</v>
      </c>
      <c r="F764" s="3">
        <v>5</v>
      </c>
      <c r="G764" s="3">
        <v>3</v>
      </c>
      <c r="H764" s="3" t="str">
        <f>VLOOKUP(G764,SeasonFormats!$A$3:$B$999,2,0)</f>
        <v>Series</v>
      </c>
      <c r="I764" s="3">
        <v>206</v>
      </c>
      <c r="J764" s="3">
        <v>4</v>
      </c>
      <c r="K764" s="3" t="s">
        <v>87</v>
      </c>
      <c r="L764" s="3">
        <v>1</v>
      </c>
      <c r="N764" s="7" t="d">
        <v>2010-04-24</v>
      </c>
      <c r="O764" s="3">
        <v>6.8</v>
      </c>
      <c r="P764" s="3">
        <v>8.59</v>
      </c>
      <c r="R764" s="3">
        <f t="shared" si="33"/>
        <v>7.38</v>
      </c>
      <c r="S764" s="3">
        <f t="shared" si="34"/>
        <v>9.32</v>
      </c>
      <c r="T764" s="3" t="str">
        <f t="shared" si="35"/>
        <v/>
      </c>
      <c r="U764" s="3">
        <f>VLOOKUP(YEAR(N764),Populations!$A$3:$B$999,2,0)</f>
        <v>62759500</v>
      </c>
      <c r="V764" s="3">
        <f>(Calculations!B1/U764)</f>
        <v>1.0848045634525401</v>
      </c>
    </row>
    <row r="765" spans="1:23" s="3" customFormat="1" x14ac:dyDescent="0.55000000000000004">
      <c r="A765" s="3">
        <v>761</v>
      </c>
      <c r="B765" s="3">
        <v>1</v>
      </c>
      <c r="C765" s="3" t="str">
        <f>VLOOKUP(B765,EpisodeFormats!$A$3:$B$999,2,0)</f>
        <v>Series</v>
      </c>
      <c r="D765" s="3">
        <v>11</v>
      </c>
      <c r="E765" s="3" t="str">
        <f>VLOOKUP(D765,Doctors!$A$3:$B$999,2,0)</f>
        <v>Matt Smith</v>
      </c>
      <c r="F765" s="3">
        <v>5</v>
      </c>
      <c r="G765" s="3">
        <v>3</v>
      </c>
      <c r="H765" s="3" t="str">
        <f>VLOOKUP(G765,SeasonFormats!$A$3:$B$999,2,0)</f>
        <v>Series</v>
      </c>
      <c r="I765" s="3">
        <v>206</v>
      </c>
      <c r="J765" s="3">
        <v>5</v>
      </c>
      <c r="K765" s="3" t="s">
        <v>88</v>
      </c>
      <c r="L765" s="3">
        <v>2</v>
      </c>
      <c r="N765" s="7" t="d">
        <v>2010-05-01</v>
      </c>
      <c r="O765" s="3">
        <v>6.87</v>
      </c>
      <c r="P765" s="3">
        <v>8.5</v>
      </c>
      <c r="R765" s="3">
        <f t="shared" si="33"/>
        <v>7.45</v>
      </c>
      <c r="S765" s="3">
        <f t="shared" si="34"/>
        <v>9.2200000000000006</v>
      </c>
      <c r="T765" s="3" t="str">
        <f t="shared" si="35"/>
        <v/>
      </c>
      <c r="U765" s="3">
        <f>VLOOKUP(YEAR(N765),Populations!$A$3:$B$999,2,0)</f>
        <v>62759500</v>
      </c>
      <c r="V765" s="3">
        <f>(Calculations!B1/U765)</f>
        <v>1.0848045634525401</v>
      </c>
      <c r="W765" s="3" t="s">
        <v>547</v>
      </c>
    </row>
    <row r="766" spans="1:23" s="3" customFormat="1" x14ac:dyDescent="0.55000000000000004">
      <c r="A766" s="3">
        <v>762</v>
      </c>
      <c r="B766" s="3">
        <v>1</v>
      </c>
      <c r="C766" s="3" t="str">
        <f>VLOOKUP(B766,EpisodeFormats!$A$3:$B$999,2,0)</f>
        <v>Series</v>
      </c>
      <c r="D766" s="3">
        <v>11</v>
      </c>
      <c r="E766" s="3" t="str">
        <f>VLOOKUP(D766,Doctors!$A$3:$B$999,2,0)</f>
        <v>Matt Smith</v>
      </c>
      <c r="F766" s="3">
        <v>5</v>
      </c>
      <c r="G766" s="3">
        <v>3</v>
      </c>
      <c r="H766" s="3" t="str">
        <f>VLOOKUP(G766,SeasonFormats!$A$3:$B$999,2,0)</f>
        <v>Series</v>
      </c>
      <c r="I766" s="3">
        <v>207</v>
      </c>
      <c r="J766" s="3">
        <v>6</v>
      </c>
      <c r="K766" s="3" t="s">
        <v>89</v>
      </c>
      <c r="L766" s="3">
        <v>1</v>
      </c>
      <c r="N766" s="7" t="d">
        <v>2010-05-08</v>
      </c>
      <c r="O766" s="3">
        <v>6.17</v>
      </c>
      <c r="P766" s="3">
        <v>7.68</v>
      </c>
      <c r="R766" s="3">
        <f t="shared" si="33"/>
        <v>6.69</v>
      </c>
      <c r="S766" s="3">
        <f t="shared" si="34"/>
        <v>8.33</v>
      </c>
      <c r="T766" s="3" t="str">
        <f t="shared" si="35"/>
        <v/>
      </c>
      <c r="U766" s="3">
        <f>VLOOKUP(YEAR(N766),Populations!$A$3:$B$999,2,0)</f>
        <v>62759500</v>
      </c>
      <c r="V766" s="3">
        <f>(Calculations!B1/U766)</f>
        <v>1.0848045634525401</v>
      </c>
    </row>
    <row r="767" spans="1:23" s="3" customFormat="1" x14ac:dyDescent="0.55000000000000004">
      <c r="A767" s="3">
        <v>763</v>
      </c>
      <c r="B767" s="3">
        <v>1</v>
      </c>
      <c r="C767" s="3" t="str">
        <f>VLOOKUP(B767,EpisodeFormats!$A$3:$B$999,2,0)</f>
        <v>Series</v>
      </c>
      <c r="D767" s="3">
        <v>11</v>
      </c>
      <c r="E767" s="3" t="str">
        <f>VLOOKUP(D767,Doctors!$A$3:$B$999,2,0)</f>
        <v>Matt Smith</v>
      </c>
      <c r="F767" s="3">
        <v>5</v>
      </c>
      <c r="G767" s="3">
        <v>3</v>
      </c>
      <c r="H767" s="3" t="str">
        <f>VLOOKUP(G767,SeasonFormats!$A$3:$B$999,2,0)</f>
        <v>Series</v>
      </c>
      <c r="I767" s="3">
        <v>208</v>
      </c>
      <c r="J767" s="3">
        <v>7</v>
      </c>
      <c r="K767" s="3" t="s">
        <v>90</v>
      </c>
      <c r="L767" s="3">
        <v>1</v>
      </c>
      <c r="N767" s="7" t="d">
        <v>2010-05-15</v>
      </c>
      <c r="O767" s="3">
        <v>6.2</v>
      </c>
      <c r="P767" s="3">
        <v>7.55</v>
      </c>
      <c r="R767" s="3">
        <f t="shared" si="33"/>
        <v>6.73</v>
      </c>
      <c r="S767" s="3">
        <f t="shared" si="34"/>
        <v>8.19</v>
      </c>
      <c r="T767" s="3" t="str">
        <f t="shared" si="35"/>
        <v/>
      </c>
      <c r="U767" s="3">
        <f>VLOOKUP(YEAR(N767),Populations!$A$3:$B$999,2,0)</f>
        <v>62759500</v>
      </c>
      <c r="V767" s="3">
        <f>(Calculations!B1/U767)</f>
        <v>1.0848045634525401</v>
      </c>
    </row>
    <row r="768" spans="1:23" s="3" customFormat="1" x14ac:dyDescent="0.55000000000000004">
      <c r="A768" s="3">
        <v>764</v>
      </c>
      <c r="B768" s="3">
        <v>1</v>
      </c>
      <c r="C768" s="3" t="str">
        <f>VLOOKUP(B768,EpisodeFormats!$A$3:$B$999,2,0)</f>
        <v>Series</v>
      </c>
      <c r="D768" s="3">
        <v>11</v>
      </c>
      <c r="E768" s="3" t="str">
        <f>VLOOKUP(D768,Doctors!$A$3:$B$999,2,0)</f>
        <v>Matt Smith</v>
      </c>
      <c r="F768" s="3">
        <v>5</v>
      </c>
      <c r="G768" s="3">
        <v>3</v>
      </c>
      <c r="H768" s="3" t="str">
        <f>VLOOKUP(G768,SeasonFormats!$A$3:$B$999,2,0)</f>
        <v>Series</v>
      </c>
      <c r="I768" s="3">
        <v>209</v>
      </c>
      <c r="J768" s="3">
        <v>8</v>
      </c>
      <c r="K768" s="3" t="s">
        <v>91</v>
      </c>
      <c r="L768" s="3">
        <v>1</v>
      </c>
      <c r="N768" s="7" t="d">
        <v>2010-05-22</v>
      </c>
      <c r="O768" s="3">
        <v>4.3899999999999997</v>
      </c>
      <c r="P768" s="3">
        <v>6.49</v>
      </c>
      <c r="R768" s="3">
        <f t="shared" si="33"/>
        <v>4.76</v>
      </c>
      <c r="S768" s="3">
        <f t="shared" si="34"/>
        <v>7.04</v>
      </c>
      <c r="T768" s="3" t="str">
        <f t="shared" si="35"/>
        <v/>
      </c>
      <c r="U768" s="3">
        <f>VLOOKUP(YEAR(N768),Populations!$A$3:$B$999,2,0)</f>
        <v>62759500</v>
      </c>
      <c r="V768" s="3">
        <f>(Calculations!B1/U768)</f>
        <v>1.0848045634525401</v>
      </c>
    </row>
    <row r="769" spans="1:23" s="3" customFormat="1" x14ac:dyDescent="0.55000000000000004">
      <c r="A769" s="3">
        <v>765</v>
      </c>
      <c r="B769" s="3">
        <v>1</v>
      </c>
      <c r="C769" s="3" t="str">
        <f>VLOOKUP(B769,EpisodeFormats!$A$3:$B$999,2,0)</f>
        <v>Series</v>
      </c>
      <c r="D769" s="3">
        <v>11</v>
      </c>
      <c r="E769" s="3" t="str">
        <f>VLOOKUP(D769,Doctors!$A$3:$B$999,2,0)</f>
        <v>Matt Smith</v>
      </c>
      <c r="F769" s="3">
        <v>5</v>
      </c>
      <c r="G769" s="3">
        <v>3</v>
      </c>
      <c r="H769" s="3" t="str">
        <f>VLOOKUP(G769,SeasonFormats!$A$3:$B$999,2,0)</f>
        <v>Series</v>
      </c>
      <c r="I769" s="3">
        <v>209</v>
      </c>
      <c r="J769" s="3">
        <v>9</v>
      </c>
      <c r="K769" s="3" t="s">
        <v>92</v>
      </c>
      <c r="L769" s="3">
        <v>2</v>
      </c>
      <c r="N769" s="7" t="d">
        <v>2010-05-29</v>
      </c>
      <c r="O769" s="3">
        <v>5.7</v>
      </c>
      <c r="P769" s="3">
        <v>7.49</v>
      </c>
      <c r="R769" s="3">
        <f t="shared" si="33"/>
        <v>6.18</v>
      </c>
      <c r="S769" s="3">
        <f t="shared" si="34"/>
        <v>8.1300000000000008</v>
      </c>
      <c r="T769" s="3" t="str">
        <f t="shared" si="35"/>
        <v/>
      </c>
      <c r="U769" s="3">
        <f>VLOOKUP(YEAR(N769),Populations!$A$3:$B$999,2,0)</f>
        <v>62759500</v>
      </c>
      <c r="V769" s="3">
        <f>(Calculations!B1/U769)</f>
        <v>1.0848045634525401</v>
      </c>
    </row>
    <row r="770" spans="1:23" s="3" customFormat="1" x14ac:dyDescent="0.55000000000000004">
      <c r="A770" s="3">
        <v>766</v>
      </c>
      <c r="B770" s="3">
        <v>1</v>
      </c>
      <c r="C770" s="3" t="str">
        <f>VLOOKUP(B770,EpisodeFormats!$A$3:$B$999,2,0)</f>
        <v>Series</v>
      </c>
      <c r="D770" s="3">
        <v>11</v>
      </c>
      <c r="E770" s="3" t="str">
        <f>VLOOKUP(D770,Doctors!$A$3:$B$999,2,0)</f>
        <v>Matt Smith</v>
      </c>
      <c r="F770" s="3">
        <v>5</v>
      </c>
      <c r="G770" s="3">
        <v>3</v>
      </c>
      <c r="H770" s="3" t="str">
        <f>VLOOKUP(G770,SeasonFormats!$A$3:$B$999,2,0)</f>
        <v>Series</v>
      </c>
      <c r="I770" s="3">
        <v>210</v>
      </c>
      <c r="J770" s="3">
        <v>10</v>
      </c>
      <c r="K770" s="3" t="s">
        <v>93</v>
      </c>
      <c r="L770" s="3">
        <v>1</v>
      </c>
      <c r="N770" s="7" t="d">
        <v>2010-06-05</v>
      </c>
      <c r="O770" s="3">
        <v>5</v>
      </c>
      <c r="P770" s="3">
        <v>6.76</v>
      </c>
      <c r="R770" s="3">
        <f t="shared" si="33"/>
        <v>5.42</v>
      </c>
      <c r="S770" s="3">
        <f t="shared" si="34"/>
        <v>7.33</v>
      </c>
      <c r="T770" s="3" t="str">
        <f t="shared" si="35"/>
        <v/>
      </c>
      <c r="U770" s="3">
        <f>VLOOKUP(YEAR(N770),Populations!$A$3:$B$999,2,0)</f>
        <v>62759500</v>
      </c>
      <c r="V770" s="3">
        <f>(Calculations!B1/U770)</f>
        <v>1.0848045634525401</v>
      </c>
    </row>
    <row r="771" spans="1:23" s="3" customFormat="1" x14ac:dyDescent="0.55000000000000004">
      <c r="A771" s="3">
        <v>767</v>
      </c>
      <c r="B771" s="3">
        <v>1</v>
      </c>
      <c r="C771" s="3" t="str">
        <f>VLOOKUP(B771,EpisodeFormats!$A$3:$B$999,2,0)</f>
        <v>Series</v>
      </c>
      <c r="D771" s="3">
        <v>11</v>
      </c>
      <c r="E771" s="3" t="str">
        <f>VLOOKUP(D771,Doctors!$A$3:$B$999,2,0)</f>
        <v>Matt Smith</v>
      </c>
      <c r="F771" s="3">
        <v>5</v>
      </c>
      <c r="G771" s="3">
        <v>3</v>
      </c>
      <c r="H771" s="3" t="str">
        <f>VLOOKUP(G771,SeasonFormats!$A$3:$B$999,2,0)</f>
        <v>Series</v>
      </c>
      <c r="I771" s="3">
        <v>211</v>
      </c>
      <c r="J771" s="3">
        <v>11</v>
      </c>
      <c r="K771" s="3" t="s">
        <v>94</v>
      </c>
      <c r="L771" s="3">
        <v>1</v>
      </c>
      <c r="N771" s="7" t="d">
        <v>2010-06-12</v>
      </c>
      <c r="O771" s="3">
        <v>4.5999999999999996</v>
      </c>
      <c r="P771" s="3">
        <v>6.44</v>
      </c>
      <c r="R771" s="3">
        <f t="shared" si="33"/>
        <v>4.99</v>
      </c>
      <c r="S771" s="3">
        <f t="shared" si="34"/>
        <v>6.99</v>
      </c>
      <c r="T771" s="3" t="str">
        <f t="shared" si="35"/>
        <v/>
      </c>
      <c r="U771" s="3">
        <f>VLOOKUP(YEAR(N771),Populations!$A$3:$B$999,2,0)</f>
        <v>62759500</v>
      </c>
      <c r="V771" s="3">
        <f>(Calculations!B1/U771)</f>
        <v>1.0848045634525401</v>
      </c>
    </row>
    <row r="772" spans="1:23" s="3" customFormat="1" x14ac:dyDescent="0.55000000000000004">
      <c r="A772" s="3">
        <v>768</v>
      </c>
      <c r="B772" s="3">
        <v>1</v>
      </c>
      <c r="C772" s="3" t="str">
        <f>VLOOKUP(B772,EpisodeFormats!$A$3:$B$999,2,0)</f>
        <v>Series</v>
      </c>
      <c r="D772" s="3">
        <v>11</v>
      </c>
      <c r="E772" s="3" t="str">
        <f>VLOOKUP(D772,Doctors!$A$3:$B$999,2,0)</f>
        <v>Matt Smith</v>
      </c>
      <c r="F772" s="3">
        <v>5</v>
      </c>
      <c r="G772" s="3">
        <v>3</v>
      </c>
      <c r="H772" s="3" t="str">
        <f>VLOOKUP(G772,SeasonFormats!$A$3:$B$999,2,0)</f>
        <v>Series</v>
      </c>
      <c r="I772" s="3">
        <v>212</v>
      </c>
      <c r="J772" s="3">
        <v>12</v>
      </c>
      <c r="K772" s="3" t="s">
        <v>95</v>
      </c>
      <c r="L772" s="3">
        <v>1</v>
      </c>
      <c r="N772" s="7" t="d">
        <v>2010-06-19</v>
      </c>
      <c r="O772" s="3">
        <v>5.38</v>
      </c>
      <c r="P772" s="3">
        <v>7.57</v>
      </c>
      <c r="R772" s="3">
        <f t="shared" ref="R772:R835" si="36">IF(ISBLANK(O772),"",ROUND(O772*V772,2))</f>
        <v>5.84</v>
      </c>
      <c r="S772" s="3">
        <f t="shared" ref="S772:S835" si="37">IF(ISBLANK(P772),"",ROUND(P772*V772,2))</f>
        <v>8.2100000000000009</v>
      </c>
      <c r="T772" s="3" t="str">
        <f t="shared" ref="T772:T835" si="38">IF(ISBLANK(Q772),"",ROUND(Q772*V772,2))</f>
        <v/>
      </c>
      <c r="U772" s="3">
        <f>VLOOKUP(YEAR(N772),Populations!$A$3:$B$999,2,0)</f>
        <v>62759500</v>
      </c>
      <c r="V772" s="3">
        <f>(Calculations!B1/U772)</f>
        <v>1.0848045634525401</v>
      </c>
    </row>
    <row r="773" spans="1:23" s="3" customFormat="1" x14ac:dyDescent="0.55000000000000004">
      <c r="A773" s="3">
        <v>769</v>
      </c>
      <c r="B773" s="3">
        <v>1</v>
      </c>
      <c r="C773" s="3" t="str">
        <f>VLOOKUP(B773,EpisodeFormats!$A$3:$B$999,2,0)</f>
        <v>Series</v>
      </c>
      <c r="D773" s="3">
        <v>11</v>
      </c>
      <c r="E773" s="3" t="str">
        <f>VLOOKUP(D773,Doctors!$A$3:$B$999,2,0)</f>
        <v>Matt Smith</v>
      </c>
      <c r="F773" s="3">
        <v>5</v>
      </c>
      <c r="G773" s="3">
        <v>3</v>
      </c>
      <c r="H773" s="3" t="str">
        <f>VLOOKUP(G773,SeasonFormats!$A$3:$B$999,2,0)</f>
        <v>Series</v>
      </c>
      <c r="I773" s="3">
        <v>212</v>
      </c>
      <c r="J773" s="3">
        <v>13</v>
      </c>
      <c r="K773" s="3" t="s">
        <v>96</v>
      </c>
      <c r="L773" s="3">
        <v>2</v>
      </c>
      <c r="N773" s="7" t="d">
        <v>2010-06-26</v>
      </c>
      <c r="O773" s="3">
        <v>5.09</v>
      </c>
      <c r="P773" s="3">
        <v>6.7</v>
      </c>
      <c r="R773" s="3">
        <f t="shared" si="36"/>
        <v>5.52</v>
      </c>
      <c r="S773" s="3">
        <f t="shared" si="37"/>
        <v>7.27</v>
      </c>
      <c r="T773" s="3" t="str">
        <f t="shared" si="38"/>
        <v/>
      </c>
      <c r="U773" s="3">
        <f>VLOOKUP(YEAR(N773),Populations!$A$3:$B$999,2,0)</f>
        <v>62759500</v>
      </c>
      <c r="V773" s="3">
        <f>(Calculations!B1/U773)</f>
        <v>1.0848045634525401</v>
      </c>
      <c r="W773" s="3" t="s">
        <v>548</v>
      </c>
    </row>
    <row r="774" spans="1:23" x14ac:dyDescent="0.55000000000000004">
      <c r="A774">
        <v>770</v>
      </c>
      <c r="B774">
        <v>2</v>
      </c>
      <c r="C774" t="str">
        <f>VLOOKUP(B774,EpisodeFormats!$A$3:$B$999,2,0)</f>
        <v>Special</v>
      </c>
      <c r="D774">
        <v>11</v>
      </c>
      <c r="E774" t="str">
        <f>VLOOKUP(D774,Doctors!$A$3:$B$999,2,0)</f>
        <v>Matt Smith</v>
      </c>
      <c r="G774">
        <v>4</v>
      </c>
      <c r="H774" t="str">
        <f>VLOOKUP(G774,SeasonFormats!$A$3:$B$999,2,0)</f>
        <v>Special</v>
      </c>
      <c r="I774">
        <v>213</v>
      </c>
      <c r="K774" t="s">
        <v>111</v>
      </c>
      <c r="L774">
        <v>1</v>
      </c>
      <c r="N774" s="6" t="d">
        <v>2010-12-25</v>
      </c>
      <c r="O774">
        <v>10.3</v>
      </c>
      <c r="P774">
        <v>12.11</v>
      </c>
      <c r="R774">
        <f t="shared" si="36"/>
        <v>11.17</v>
      </c>
      <c r="S774">
        <f t="shared" si="37"/>
        <v>13.14</v>
      </c>
      <c r="T774" t="str">
        <f t="shared" si="38"/>
        <v/>
      </c>
      <c r="U774">
        <f>VLOOKUP(YEAR(N774),Populations!$A$3:$B$999,2,0)</f>
        <v>62759500</v>
      </c>
      <c r="V774">
        <f>(Calculations!B1/U774)</f>
        <v>1.0848045634525401</v>
      </c>
    </row>
    <row r="775" spans="1:23" s="3" customFormat="1" x14ac:dyDescent="0.55000000000000004">
      <c r="A775" s="3">
        <v>771</v>
      </c>
      <c r="B775" s="3">
        <v>1</v>
      </c>
      <c r="C775" s="3" t="str">
        <f>VLOOKUP(B775,EpisodeFormats!$A$3:$B$999,2,0)</f>
        <v>Series</v>
      </c>
      <c r="D775" s="3">
        <v>11</v>
      </c>
      <c r="E775" s="3" t="str">
        <f>VLOOKUP(D775,Doctors!$A$3:$B$999,2,0)</f>
        <v>Matt Smith</v>
      </c>
      <c r="F775" s="3">
        <v>6</v>
      </c>
      <c r="G775" s="3">
        <v>3</v>
      </c>
      <c r="H775" s="3" t="str">
        <f>VLOOKUP(G775,SeasonFormats!$A$3:$B$999,2,0)</f>
        <v>Series</v>
      </c>
      <c r="I775" s="3">
        <v>214</v>
      </c>
      <c r="J775" s="3">
        <v>1</v>
      </c>
      <c r="K775" s="3" t="s">
        <v>112</v>
      </c>
      <c r="L775" s="3">
        <v>1</v>
      </c>
      <c r="N775" s="7" t="d">
        <v>2011-04-23</v>
      </c>
      <c r="O775" s="3">
        <v>6.52</v>
      </c>
      <c r="P775" s="3">
        <v>8.86</v>
      </c>
      <c r="R775" s="3">
        <f t="shared" si="36"/>
        <v>7.01</v>
      </c>
      <c r="S775" s="3">
        <f t="shared" si="37"/>
        <v>9.5299999999999994</v>
      </c>
      <c r="T775" s="3" t="str">
        <f t="shared" si="38"/>
        <v/>
      </c>
      <c r="U775" s="3">
        <f>VLOOKUP(YEAR(N775),Populations!$A$3:$B$999,2,0)</f>
        <v>63285100</v>
      </c>
      <c r="V775" s="3">
        <f>(Calculations!B1/U775)</f>
        <v>1.0757949659556501</v>
      </c>
    </row>
    <row r="776" spans="1:23" s="3" customFormat="1" x14ac:dyDescent="0.55000000000000004">
      <c r="A776" s="3">
        <v>772</v>
      </c>
      <c r="B776" s="3">
        <v>1</v>
      </c>
      <c r="C776" s="3" t="str">
        <f>VLOOKUP(B776,EpisodeFormats!$A$3:$B$999,2,0)</f>
        <v>Series</v>
      </c>
      <c r="D776" s="3">
        <v>11</v>
      </c>
      <c r="E776" s="3" t="str">
        <f>VLOOKUP(D776,Doctors!$A$3:$B$999,2,0)</f>
        <v>Matt Smith</v>
      </c>
      <c r="F776" s="3">
        <v>6</v>
      </c>
      <c r="G776" s="3">
        <v>3</v>
      </c>
      <c r="H776" s="3" t="str">
        <f>VLOOKUP(G776,SeasonFormats!$A$3:$B$999,2,0)</f>
        <v>Series</v>
      </c>
      <c r="I776" s="3">
        <v>214</v>
      </c>
      <c r="J776" s="3">
        <v>2</v>
      </c>
      <c r="K776" s="3" t="s">
        <v>113</v>
      </c>
      <c r="L776" s="3">
        <v>2</v>
      </c>
      <c r="N776" s="7" t="d">
        <v>2011-04-30</v>
      </c>
      <c r="O776" s="3">
        <v>5.4</v>
      </c>
      <c r="P776" s="3">
        <v>7.3</v>
      </c>
      <c r="R776" s="3">
        <f t="shared" si="36"/>
        <v>5.81</v>
      </c>
      <c r="S776" s="3">
        <f t="shared" si="37"/>
        <v>7.85</v>
      </c>
      <c r="T776" s="3" t="str">
        <f t="shared" si="38"/>
        <v/>
      </c>
      <c r="U776" s="3">
        <f>VLOOKUP(YEAR(N776),Populations!$A$3:$B$999,2,0)</f>
        <v>63285100</v>
      </c>
      <c r="V776" s="3">
        <f>(Calculations!B1/U776)</f>
        <v>1.0757949659556501</v>
      </c>
    </row>
    <row r="777" spans="1:23" s="3" customFormat="1" x14ac:dyDescent="0.55000000000000004">
      <c r="A777" s="3">
        <v>773</v>
      </c>
      <c r="B777" s="3">
        <v>1</v>
      </c>
      <c r="C777" s="3" t="str">
        <f>VLOOKUP(B777,EpisodeFormats!$A$3:$B$999,2,0)</f>
        <v>Series</v>
      </c>
      <c r="D777" s="3">
        <v>11</v>
      </c>
      <c r="E777" s="3" t="str">
        <f>VLOOKUP(D777,Doctors!$A$3:$B$999,2,0)</f>
        <v>Matt Smith</v>
      </c>
      <c r="F777" s="3">
        <v>6</v>
      </c>
      <c r="G777" s="3">
        <v>3</v>
      </c>
      <c r="H777" s="3" t="str">
        <f>VLOOKUP(G777,SeasonFormats!$A$3:$B$999,2,0)</f>
        <v>Series</v>
      </c>
      <c r="I777" s="3">
        <v>215</v>
      </c>
      <c r="J777" s="3">
        <v>3</v>
      </c>
      <c r="K777" s="3" t="s">
        <v>114</v>
      </c>
      <c r="L777" s="3">
        <v>1</v>
      </c>
      <c r="N777" s="7" t="d">
        <v>2011-05-07</v>
      </c>
      <c r="O777" s="3">
        <v>6.21</v>
      </c>
      <c r="P777" s="3">
        <v>7.85</v>
      </c>
      <c r="R777" s="3">
        <f t="shared" si="36"/>
        <v>6.68</v>
      </c>
      <c r="S777" s="3">
        <f t="shared" si="37"/>
        <v>8.44</v>
      </c>
      <c r="T777" s="3" t="str">
        <f t="shared" si="38"/>
        <v/>
      </c>
      <c r="U777" s="3">
        <f>VLOOKUP(YEAR(N777),Populations!$A$3:$B$999,2,0)</f>
        <v>63285100</v>
      </c>
      <c r="V777" s="3">
        <f>(Calculations!B1/U777)</f>
        <v>1.0757949659556501</v>
      </c>
    </row>
    <row r="778" spans="1:23" s="3" customFormat="1" x14ac:dyDescent="0.55000000000000004">
      <c r="A778" s="3">
        <v>774</v>
      </c>
      <c r="B778" s="3">
        <v>1</v>
      </c>
      <c r="C778" s="3" t="str">
        <f>VLOOKUP(B778,EpisodeFormats!$A$3:$B$999,2,0)</f>
        <v>Series</v>
      </c>
      <c r="D778" s="3">
        <v>11</v>
      </c>
      <c r="E778" s="3" t="str">
        <f>VLOOKUP(D778,Doctors!$A$3:$B$999,2,0)</f>
        <v>Matt Smith</v>
      </c>
      <c r="F778" s="3">
        <v>6</v>
      </c>
      <c r="G778" s="3">
        <v>3</v>
      </c>
      <c r="H778" s="3" t="str">
        <f>VLOOKUP(G778,SeasonFormats!$A$3:$B$999,2,0)</f>
        <v>Series</v>
      </c>
      <c r="I778" s="3">
        <v>216</v>
      </c>
      <c r="J778" s="3">
        <v>4</v>
      </c>
      <c r="K778" s="3" t="s">
        <v>115</v>
      </c>
      <c r="L778" s="3">
        <v>1</v>
      </c>
      <c r="N778" s="7" t="d">
        <v>2011-05-14</v>
      </c>
      <c r="O778" s="3">
        <v>6.09</v>
      </c>
      <c r="P778" s="3">
        <v>7.97</v>
      </c>
      <c r="R778" s="3">
        <f t="shared" si="36"/>
        <v>6.55</v>
      </c>
      <c r="S778" s="3">
        <f t="shared" si="37"/>
        <v>8.57</v>
      </c>
      <c r="T778" s="3" t="str">
        <f t="shared" si="38"/>
        <v/>
      </c>
      <c r="U778" s="3">
        <f>VLOOKUP(YEAR(N778),Populations!$A$3:$B$999,2,0)</f>
        <v>63285100</v>
      </c>
      <c r="V778" s="3">
        <f>(Calculations!B1/U778)</f>
        <v>1.0757949659556501</v>
      </c>
    </row>
    <row r="779" spans="1:23" s="3" customFormat="1" x14ac:dyDescent="0.55000000000000004">
      <c r="A779" s="3">
        <v>775</v>
      </c>
      <c r="B779" s="3">
        <v>1</v>
      </c>
      <c r="C779" s="3" t="str">
        <f>VLOOKUP(B779,EpisodeFormats!$A$3:$B$999,2,0)</f>
        <v>Series</v>
      </c>
      <c r="D779" s="3">
        <v>11</v>
      </c>
      <c r="E779" s="3" t="str">
        <f>VLOOKUP(D779,Doctors!$A$3:$B$999,2,0)</f>
        <v>Matt Smith</v>
      </c>
      <c r="F779" s="3">
        <v>6</v>
      </c>
      <c r="G779" s="3">
        <v>3</v>
      </c>
      <c r="H779" s="3" t="str">
        <f>VLOOKUP(G779,SeasonFormats!$A$3:$B$999,2,0)</f>
        <v>Series</v>
      </c>
      <c r="I779" s="3">
        <v>217</v>
      </c>
      <c r="J779" s="3">
        <v>5</v>
      </c>
      <c r="K779" s="3" t="s">
        <v>116</v>
      </c>
      <c r="L779" s="3">
        <v>1</v>
      </c>
      <c r="N779" s="7" t="d">
        <v>2011-05-21</v>
      </c>
      <c r="O779" s="3">
        <v>5.7</v>
      </c>
      <c r="P779" s="3">
        <v>7.35</v>
      </c>
      <c r="R779" s="3">
        <f t="shared" si="36"/>
        <v>6.13</v>
      </c>
      <c r="S779" s="3">
        <f t="shared" si="37"/>
        <v>7.91</v>
      </c>
      <c r="T779" s="3" t="str">
        <f t="shared" si="38"/>
        <v/>
      </c>
      <c r="U779" s="3">
        <f>VLOOKUP(YEAR(N779),Populations!$A$3:$B$999,2,0)</f>
        <v>63285100</v>
      </c>
      <c r="V779" s="3">
        <f>(Calculations!B1/U779)</f>
        <v>1.0757949659556501</v>
      </c>
    </row>
    <row r="780" spans="1:23" s="3" customFormat="1" x14ac:dyDescent="0.55000000000000004">
      <c r="A780" s="3">
        <v>776</v>
      </c>
      <c r="B780" s="3">
        <v>1</v>
      </c>
      <c r="C780" s="3" t="str">
        <f>VLOOKUP(B780,EpisodeFormats!$A$3:$B$999,2,0)</f>
        <v>Series</v>
      </c>
      <c r="D780" s="3">
        <v>11</v>
      </c>
      <c r="E780" s="3" t="str">
        <f>VLOOKUP(D780,Doctors!$A$3:$B$999,2,0)</f>
        <v>Matt Smith</v>
      </c>
      <c r="F780" s="3">
        <v>6</v>
      </c>
      <c r="G780" s="3">
        <v>3</v>
      </c>
      <c r="H780" s="3" t="str">
        <f>VLOOKUP(G780,SeasonFormats!$A$3:$B$999,2,0)</f>
        <v>Series</v>
      </c>
      <c r="I780" s="3">
        <v>217</v>
      </c>
      <c r="J780" s="3">
        <v>6</v>
      </c>
      <c r="K780" s="3" t="s">
        <v>117</v>
      </c>
      <c r="L780" s="3">
        <v>2</v>
      </c>
      <c r="N780" s="7" t="d">
        <v>2011-05-28</v>
      </c>
      <c r="O780" s="3">
        <v>5</v>
      </c>
      <c r="P780" s="3">
        <v>6.72</v>
      </c>
      <c r="R780" s="3">
        <f t="shared" si="36"/>
        <v>5.38</v>
      </c>
      <c r="S780" s="3">
        <f t="shared" si="37"/>
        <v>7.23</v>
      </c>
      <c r="T780" s="3" t="str">
        <f t="shared" si="38"/>
        <v/>
      </c>
      <c r="U780" s="3">
        <f>VLOOKUP(YEAR(N780),Populations!$A$3:$B$999,2,0)</f>
        <v>63285100</v>
      </c>
      <c r="V780" s="3">
        <f>(Calculations!B1/U780)</f>
        <v>1.0757949659556501</v>
      </c>
    </row>
    <row r="781" spans="1:23" s="3" customFormat="1" x14ac:dyDescent="0.55000000000000004">
      <c r="A781" s="3">
        <v>777</v>
      </c>
      <c r="B781" s="3">
        <v>1</v>
      </c>
      <c r="C781" s="3" t="str">
        <f>VLOOKUP(B781,EpisodeFormats!$A$3:$B$999,2,0)</f>
        <v>Series</v>
      </c>
      <c r="D781" s="3">
        <v>11</v>
      </c>
      <c r="E781" s="3" t="str">
        <f>VLOOKUP(D781,Doctors!$A$3:$B$999,2,0)</f>
        <v>Matt Smith</v>
      </c>
      <c r="F781" s="3">
        <v>6</v>
      </c>
      <c r="G781" s="3">
        <v>3</v>
      </c>
      <c r="H781" s="3" t="str">
        <f>VLOOKUP(G781,SeasonFormats!$A$3:$B$999,2,0)</f>
        <v>Series</v>
      </c>
      <c r="I781" s="3">
        <v>218</v>
      </c>
      <c r="J781" s="3">
        <v>7</v>
      </c>
      <c r="K781" s="3" t="s">
        <v>118</v>
      </c>
      <c r="L781" s="3">
        <v>1</v>
      </c>
      <c r="N781" s="7" t="d">
        <v>2011-06-04</v>
      </c>
      <c r="O781" s="3">
        <v>5.5</v>
      </c>
      <c r="P781" s="3">
        <v>7.51</v>
      </c>
      <c r="R781" s="3">
        <f t="shared" si="36"/>
        <v>5.92</v>
      </c>
      <c r="S781" s="3">
        <f t="shared" si="37"/>
        <v>8.08</v>
      </c>
      <c r="T781" s="3" t="str">
        <f t="shared" si="38"/>
        <v/>
      </c>
      <c r="U781" s="3">
        <f>VLOOKUP(YEAR(N781),Populations!$A$3:$B$999,2,0)</f>
        <v>63285100</v>
      </c>
      <c r="V781" s="3">
        <f>(Calculations!B1/U781)</f>
        <v>1.0757949659556501</v>
      </c>
      <c r="W781" s="3" t="s">
        <v>538</v>
      </c>
    </row>
    <row r="782" spans="1:23" s="3" customFormat="1" x14ac:dyDescent="0.55000000000000004">
      <c r="A782" s="3">
        <v>778</v>
      </c>
      <c r="B782" s="3">
        <v>1</v>
      </c>
      <c r="C782" s="3" t="str">
        <f>VLOOKUP(B782,EpisodeFormats!$A$3:$B$999,2,0)</f>
        <v>Series</v>
      </c>
      <c r="D782" s="3">
        <v>11</v>
      </c>
      <c r="E782" s="3" t="str">
        <f>VLOOKUP(D782,Doctors!$A$3:$B$999,2,0)</f>
        <v>Matt Smith</v>
      </c>
      <c r="F782" s="3">
        <v>6</v>
      </c>
      <c r="G782" s="3">
        <v>3</v>
      </c>
      <c r="H782" s="3" t="str">
        <f>VLOOKUP(G782,SeasonFormats!$A$3:$B$999,2,0)</f>
        <v>Series</v>
      </c>
      <c r="I782" s="3">
        <v>219</v>
      </c>
      <c r="J782" s="3">
        <v>8</v>
      </c>
      <c r="K782" s="3" t="s">
        <v>119</v>
      </c>
      <c r="L782" s="3">
        <v>1</v>
      </c>
      <c r="N782" s="7" t="d">
        <v>2011-08-27</v>
      </c>
      <c r="O782" s="3">
        <v>6.2</v>
      </c>
      <c r="P782" s="3">
        <v>8.1</v>
      </c>
      <c r="R782" s="3">
        <f t="shared" si="36"/>
        <v>6.67</v>
      </c>
      <c r="S782" s="3">
        <f t="shared" si="37"/>
        <v>8.7100000000000009</v>
      </c>
      <c r="T782" s="3" t="str">
        <f t="shared" si="38"/>
        <v/>
      </c>
      <c r="U782" s="3">
        <f>VLOOKUP(YEAR(N782),Populations!$A$3:$B$999,2,0)</f>
        <v>63285100</v>
      </c>
      <c r="V782" s="3">
        <f>(Calculations!B1/U782)</f>
        <v>1.0757949659556501</v>
      </c>
    </row>
    <row r="783" spans="1:23" s="3" customFormat="1" x14ac:dyDescent="0.55000000000000004">
      <c r="A783" s="3">
        <v>779</v>
      </c>
      <c r="B783" s="3">
        <v>1</v>
      </c>
      <c r="C783" s="3" t="str">
        <f>VLOOKUP(B783,EpisodeFormats!$A$3:$B$999,2,0)</f>
        <v>Series</v>
      </c>
      <c r="D783" s="3">
        <v>11</v>
      </c>
      <c r="E783" s="3" t="str">
        <f>VLOOKUP(D783,Doctors!$A$3:$B$999,2,0)</f>
        <v>Matt Smith</v>
      </c>
      <c r="F783" s="3">
        <v>6</v>
      </c>
      <c r="G783" s="3">
        <v>3</v>
      </c>
      <c r="H783" s="3" t="str">
        <f>VLOOKUP(G783,SeasonFormats!$A$3:$B$999,2,0)</f>
        <v>Series</v>
      </c>
      <c r="I783" s="3">
        <v>220</v>
      </c>
      <c r="J783" s="3">
        <v>9</v>
      </c>
      <c r="K783" s="3" t="s">
        <v>120</v>
      </c>
      <c r="L783" s="3">
        <v>1</v>
      </c>
      <c r="N783" s="7" t="d">
        <v>2011-09-03</v>
      </c>
      <c r="O783" s="3">
        <v>5.5</v>
      </c>
      <c r="P783" s="3">
        <v>7.07</v>
      </c>
      <c r="R783" s="3">
        <f t="shared" si="36"/>
        <v>5.92</v>
      </c>
      <c r="S783" s="3">
        <f t="shared" si="37"/>
        <v>7.61</v>
      </c>
      <c r="T783" s="3" t="str">
        <f t="shared" si="38"/>
        <v/>
      </c>
      <c r="U783" s="3">
        <f>VLOOKUP(YEAR(N783),Populations!$A$3:$B$999,2,0)</f>
        <v>63285100</v>
      </c>
      <c r="V783" s="3">
        <f>(Calculations!B1/U783)</f>
        <v>1.0757949659556501</v>
      </c>
    </row>
    <row r="784" spans="1:23" s="3" customFormat="1" x14ac:dyDescent="0.55000000000000004">
      <c r="A784" s="3">
        <v>780</v>
      </c>
      <c r="B784" s="3">
        <v>1</v>
      </c>
      <c r="C784" s="3" t="str">
        <f>VLOOKUP(B784,EpisodeFormats!$A$3:$B$999,2,0)</f>
        <v>Series</v>
      </c>
      <c r="D784" s="3">
        <v>11</v>
      </c>
      <c r="E784" s="3" t="str">
        <f>VLOOKUP(D784,Doctors!$A$3:$B$999,2,0)</f>
        <v>Matt Smith</v>
      </c>
      <c r="F784" s="3">
        <v>6</v>
      </c>
      <c r="G784" s="3">
        <v>3</v>
      </c>
      <c r="H784" s="3" t="str">
        <f>VLOOKUP(G784,SeasonFormats!$A$3:$B$999,2,0)</f>
        <v>Series</v>
      </c>
      <c r="I784" s="3">
        <v>221</v>
      </c>
      <c r="J784" s="3">
        <v>10</v>
      </c>
      <c r="K784" s="3" t="s">
        <v>121</v>
      </c>
      <c r="L784" s="3">
        <v>1</v>
      </c>
      <c r="N784" s="7" t="d">
        <v>2011-09-10</v>
      </c>
      <c r="O784" s="3">
        <v>6</v>
      </c>
      <c r="P784" s="3">
        <v>7.6</v>
      </c>
      <c r="R784" s="3">
        <f t="shared" si="36"/>
        <v>6.45</v>
      </c>
      <c r="S784" s="3">
        <f t="shared" si="37"/>
        <v>8.18</v>
      </c>
      <c r="T784" s="3" t="str">
        <f t="shared" si="38"/>
        <v/>
      </c>
      <c r="U784" s="3">
        <f>VLOOKUP(YEAR(N784),Populations!$A$3:$B$999,2,0)</f>
        <v>63285100</v>
      </c>
      <c r="V784" s="3">
        <f>(Calculations!B1/U784)</f>
        <v>1.0757949659556501</v>
      </c>
    </row>
    <row r="785" spans="1:22" s="3" customFormat="1" x14ac:dyDescent="0.55000000000000004">
      <c r="A785" s="3">
        <v>781</v>
      </c>
      <c r="B785" s="3">
        <v>1</v>
      </c>
      <c r="C785" s="3" t="str">
        <f>VLOOKUP(B785,EpisodeFormats!$A$3:$B$999,2,0)</f>
        <v>Series</v>
      </c>
      <c r="D785" s="3">
        <v>11</v>
      </c>
      <c r="E785" s="3" t="str">
        <f>VLOOKUP(D785,Doctors!$A$3:$B$999,2,0)</f>
        <v>Matt Smith</v>
      </c>
      <c r="F785" s="3">
        <v>6</v>
      </c>
      <c r="G785" s="3">
        <v>3</v>
      </c>
      <c r="H785" s="3" t="str">
        <f>VLOOKUP(G785,SeasonFormats!$A$3:$B$999,2,0)</f>
        <v>Series</v>
      </c>
      <c r="I785" s="3">
        <v>222</v>
      </c>
      <c r="J785" s="3">
        <v>11</v>
      </c>
      <c r="K785" s="3" t="s">
        <v>122</v>
      </c>
      <c r="L785" s="3">
        <v>1</v>
      </c>
      <c r="N785" s="7" t="d">
        <v>2011-09-17</v>
      </c>
      <c r="O785" s="3">
        <v>5.2</v>
      </c>
      <c r="P785" s="3">
        <v>6.77</v>
      </c>
      <c r="R785" s="3">
        <f t="shared" si="36"/>
        <v>5.59</v>
      </c>
      <c r="S785" s="3">
        <f t="shared" si="37"/>
        <v>7.28</v>
      </c>
      <c r="T785" s="3" t="str">
        <f t="shared" si="38"/>
        <v/>
      </c>
      <c r="U785" s="3">
        <f>VLOOKUP(YEAR(N785),Populations!$A$3:$B$999,2,0)</f>
        <v>63285100</v>
      </c>
      <c r="V785" s="3">
        <f>(Calculations!B1/U785)</f>
        <v>1.0757949659556501</v>
      </c>
    </row>
    <row r="786" spans="1:22" s="3" customFormat="1" x14ac:dyDescent="0.55000000000000004">
      <c r="A786" s="3">
        <v>782</v>
      </c>
      <c r="B786" s="3">
        <v>1</v>
      </c>
      <c r="C786" s="3" t="str">
        <f>VLOOKUP(B786,EpisodeFormats!$A$3:$B$999,2,0)</f>
        <v>Series</v>
      </c>
      <c r="D786" s="3">
        <v>11</v>
      </c>
      <c r="E786" s="3" t="str">
        <f>VLOOKUP(D786,Doctors!$A$3:$B$999,2,0)</f>
        <v>Matt Smith</v>
      </c>
      <c r="F786" s="3">
        <v>6</v>
      </c>
      <c r="G786" s="3">
        <v>3</v>
      </c>
      <c r="H786" s="3" t="str">
        <f>VLOOKUP(G786,SeasonFormats!$A$3:$B$999,2,0)</f>
        <v>Series</v>
      </c>
      <c r="I786" s="3">
        <v>223</v>
      </c>
      <c r="J786" s="3">
        <v>12</v>
      </c>
      <c r="K786" s="3" t="s">
        <v>123</v>
      </c>
      <c r="L786" s="3">
        <v>1</v>
      </c>
      <c r="N786" s="7" t="d">
        <v>2011-09-24</v>
      </c>
      <c r="O786" s="3">
        <v>5.3</v>
      </c>
      <c r="P786" s="3">
        <v>6.93</v>
      </c>
      <c r="R786" s="3">
        <f t="shared" si="36"/>
        <v>5.7</v>
      </c>
      <c r="S786" s="3">
        <f t="shared" si="37"/>
        <v>7.46</v>
      </c>
      <c r="T786" s="3" t="str">
        <f t="shared" si="38"/>
        <v/>
      </c>
      <c r="U786" s="3">
        <f>VLOOKUP(YEAR(N786),Populations!$A$3:$B$999,2,0)</f>
        <v>63285100</v>
      </c>
      <c r="V786" s="3">
        <f>(Calculations!B1/U786)</f>
        <v>1.0757949659556501</v>
      </c>
    </row>
    <row r="787" spans="1:22" s="3" customFormat="1" x14ac:dyDescent="0.55000000000000004">
      <c r="A787" s="3">
        <v>783</v>
      </c>
      <c r="B787" s="3">
        <v>1</v>
      </c>
      <c r="C787" s="3" t="str">
        <f>VLOOKUP(B787,EpisodeFormats!$A$3:$B$999,2,0)</f>
        <v>Series</v>
      </c>
      <c r="D787" s="3">
        <v>11</v>
      </c>
      <c r="E787" s="3" t="str">
        <f>VLOOKUP(D787,Doctors!$A$3:$B$999,2,0)</f>
        <v>Matt Smith</v>
      </c>
      <c r="F787" s="3">
        <v>6</v>
      </c>
      <c r="G787" s="3">
        <v>3</v>
      </c>
      <c r="H787" s="3" t="str">
        <f>VLOOKUP(G787,SeasonFormats!$A$3:$B$999,2,0)</f>
        <v>Series</v>
      </c>
      <c r="I787" s="3">
        <v>224</v>
      </c>
      <c r="J787" s="3">
        <v>13</v>
      </c>
      <c r="K787" s="3" t="s">
        <v>124</v>
      </c>
      <c r="L787" s="3">
        <v>1</v>
      </c>
      <c r="N787" s="7" t="d">
        <v>2011-10-01</v>
      </c>
      <c r="O787" s="3">
        <v>6.1</v>
      </c>
      <c r="P787" s="3">
        <v>7.67</v>
      </c>
      <c r="R787" s="3">
        <f t="shared" si="36"/>
        <v>6.56</v>
      </c>
      <c r="S787" s="3">
        <f t="shared" si="37"/>
        <v>8.25</v>
      </c>
      <c r="T787" s="3" t="str">
        <f t="shared" si="38"/>
        <v/>
      </c>
      <c r="U787" s="3">
        <f>VLOOKUP(YEAR(N787),Populations!$A$3:$B$999,2,0)</f>
        <v>63285100</v>
      </c>
      <c r="V787" s="3">
        <f>(Calculations!B1/U787)</f>
        <v>1.0757949659556501</v>
      </c>
    </row>
    <row r="788" spans="1:22" x14ac:dyDescent="0.55000000000000004">
      <c r="A788">
        <v>784</v>
      </c>
      <c r="B788">
        <v>2</v>
      </c>
      <c r="C788" t="str">
        <f>VLOOKUP(B788,EpisodeFormats!$A$3:$B$999,2,0)</f>
        <v>Special</v>
      </c>
      <c r="D788">
        <v>11</v>
      </c>
      <c r="E788" t="str">
        <f>VLOOKUP(D788,Doctors!$A$3:$B$999,2,0)</f>
        <v>Matt Smith</v>
      </c>
      <c r="G788">
        <v>4</v>
      </c>
      <c r="H788" t="str">
        <f>VLOOKUP(G788,SeasonFormats!$A$3:$B$999,2,0)</f>
        <v>Special</v>
      </c>
      <c r="I788">
        <v>225</v>
      </c>
      <c r="K788" t="s">
        <v>126</v>
      </c>
      <c r="L788">
        <v>1</v>
      </c>
      <c r="N788" s="6" t="d">
        <v>2011-12-25</v>
      </c>
      <c r="O788">
        <v>8.9</v>
      </c>
      <c r="P788">
        <v>10.77</v>
      </c>
      <c r="R788">
        <f t="shared" si="36"/>
        <v>9.57</v>
      </c>
      <c r="S788">
        <f t="shared" si="37"/>
        <v>11.59</v>
      </c>
      <c r="T788" t="str">
        <f t="shared" si="38"/>
        <v/>
      </c>
      <c r="U788">
        <f>VLOOKUP(YEAR(N788),Populations!$A$3:$B$999,2,0)</f>
        <v>63285100</v>
      </c>
      <c r="V788">
        <f>(Calculations!B1/U788)</f>
        <v>1.0757949659556501</v>
      </c>
    </row>
    <row r="789" spans="1:22" s="3" customFormat="1" x14ac:dyDescent="0.55000000000000004">
      <c r="A789" s="3">
        <v>785</v>
      </c>
      <c r="B789" s="3">
        <v>1</v>
      </c>
      <c r="C789" s="3" t="str">
        <f>VLOOKUP(B789,EpisodeFormats!$A$3:$B$999,2,0)</f>
        <v>Series</v>
      </c>
      <c r="D789" s="3">
        <v>11</v>
      </c>
      <c r="E789" s="3" t="str">
        <f>VLOOKUP(D789,Doctors!$A$3:$B$999,2,0)</f>
        <v>Matt Smith</v>
      </c>
      <c r="F789" s="3">
        <v>7</v>
      </c>
      <c r="G789" s="3">
        <v>3</v>
      </c>
      <c r="H789" s="3" t="str">
        <f>VLOOKUP(G789,SeasonFormats!$A$3:$B$999,2,0)</f>
        <v>Series</v>
      </c>
      <c r="I789" s="3">
        <v>226</v>
      </c>
      <c r="J789" s="3">
        <v>1</v>
      </c>
      <c r="K789" s="3" t="s">
        <v>127</v>
      </c>
      <c r="L789" s="3">
        <v>1</v>
      </c>
      <c r="N789" s="7" t="d">
        <v>2012-09-01</v>
      </c>
      <c r="O789" s="3">
        <v>6.4</v>
      </c>
      <c r="P789" s="3">
        <v>8.33</v>
      </c>
      <c r="R789" s="3">
        <f t="shared" si="36"/>
        <v>6.84</v>
      </c>
      <c r="S789" s="3">
        <f t="shared" si="37"/>
        <v>8.9</v>
      </c>
      <c r="T789" s="3" t="str">
        <f t="shared" si="38"/>
        <v/>
      </c>
      <c r="U789" s="3">
        <f>VLOOKUP(YEAR(N789),Populations!$A$3:$B$999,2,0)</f>
        <v>63705000</v>
      </c>
      <c r="V789" s="3">
        <f>(Calculations!B1/U789)</f>
        <v>1.0687040577662701</v>
      </c>
    </row>
    <row r="790" spans="1:22" s="3" customFormat="1" x14ac:dyDescent="0.55000000000000004">
      <c r="A790" s="3">
        <v>786</v>
      </c>
      <c r="B790" s="3">
        <v>1</v>
      </c>
      <c r="C790" s="3" t="str">
        <f>VLOOKUP(B790,EpisodeFormats!$A$3:$B$999,2,0)</f>
        <v>Series</v>
      </c>
      <c r="D790" s="3">
        <v>11</v>
      </c>
      <c r="E790" s="3" t="str">
        <f>VLOOKUP(D790,Doctors!$A$3:$B$999,2,0)</f>
        <v>Matt Smith</v>
      </c>
      <c r="F790" s="3">
        <v>7</v>
      </c>
      <c r="G790" s="3">
        <v>3</v>
      </c>
      <c r="H790" s="3" t="str">
        <f>VLOOKUP(G790,SeasonFormats!$A$3:$B$999,2,0)</f>
        <v>Series</v>
      </c>
      <c r="I790" s="3">
        <v>227</v>
      </c>
      <c r="J790" s="3">
        <v>2</v>
      </c>
      <c r="K790" s="3" t="s">
        <v>128</v>
      </c>
      <c r="L790" s="3">
        <v>1</v>
      </c>
      <c r="N790" s="7" t="d">
        <v>2012-09-08</v>
      </c>
      <c r="O790" s="3">
        <v>5.5</v>
      </c>
      <c r="P790" s="3">
        <v>7.57</v>
      </c>
      <c r="R790" s="3">
        <f t="shared" si="36"/>
        <v>5.88</v>
      </c>
      <c r="S790" s="3">
        <f t="shared" si="37"/>
        <v>8.09</v>
      </c>
      <c r="T790" s="3" t="str">
        <f t="shared" si="38"/>
        <v/>
      </c>
      <c r="U790" s="3">
        <f>VLOOKUP(YEAR(N790),Populations!$A$3:$B$999,2,0)</f>
        <v>63705000</v>
      </c>
      <c r="V790" s="3">
        <f>(Calculations!B1/U790)</f>
        <v>1.0687040577662701</v>
      </c>
    </row>
    <row r="791" spans="1:22" s="3" customFormat="1" x14ac:dyDescent="0.55000000000000004">
      <c r="A791" s="3">
        <v>787</v>
      </c>
      <c r="B791" s="3">
        <v>1</v>
      </c>
      <c r="C791" s="3" t="str">
        <f>VLOOKUP(B791,EpisodeFormats!$A$3:$B$999,2,0)</f>
        <v>Series</v>
      </c>
      <c r="D791" s="3">
        <v>11</v>
      </c>
      <c r="E791" s="3" t="str">
        <f>VLOOKUP(D791,Doctors!$A$3:$B$999,2,0)</f>
        <v>Matt Smith</v>
      </c>
      <c r="F791" s="3">
        <v>7</v>
      </c>
      <c r="G791" s="3">
        <v>3</v>
      </c>
      <c r="H791" s="3" t="str">
        <f>VLOOKUP(G791,SeasonFormats!$A$3:$B$999,2,0)</f>
        <v>Series</v>
      </c>
      <c r="I791" s="3">
        <v>228</v>
      </c>
      <c r="J791" s="3">
        <v>3</v>
      </c>
      <c r="K791" s="3" t="s">
        <v>129</v>
      </c>
      <c r="L791" s="3">
        <v>1</v>
      </c>
      <c r="N791" s="7" t="d">
        <v>2012-09-15</v>
      </c>
      <c r="O791" s="3">
        <v>6.6</v>
      </c>
      <c r="P791" s="3">
        <v>8.42</v>
      </c>
      <c r="R791" s="3">
        <f t="shared" si="36"/>
        <v>7.05</v>
      </c>
      <c r="S791" s="3">
        <f t="shared" si="37"/>
        <v>9</v>
      </c>
      <c r="T791" s="3" t="str">
        <f t="shared" si="38"/>
        <v/>
      </c>
      <c r="U791" s="3">
        <f>VLOOKUP(YEAR(N791),Populations!$A$3:$B$999,2,0)</f>
        <v>63705000</v>
      </c>
      <c r="V791" s="3">
        <f>(Calculations!B1/U791)</f>
        <v>1.0687040577662701</v>
      </c>
    </row>
    <row r="792" spans="1:22" s="3" customFormat="1" x14ac:dyDescent="0.55000000000000004">
      <c r="A792" s="3">
        <v>788</v>
      </c>
      <c r="B792" s="3">
        <v>1</v>
      </c>
      <c r="C792" s="3" t="str">
        <f>VLOOKUP(B792,EpisodeFormats!$A$3:$B$999,2,0)</f>
        <v>Series</v>
      </c>
      <c r="D792" s="3">
        <v>11</v>
      </c>
      <c r="E792" s="3" t="str">
        <f>VLOOKUP(D792,Doctors!$A$3:$B$999,2,0)</f>
        <v>Matt Smith</v>
      </c>
      <c r="F792" s="3">
        <v>7</v>
      </c>
      <c r="G792" s="3">
        <v>3</v>
      </c>
      <c r="H792" s="3" t="str">
        <f>VLOOKUP(G792,SeasonFormats!$A$3:$B$999,2,0)</f>
        <v>Series</v>
      </c>
      <c r="I792" s="3">
        <v>229</v>
      </c>
      <c r="J792" s="3">
        <v>4</v>
      </c>
      <c r="K792" s="3" t="s">
        <v>130</v>
      </c>
      <c r="L792" s="3">
        <v>1</v>
      </c>
      <c r="N792" s="7" t="d">
        <v>2012-09-22</v>
      </c>
      <c r="O792" s="3">
        <v>5.49</v>
      </c>
      <c r="P792" s="3">
        <v>7.67</v>
      </c>
      <c r="R792" s="3">
        <f t="shared" si="36"/>
        <v>5.87</v>
      </c>
      <c r="S792" s="3">
        <f t="shared" si="37"/>
        <v>8.1999999999999993</v>
      </c>
      <c r="T792" s="3" t="str">
        <f t="shared" si="38"/>
        <v/>
      </c>
      <c r="U792" s="3">
        <f>VLOOKUP(YEAR(N792),Populations!$A$3:$B$999,2,0)</f>
        <v>63705000</v>
      </c>
      <c r="V792" s="3">
        <f>(Calculations!B1/U792)</f>
        <v>1.0687040577662701</v>
      </c>
    </row>
    <row r="793" spans="1:22" s="3" customFormat="1" x14ac:dyDescent="0.55000000000000004">
      <c r="A793" s="3">
        <v>789</v>
      </c>
      <c r="B793" s="3">
        <v>1</v>
      </c>
      <c r="C793" s="3" t="str">
        <f>VLOOKUP(B793,EpisodeFormats!$A$3:$B$999,2,0)</f>
        <v>Series</v>
      </c>
      <c r="D793" s="3">
        <v>11</v>
      </c>
      <c r="E793" s="3" t="str">
        <f>VLOOKUP(D793,Doctors!$A$3:$B$999,2,0)</f>
        <v>Matt Smith</v>
      </c>
      <c r="F793" s="3">
        <v>7</v>
      </c>
      <c r="G793" s="3">
        <v>3</v>
      </c>
      <c r="H793" s="3" t="str">
        <f>VLOOKUP(G793,SeasonFormats!$A$3:$B$999,2,0)</f>
        <v>Series</v>
      </c>
      <c r="I793" s="3">
        <v>230</v>
      </c>
      <c r="J793" s="3">
        <v>5</v>
      </c>
      <c r="K793" s="3" t="s">
        <v>131</v>
      </c>
      <c r="L793" s="3">
        <v>1</v>
      </c>
      <c r="N793" s="7" t="d">
        <v>2012-09-29</v>
      </c>
      <c r="O793" s="3">
        <v>5.9</v>
      </c>
      <c r="P793" s="3">
        <v>7.82</v>
      </c>
      <c r="R793" s="3">
        <f t="shared" si="36"/>
        <v>6.31</v>
      </c>
      <c r="S793" s="3">
        <f t="shared" si="37"/>
        <v>8.36</v>
      </c>
      <c r="T793" s="3" t="str">
        <f t="shared" si="38"/>
        <v/>
      </c>
      <c r="U793" s="3">
        <f>VLOOKUP(YEAR(N793),Populations!$A$3:$B$999,2,0)</f>
        <v>63705000</v>
      </c>
      <c r="V793" s="3">
        <f>(Calculations!B1/U793)</f>
        <v>1.0687040577662701</v>
      </c>
    </row>
    <row r="794" spans="1:22" x14ac:dyDescent="0.55000000000000004">
      <c r="A794">
        <v>790</v>
      </c>
      <c r="B794">
        <v>2</v>
      </c>
      <c r="C794" t="str">
        <f>VLOOKUP(B794,EpisodeFormats!$A$3:$B$999,2,0)</f>
        <v>Special</v>
      </c>
      <c r="D794">
        <v>11</v>
      </c>
      <c r="E794" t="str">
        <f>VLOOKUP(D794,Doctors!$A$3:$B$999,2,0)</f>
        <v>Matt Smith</v>
      </c>
      <c r="G794">
        <v>4</v>
      </c>
      <c r="H794" t="str">
        <f>VLOOKUP(G794,SeasonFormats!$A$3:$B$999,2,0)</f>
        <v>Special</v>
      </c>
      <c r="I794">
        <v>231</v>
      </c>
      <c r="K794" t="s">
        <v>132</v>
      </c>
      <c r="L794">
        <v>1</v>
      </c>
      <c r="N794" s="6" t="d">
        <v>2012-12-25</v>
      </c>
      <c r="O794">
        <v>7.6</v>
      </c>
      <c r="P794">
        <v>9.8699999999999992</v>
      </c>
      <c r="R794">
        <f t="shared" si="36"/>
        <v>8.1199999999999992</v>
      </c>
      <c r="S794">
        <f t="shared" si="37"/>
        <v>10.55</v>
      </c>
      <c r="T794" t="str">
        <f t="shared" si="38"/>
        <v/>
      </c>
      <c r="U794">
        <f>VLOOKUP(YEAR(N794),Populations!$A$3:$B$999,2,0)</f>
        <v>63705000</v>
      </c>
      <c r="V794">
        <f>(Calculations!B1/U794)</f>
        <v>1.0687040577662701</v>
      </c>
    </row>
    <row r="795" spans="1:22" s="3" customFormat="1" x14ac:dyDescent="0.55000000000000004">
      <c r="A795" s="3">
        <v>791</v>
      </c>
      <c r="B795" s="3">
        <v>1</v>
      </c>
      <c r="C795" s="3" t="str">
        <f>VLOOKUP(B795,EpisodeFormats!$A$3:$B$999,2,0)</f>
        <v>Series</v>
      </c>
      <c r="D795" s="3">
        <v>11</v>
      </c>
      <c r="E795" s="3" t="str">
        <f>VLOOKUP(D795,Doctors!$A$3:$B$999,2,0)</f>
        <v>Matt Smith</v>
      </c>
      <c r="F795" s="3">
        <v>7</v>
      </c>
      <c r="G795" s="3">
        <v>3</v>
      </c>
      <c r="H795" s="3" t="str">
        <f>VLOOKUP(G795,SeasonFormats!$A$3:$B$999,2,0)</f>
        <v>Series</v>
      </c>
      <c r="I795" s="3">
        <v>232</v>
      </c>
      <c r="J795" s="3">
        <v>6</v>
      </c>
      <c r="K795" s="3" t="s">
        <v>133</v>
      </c>
      <c r="L795" s="3">
        <v>1</v>
      </c>
      <c r="N795" s="7" t="d">
        <v>2013-03-30</v>
      </c>
      <c r="O795" s="3">
        <v>6.18</v>
      </c>
      <c r="P795" s="3">
        <v>8.44</v>
      </c>
      <c r="R795" s="3">
        <f t="shared" si="36"/>
        <v>6.56</v>
      </c>
      <c r="S795" s="3">
        <f t="shared" si="37"/>
        <v>8.9600000000000009</v>
      </c>
      <c r="T795" s="3" t="str">
        <f t="shared" si="38"/>
        <v/>
      </c>
      <c r="U795" s="3">
        <f>VLOOKUP(YEAR(N795),Populations!$A$3:$B$999,2,0)</f>
        <v>64105700</v>
      </c>
      <c r="V795" s="3">
        <f>(Calculations!B1/U795)</f>
        <v>1.0620240009858699</v>
      </c>
    </row>
    <row r="796" spans="1:22" s="3" customFormat="1" x14ac:dyDescent="0.55000000000000004">
      <c r="A796" s="3">
        <v>792</v>
      </c>
      <c r="B796" s="3">
        <v>1</v>
      </c>
      <c r="C796" s="3" t="str">
        <f>VLOOKUP(B796,EpisodeFormats!$A$3:$B$999,2,0)</f>
        <v>Series</v>
      </c>
      <c r="D796" s="3">
        <v>11</v>
      </c>
      <c r="E796" s="3" t="str">
        <f>VLOOKUP(D796,Doctors!$A$3:$B$999,2,0)</f>
        <v>Matt Smith</v>
      </c>
      <c r="F796" s="3">
        <v>7</v>
      </c>
      <c r="G796" s="3">
        <v>3</v>
      </c>
      <c r="H796" s="3" t="str">
        <f>VLOOKUP(G796,SeasonFormats!$A$3:$B$999,2,0)</f>
        <v>Series</v>
      </c>
      <c r="I796" s="3">
        <v>233</v>
      </c>
      <c r="J796" s="3">
        <v>7</v>
      </c>
      <c r="K796" s="3" t="s">
        <v>134</v>
      </c>
      <c r="L796" s="3">
        <v>1</v>
      </c>
      <c r="N796" s="7" t="d">
        <v>2013-04-06</v>
      </c>
      <c r="O796" s="3">
        <v>5.5</v>
      </c>
      <c r="P796" s="3">
        <v>7.45</v>
      </c>
      <c r="R796" s="3">
        <f t="shared" si="36"/>
        <v>5.84</v>
      </c>
      <c r="S796" s="3">
        <f t="shared" si="37"/>
        <v>7.91</v>
      </c>
      <c r="T796" s="3" t="str">
        <f t="shared" si="38"/>
        <v/>
      </c>
      <c r="U796" s="3">
        <f>VLOOKUP(YEAR(N796),Populations!$A$3:$B$999,2,0)</f>
        <v>64105700</v>
      </c>
      <c r="V796" s="3">
        <f>(Calculations!B1/U796)</f>
        <v>1.0620240009858699</v>
      </c>
    </row>
    <row r="797" spans="1:22" s="3" customFormat="1" x14ac:dyDescent="0.55000000000000004">
      <c r="A797" s="3">
        <v>793</v>
      </c>
      <c r="B797" s="3">
        <v>1</v>
      </c>
      <c r="C797" s="3" t="str">
        <f>VLOOKUP(B797,EpisodeFormats!$A$3:$B$999,2,0)</f>
        <v>Series</v>
      </c>
      <c r="D797" s="3">
        <v>11</v>
      </c>
      <c r="E797" s="3" t="str">
        <f>VLOOKUP(D797,Doctors!$A$3:$B$999,2,0)</f>
        <v>Matt Smith</v>
      </c>
      <c r="F797" s="3">
        <v>7</v>
      </c>
      <c r="G797" s="3">
        <v>3</v>
      </c>
      <c r="H797" s="3" t="str">
        <f>VLOOKUP(G797,SeasonFormats!$A$3:$B$999,2,0)</f>
        <v>Series</v>
      </c>
      <c r="I797" s="3">
        <v>234</v>
      </c>
      <c r="J797" s="3">
        <v>8</v>
      </c>
      <c r="K797" s="3" t="s">
        <v>135</v>
      </c>
      <c r="L797" s="3">
        <v>1</v>
      </c>
      <c r="N797" s="7" t="d">
        <v>2013-04-13</v>
      </c>
      <c r="O797" s="3">
        <v>5.73</v>
      </c>
      <c r="P797" s="3">
        <v>7.37</v>
      </c>
      <c r="R797" s="3">
        <f t="shared" si="36"/>
        <v>6.09</v>
      </c>
      <c r="S797" s="3">
        <f t="shared" si="37"/>
        <v>7.83</v>
      </c>
      <c r="T797" s="3" t="str">
        <f t="shared" si="38"/>
        <v/>
      </c>
      <c r="U797" s="3">
        <f>VLOOKUP(YEAR(N797),Populations!$A$3:$B$999,2,0)</f>
        <v>64105700</v>
      </c>
      <c r="V797" s="3">
        <f>(Calculations!B1/U797)</f>
        <v>1.0620240009858699</v>
      </c>
    </row>
    <row r="798" spans="1:22" s="3" customFormat="1" x14ac:dyDescent="0.55000000000000004">
      <c r="A798" s="3">
        <v>794</v>
      </c>
      <c r="B798" s="3">
        <v>1</v>
      </c>
      <c r="C798" s="3" t="str">
        <f>VLOOKUP(B798,EpisodeFormats!$A$3:$B$999,2,0)</f>
        <v>Series</v>
      </c>
      <c r="D798" s="3">
        <v>11</v>
      </c>
      <c r="E798" s="3" t="str">
        <f>VLOOKUP(D798,Doctors!$A$3:$B$999,2,0)</f>
        <v>Matt Smith</v>
      </c>
      <c r="F798" s="3">
        <v>7</v>
      </c>
      <c r="G798" s="3">
        <v>3</v>
      </c>
      <c r="H798" s="3" t="str">
        <f>VLOOKUP(G798,SeasonFormats!$A$3:$B$999,2,0)</f>
        <v>Series</v>
      </c>
      <c r="I798" s="3">
        <v>235</v>
      </c>
      <c r="J798" s="3">
        <v>9</v>
      </c>
      <c r="K798" s="3" t="s">
        <v>136</v>
      </c>
      <c r="L798" s="3">
        <v>1</v>
      </c>
      <c r="N798" s="7" t="d">
        <v>2013-04-20</v>
      </c>
      <c r="O798" s="3">
        <v>5</v>
      </c>
      <c r="P798" s="3">
        <v>6.61</v>
      </c>
      <c r="R798" s="3">
        <f t="shared" si="36"/>
        <v>5.31</v>
      </c>
      <c r="S798" s="3">
        <f t="shared" si="37"/>
        <v>7.02</v>
      </c>
      <c r="T798" s="3" t="str">
        <f t="shared" si="38"/>
        <v/>
      </c>
      <c r="U798" s="3">
        <f>VLOOKUP(YEAR(N798),Populations!$A$3:$B$999,2,0)</f>
        <v>64105700</v>
      </c>
      <c r="V798" s="3">
        <f>(Calculations!B1/U798)</f>
        <v>1.0620240009858699</v>
      </c>
    </row>
    <row r="799" spans="1:22" s="3" customFormat="1" x14ac:dyDescent="0.55000000000000004">
      <c r="A799" s="3">
        <v>795</v>
      </c>
      <c r="B799" s="3">
        <v>1</v>
      </c>
      <c r="C799" s="3" t="str">
        <f>VLOOKUP(B799,EpisodeFormats!$A$3:$B$999,2,0)</f>
        <v>Series</v>
      </c>
      <c r="D799" s="3">
        <v>11</v>
      </c>
      <c r="E799" s="3" t="str">
        <f>VLOOKUP(D799,Doctors!$A$3:$B$999,2,0)</f>
        <v>Matt Smith</v>
      </c>
      <c r="F799" s="3">
        <v>7</v>
      </c>
      <c r="G799" s="3">
        <v>3</v>
      </c>
      <c r="H799" s="3" t="str">
        <f>VLOOKUP(G799,SeasonFormats!$A$3:$B$999,2,0)</f>
        <v>Series</v>
      </c>
      <c r="I799" s="3">
        <v>236</v>
      </c>
      <c r="J799" s="3">
        <v>10</v>
      </c>
      <c r="K799" s="3" t="s">
        <v>137</v>
      </c>
      <c r="L799" s="3">
        <v>1</v>
      </c>
      <c r="N799" s="7" t="d">
        <v>2013-04-27</v>
      </c>
      <c r="O799" s="3">
        <v>4.9000000000000004</v>
      </c>
      <c r="P799" s="3">
        <v>6.5</v>
      </c>
      <c r="R799" s="3">
        <f t="shared" si="36"/>
        <v>5.2</v>
      </c>
      <c r="S799" s="3">
        <f t="shared" si="37"/>
        <v>6.9</v>
      </c>
      <c r="T799" s="3" t="str">
        <f t="shared" si="38"/>
        <v/>
      </c>
      <c r="U799" s="3">
        <f>VLOOKUP(YEAR(N799),Populations!$A$3:$B$999,2,0)</f>
        <v>64105700</v>
      </c>
      <c r="V799" s="3">
        <f>(Calculations!B1/U799)</f>
        <v>1.0620240009858699</v>
      </c>
    </row>
    <row r="800" spans="1:22" s="3" customFormat="1" x14ac:dyDescent="0.55000000000000004">
      <c r="A800" s="3">
        <v>796</v>
      </c>
      <c r="B800" s="3">
        <v>1</v>
      </c>
      <c r="C800" s="3" t="str">
        <f>VLOOKUP(B800,EpisodeFormats!$A$3:$B$999,2,0)</f>
        <v>Series</v>
      </c>
      <c r="D800" s="3">
        <v>11</v>
      </c>
      <c r="E800" s="3" t="str">
        <f>VLOOKUP(D800,Doctors!$A$3:$B$999,2,0)</f>
        <v>Matt Smith</v>
      </c>
      <c r="F800" s="3">
        <v>7</v>
      </c>
      <c r="G800" s="3">
        <v>3</v>
      </c>
      <c r="H800" s="3" t="str">
        <f>VLOOKUP(G800,SeasonFormats!$A$3:$B$999,2,0)</f>
        <v>Series</v>
      </c>
      <c r="I800" s="3">
        <v>237</v>
      </c>
      <c r="J800" s="3">
        <v>11</v>
      </c>
      <c r="K800" s="3" t="s">
        <v>138</v>
      </c>
      <c r="L800" s="3">
        <v>1</v>
      </c>
      <c r="N800" s="7" t="d">
        <v>2013-05-04</v>
      </c>
      <c r="O800" s="3">
        <v>4.6100000000000003</v>
      </c>
      <c r="P800" s="3">
        <v>6.47</v>
      </c>
      <c r="R800" s="3">
        <f t="shared" si="36"/>
        <v>4.9000000000000004</v>
      </c>
      <c r="S800" s="3">
        <f t="shared" si="37"/>
        <v>6.87</v>
      </c>
      <c r="T800" s="3" t="str">
        <f t="shared" si="38"/>
        <v/>
      </c>
      <c r="U800" s="3">
        <f>VLOOKUP(YEAR(N800),Populations!$A$3:$B$999,2,0)</f>
        <v>64105700</v>
      </c>
      <c r="V800" s="3">
        <f>(Calculations!B1/U800)</f>
        <v>1.0620240009858699</v>
      </c>
    </row>
    <row r="801" spans="1:22" s="3" customFormat="1" x14ac:dyDescent="0.55000000000000004">
      <c r="A801" s="3">
        <v>797</v>
      </c>
      <c r="B801" s="3">
        <v>1</v>
      </c>
      <c r="C801" s="3" t="str">
        <f>VLOOKUP(B801,EpisodeFormats!$A$3:$B$999,2,0)</f>
        <v>Series</v>
      </c>
      <c r="D801" s="3">
        <v>11</v>
      </c>
      <c r="E801" s="3" t="str">
        <f>VLOOKUP(D801,Doctors!$A$3:$B$999,2,0)</f>
        <v>Matt Smith</v>
      </c>
      <c r="F801" s="3">
        <v>7</v>
      </c>
      <c r="G801" s="3">
        <v>3</v>
      </c>
      <c r="H801" s="3" t="str">
        <f>VLOOKUP(G801,SeasonFormats!$A$3:$B$999,2,0)</f>
        <v>Series</v>
      </c>
      <c r="I801" s="3">
        <v>238</v>
      </c>
      <c r="J801" s="3">
        <v>12</v>
      </c>
      <c r="K801" s="3" t="s">
        <v>139</v>
      </c>
      <c r="L801" s="3">
        <v>1</v>
      </c>
      <c r="N801" s="7" t="d">
        <v>2013-05-11</v>
      </c>
      <c r="O801" s="3">
        <v>4.7</v>
      </c>
      <c r="P801" s="3">
        <v>6.64</v>
      </c>
      <c r="R801" s="3">
        <f t="shared" si="36"/>
        <v>4.99</v>
      </c>
      <c r="S801" s="3">
        <f t="shared" si="37"/>
        <v>7.05</v>
      </c>
      <c r="T801" s="3" t="str">
        <f t="shared" si="38"/>
        <v/>
      </c>
      <c r="U801" s="3">
        <f>VLOOKUP(YEAR(N801),Populations!$A$3:$B$999,2,0)</f>
        <v>64105700</v>
      </c>
      <c r="V801" s="3">
        <f>(Calculations!B1/U801)</f>
        <v>1.0620240009858699</v>
      </c>
    </row>
    <row r="802" spans="1:22" s="3" customFormat="1" x14ac:dyDescent="0.55000000000000004">
      <c r="A802" s="3">
        <v>798</v>
      </c>
      <c r="B802" s="3">
        <v>1</v>
      </c>
      <c r="C802" s="3" t="str">
        <f>VLOOKUP(B802,EpisodeFormats!$A$3:$B$999,2,0)</f>
        <v>Series</v>
      </c>
      <c r="D802" s="3">
        <v>11</v>
      </c>
      <c r="E802" s="3" t="str">
        <f>VLOOKUP(D802,Doctors!$A$3:$B$999,2,0)</f>
        <v>Matt Smith</v>
      </c>
      <c r="F802" s="3">
        <v>7</v>
      </c>
      <c r="G802" s="3">
        <v>3</v>
      </c>
      <c r="H802" s="3" t="str">
        <f>VLOOKUP(G802,SeasonFormats!$A$3:$B$999,2,0)</f>
        <v>Series</v>
      </c>
      <c r="I802" s="3">
        <v>239</v>
      </c>
      <c r="J802" s="3">
        <v>13</v>
      </c>
      <c r="K802" s="3" t="s">
        <v>140</v>
      </c>
      <c r="L802" s="3">
        <v>1</v>
      </c>
      <c r="N802" s="7" t="d">
        <v>2013-05-18</v>
      </c>
      <c r="O802" s="3">
        <v>5.46</v>
      </c>
      <c r="P802" s="3">
        <v>7.45</v>
      </c>
      <c r="R802" s="3">
        <f t="shared" si="36"/>
        <v>5.8</v>
      </c>
      <c r="S802" s="3">
        <f t="shared" si="37"/>
        <v>7.91</v>
      </c>
      <c r="T802" s="3" t="str">
        <f t="shared" si="38"/>
        <v/>
      </c>
      <c r="U802" s="3">
        <f>VLOOKUP(YEAR(N802),Populations!$A$3:$B$999,2,0)</f>
        <v>64105700</v>
      </c>
      <c r="V802" s="3">
        <f>(Calculations!B1/U802)</f>
        <v>1.0620240009858699</v>
      </c>
    </row>
    <row r="803" spans="1:22" x14ac:dyDescent="0.55000000000000004">
      <c r="A803">
        <v>799</v>
      </c>
      <c r="B803">
        <v>2</v>
      </c>
      <c r="C803" t="str">
        <f>VLOOKUP(B803,EpisodeFormats!$A$3:$B$999,2,0)</f>
        <v>Special</v>
      </c>
      <c r="D803">
        <v>11</v>
      </c>
      <c r="E803" t="str">
        <f>VLOOKUP(D803,Doctors!$A$3:$B$999,2,0)</f>
        <v>Matt Smith</v>
      </c>
      <c r="G803">
        <v>4</v>
      </c>
      <c r="H803" t="str">
        <f>VLOOKUP(G803,SeasonFormats!$A$3:$B$999,2,0)</f>
        <v>Special</v>
      </c>
      <c r="I803">
        <v>240</v>
      </c>
      <c r="J803">
        <v>1</v>
      </c>
      <c r="K803" t="s">
        <v>141</v>
      </c>
      <c r="L803">
        <v>1</v>
      </c>
      <c r="N803" s="6" t="d">
        <v>2013-11-23</v>
      </c>
      <c r="O803">
        <v>10.18</v>
      </c>
      <c r="P803">
        <v>12.8</v>
      </c>
      <c r="R803">
        <f t="shared" si="36"/>
        <v>10.81</v>
      </c>
      <c r="S803">
        <f t="shared" si="37"/>
        <v>13.59</v>
      </c>
      <c r="T803" t="str">
        <f t="shared" si="38"/>
        <v/>
      </c>
      <c r="U803">
        <f>VLOOKUP(YEAR(N803),Populations!$A$3:$B$999,2,0)</f>
        <v>64105700</v>
      </c>
      <c r="V803">
        <f>(Calculations!B1/U803)</f>
        <v>1.0620240009858699</v>
      </c>
    </row>
    <row r="804" spans="1:22" x14ac:dyDescent="0.55000000000000004">
      <c r="A804">
        <v>800</v>
      </c>
      <c r="B804">
        <v>2</v>
      </c>
      <c r="C804" t="str">
        <f>VLOOKUP(B804,EpisodeFormats!$A$3:$B$999,2,0)</f>
        <v>Special</v>
      </c>
      <c r="D804">
        <v>11</v>
      </c>
      <c r="E804" t="str">
        <f>VLOOKUP(D804,Doctors!$A$3:$B$999,2,0)</f>
        <v>Matt Smith</v>
      </c>
      <c r="G804">
        <v>4</v>
      </c>
      <c r="H804" t="str">
        <f>VLOOKUP(G804,SeasonFormats!$A$3:$B$999,2,0)</f>
        <v>Special</v>
      </c>
      <c r="I804">
        <v>241</v>
      </c>
      <c r="J804">
        <v>2</v>
      </c>
      <c r="K804" t="s">
        <v>142</v>
      </c>
      <c r="L804">
        <v>1</v>
      </c>
      <c r="N804" s="6" t="d">
        <v>2013-12-25</v>
      </c>
      <c r="O804">
        <v>8.3000000000000007</v>
      </c>
      <c r="P804">
        <v>11.14</v>
      </c>
      <c r="R804">
        <f t="shared" si="36"/>
        <v>8.81</v>
      </c>
      <c r="S804">
        <f t="shared" si="37"/>
        <v>11.83</v>
      </c>
      <c r="T804" t="str">
        <f t="shared" si="38"/>
        <v/>
      </c>
      <c r="U804">
        <f>VLOOKUP(YEAR(N804),Populations!$A$3:$B$999,2,0)</f>
        <v>64105700</v>
      </c>
      <c r="V804">
        <f>(Calculations!B1/U804)</f>
        <v>1.0620240009858699</v>
      </c>
    </row>
    <row r="805" spans="1:22" s="3" customFormat="1" x14ac:dyDescent="0.55000000000000004">
      <c r="A805" s="3">
        <v>801</v>
      </c>
      <c r="B805" s="3">
        <v>1</v>
      </c>
      <c r="C805" s="3" t="str">
        <f>VLOOKUP(B805,EpisodeFormats!$A$3:$B$999,2,0)</f>
        <v>Series</v>
      </c>
      <c r="D805" s="3">
        <v>12</v>
      </c>
      <c r="E805" s="3" t="str">
        <f>VLOOKUP(D805,Doctors!$A$3:$B$999,2,0)</f>
        <v>Peter Capaldi</v>
      </c>
      <c r="F805" s="3">
        <v>8</v>
      </c>
      <c r="G805" s="3">
        <v>3</v>
      </c>
      <c r="H805" s="3" t="str">
        <f>VLOOKUP(G805,SeasonFormats!$A$3:$B$999,2,0)</f>
        <v>Series</v>
      </c>
      <c r="I805" s="3">
        <v>242</v>
      </c>
      <c r="J805" s="3">
        <v>1</v>
      </c>
      <c r="K805" s="3" t="s">
        <v>143</v>
      </c>
      <c r="L805" s="3">
        <v>1</v>
      </c>
      <c r="N805" s="7" t="d">
        <v>2014-08-23</v>
      </c>
      <c r="O805" s="3">
        <v>6.79</v>
      </c>
      <c r="P805" s="3">
        <v>9.17</v>
      </c>
      <c r="Q805" s="3">
        <v>10.76</v>
      </c>
      <c r="R805" s="3">
        <f t="shared" si="36"/>
        <v>7.16</v>
      </c>
      <c r="S805" s="3">
        <f t="shared" si="37"/>
        <v>9.66</v>
      </c>
      <c r="T805" s="3">
        <f t="shared" si="38"/>
        <v>11.34</v>
      </c>
      <c r="U805" s="3">
        <f>VLOOKUP(YEAR(N805),Populations!$A$3:$B$999,2,0)</f>
        <v>64596800</v>
      </c>
      <c r="V805" s="3">
        <f>(Calculations!B1/U805)</f>
        <v>1.0539499170237501</v>
      </c>
    </row>
    <row r="806" spans="1:22" s="3" customFormat="1" x14ac:dyDescent="0.55000000000000004">
      <c r="A806" s="3">
        <v>802</v>
      </c>
      <c r="B806" s="3">
        <v>1</v>
      </c>
      <c r="C806" s="3" t="str">
        <f>VLOOKUP(B806,EpisodeFormats!$A$3:$B$999,2,0)</f>
        <v>Series</v>
      </c>
      <c r="D806" s="3">
        <v>12</v>
      </c>
      <c r="E806" s="3" t="str">
        <f>VLOOKUP(D806,Doctors!$A$3:$B$999,2,0)</f>
        <v>Peter Capaldi</v>
      </c>
      <c r="F806" s="3">
        <v>8</v>
      </c>
      <c r="G806" s="3">
        <v>3</v>
      </c>
      <c r="H806" s="3" t="str">
        <f>VLOOKUP(G806,SeasonFormats!$A$3:$B$999,2,0)</f>
        <v>Series</v>
      </c>
      <c r="I806" s="3">
        <v>243</v>
      </c>
      <c r="J806" s="3">
        <v>2</v>
      </c>
      <c r="K806" s="3" t="s">
        <v>144</v>
      </c>
      <c r="L806" s="3">
        <v>1</v>
      </c>
      <c r="N806" s="7" t="d">
        <v>2014-08-30</v>
      </c>
      <c r="O806" s="3">
        <v>5.2</v>
      </c>
      <c r="P806" s="3">
        <v>7.29</v>
      </c>
      <c r="Q806" s="3">
        <v>8.26</v>
      </c>
      <c r="R806" s="3">
        <f t="shared" si="36"/>
        <v>5.48</v>
      </c>
      <c r="S806" s="3">
        <f t="shared" si="37"/>
        <v>7.68</v>
      </c>
      <c r="T806" s="3">
        <f t="shared" si="38"/>
        <v>8.7100000000000009</v>
      </c>
      <c r="U806" s="3">
        <f>VLOOKUP(YEAR(N806),Populations!$A$3:$B$999,2,0)</f>
        <v>64596800</v>
      </c>
      <c r="V806" s="3">
        <f>(Calculations!B1/U806)</f>
        <v>1.0539499170237501</v>
      </c>
    </row>
    <row r="807" spans="1:22" s="3" customFormat="1" x14ac:dyDescent="0.55000000000000004">
      <c r="A807" s="3">
        <v>803</v>
      </c>
      <c r="B807" s="3">
        <v>1</v>
      </c>
      <c r="C807" s="3" t="str">
        <f>VLOOKUP(B807,EpisodeFormats!$A$3:$B$999,2,0)</f>
        <v>Series</v>
      </c>
      <c r="D807" s="3">
        <v>12</v>
      </c>
      <c r="E807" s="3" t="str">
        <f>VLOOKUP(D807,Doctors!$A$3:$B$999,2,0)</f>
        <v>Peter Capaldi</v>
      </c>
      <c r="F807" s="3">
        <v>8</v>
      </c>
      <c r="G807" s="3">
        <v>3</v>
      </c>
      <c r="H807" s="3" t="str">
        <f>VLOOKUP(G807,SeasonFormats!$A$3:$B$999,2,0)</f>
        <v>Series</v>
      </c>
      <c r="I807" s="3">
        <v>244</v>
      </c>
      <c r="J807" s="3">
        <v>3</v>
      </c>
      <c r="K807" s="3" t="s">
        <v>145</v>
      </c>
      <c r="L807" s="3">
        <v>1</v>
      </c>
      <c r="N807" s="7" t="d">
        <v>2014-09-06</v>
      </c>
      <c r="O807" s="3">
        <v>5.2</v>
      </c>
      <c r="P807" s="3">
        <v>7.28</v>
      </c>
      <c r="Q807" s="3">
        <v>8.25</v>
      </c>
      <c r="R807" s="3">
        <f t="shared" si="36"/>
        <v>5.48</v>
      </c>
      <c r="S807" s="3">
        <f t="shared" si="37"/>
        <v>7.67</v>
      </c>
      <c r="T807" s="3">
        <f t="shared" si="38"/>
        <v>8.6999999999999993</v>
      </c>
      <c r="U807" s="3">
        <f>VLOOKUP(YEAR(N807),Populations!$A$3:$B$999,2,0)</f>
        <v>64596800</v>
      </c>
      <c r="V807" s="3">
        <f>(Calculations!B1/U807)</f>
        <v>1.0539499170237501</v>
      </c>
    </row>
    <row r="808" spans="1:22" s="3" customFormat="1" x14ac:dyDescent="0.55000000000000004">
      <c r="A808" s="3">
        <v>804</v>
      </c>
      <c r="B808" s="3">
        <v>1</v>
      </c>
      <c r="C808" s="3" t="str">
        <f>VLOOKUP(B808,EpisodeFormats!$A$3:$B$999,2,0)</f>
        <v>Series</v>
      </c>
      <c r="D808" s="3">
        <v>12</v>
      </c>
      <c r="E808" s="3" t="str">
        <f>VLOOKUP(D808,Doctors!$A$3:$B$999,2,0)</f>
        <v>Peter Capaldi</v>
      </c>
      <c r="F808" s="3">
        <v>8</v>
      </c>
      <c r="G808" s="3">
        <v>3</v>
      </c>
      <c r="H808" s="3" t="str">
        <f>VLOOKUP(G808,SeasonFormats!$A$3:$B$999,2,0)</f>
        <v>Series</v>
      </c>
      <c r="I808" s="3">
        <v>245</v>
      </c>
      <c r="J808" s="3">
        <v>4</v>
      </c>
      <c r="K808" s="3" t="s">
        <v>146</v>
      </c>
      <c r="L808" s="3">
        <v>1</v>
      </c>
      <c r="N808" s="7" t="d">
        <v>2014-09-13</v>
      </c>
      <c r="O808" s="3">
        <v>4.8099999999999996</v>
      </c>
      <c r="P808" s="3">
        <v>7.01</v>
      </c>
      <c r="Q808" s="3">
        <v>7.8</v>
      </c>
      <c r="R808" s="3">
        <f t="shared" si="36"/>
        <v>5.07</v>
      </c>
      <c r="S808" s="3">
        <f t="shared" si="37"/>
        <v>7.39</v>
      </c>
      <c r="T808" s="3">
        <f t="shared" si="38"/>
        <v>8.2200000000000006</v>
      </c>
      <c r="U808" s="3">
        <f>VLOOKUP(YEAR(N808),Populations!$A$3:$B$999,2,0)</f>
        <v>64596800</v>
      </c>
      <c r="V808" s="3">
        <f>(Calculations!B1/U808)</f>
        <v>1.0539499170237501</v>
      </c>
    </row>
    <row r="809" spans="1:22" s="3" customFormat="1" x14ac:dyDescent="0.55000000000000004">
      <c r="A809" s="3">
        <v>805</v>
      </c>
      <c r="B809" s="3">
        <v>1</v>
      </c>
      <c r="C809" s="3" t="str">
        <f>VLOOKUP(B809,EpisodeFormats!$A$3:$B$999,2,0)</f>
        <v>Series</v>
      </c>
      <c r="D809" s="3">
        <v>12</v>
      </c>
      <c r="E809" s="3" t="str">
        <f>VLOOKUP(D809,Doctors!$A$3:$B$999,2,0)</f>
        <v>Peter Capaldi</v>
      </c>
      <c r="F809" s="3">
        <v>8</v>
      </c>
      <c r="G809" s="3">
        <v>3</v>
      </c>
      <c r="H809" s="3" t="str">
        <f>VLOOKUP(G809,SeasonFormats!$A$3:$B$999,2,0)</f>
        <v>Series</v>
      </c>
      <c r="I809" s="3">
        <v>246</v>
      </c>
      <c r="J809" s="3">
        <v>5</v>
      </c>
      <c r="K809" s="3" t="s">
        <v>147</v>
      </c>
      <c r="L809" s="3">
        <v>1</v>
      </c>
      <c r="N809" s="7" t="d">
        <v>2014-09-20</v>
      </c>
      <c r="O809" s="3">
        <v>4.93</v>
      </c>
      <c r="P809" s="3">
        <v>6.99</v>
      </c>
      <c r="Q809" s="3">
        <v>7.96</v>
      </c>
      <c r="R809" s="3">
        <f t="shared" si="36"/>
        <v>5.2</v>
      </c>
      <c r="S809" s="3">
        <f t="shared" si="37"/>
        <v>7.37</v>
      </c>
      <c r="T809" s="3">
        <f t="shared" si="38"/>
        <v>8.39</v>
      </c>
      <c r="U809" s="3">
        <f>VLOOKUP(YEAR(N809),Populations!$A$3:$B$999,2,0)</f>
        <v>64596800</v>
      </c>
      <c r="V809" s="3">
        <f>(Calculations!B1/U809)</f>
        <v>1.0539499170237501</v>
      </c>
    </row>
    <row r="810" spans="1:22" s="3" customFormat="1" x14ac:dyDescent="0.55000000000000004">
      <c r="A810" s="3">
        <v>806</v>
      </c>
      <c r="B810" s="3">
        <v>1</v>
      </c>
      <c r="C810" s="3" t="str">
        <f>VLOOKUP(B810,EpisodeFormats!$A$3:$B$999,2,0)</f>
        <v>Series</v>
      </c>
      <c r="D810" s="3">
        <v>12</v>
      </c>
      <c r="E810" s="3" t="str">
        <f>VLOOKUP(D810,Doctors!$A$3:$B$999,2,0)</f>
        <v>Peter Capaldi</v>
      </c>
      <c r="F810" s="3">
        <v>8</v>
      </c>
      <c r="G810" s="3">
        <v>3</v>
      </c>
      <c r="H810" s="3" t="str">
        <f>VLOOKUP(G810,SeasonFormats!$A$3:$B$999,2,0)</f>
        <v>Series</v>
      </c>
      <c r="I810" s="3">
        <v>247</v>
      </c>
      <c r="J810" s="3">
        <v>6</v>
      </c>
      <c r="K810" s="3" t="s">
        <v>148</v>
      </c>
      <c r="L810" s="3">
        <v>1</v>
      </c>
      <c r="N810" s="7" t="d">
        <v>2014-09-27</v>
      </c>
      <c r="O810" s="3">
        <v>4.8899999999999997</v>
      </c>
      <c r="P810" s="3">
        <v>6.82</v>
      </c>
      <c r="Q810" s="3">
        <v>7.76</v>
      </c>
      <c r="R810" s="3">
        <f t="shared" si="36"/>
        <v>5.15</v>
      </c>
      <c r="S810" s="3">
        <f t="shared" si="37"/>
        <v>7.19</v>
      </c>
      <c r="T810" s="3">
        <f t="shared" si="38"/>
        <v>8.18</v>
      </c>
      <c r="U810" s="3">
        <f>VLOOKUP(YEAR(N810),Populations!$A$3:$B$999,2,0)</f>
        <v>64596800</v>
      </c>
      <c r="V810" s="3">
        <f>(Calculations!B1/U810)</f>
        <v>1.0539499170237501</v>
      </c>
    </row>
    <row r="811" spans="1:22" s="3" customFormat="1" x14ac:dyDescent="0.55000000000000004">
      <c r="A811" s="3">
        <v>807</v>
      </c>
      <c r="B811" s="3">
        <v>1</v>
      </c>
      <c r="C811" s="3" t="str">
        <f>VLOOKUP(B811,EpisodeFormats!$A$3:$B$999,2,0)</f>
        <v>Series</v>
      </c>
      <c r="D811" s="3">
        <v>12</v>
      </c>
      <c r="E811" s="3" t="str">
        <f>VLOOKUP(D811,Doctors!$A$3:$B$999,2,0)</f>
        <v>Peter Capaldi</v>
      </c>
      <c r="F811" s="3">
        <v>8</v>
      </c>
      <c r="G811" s="3">
        <v>3</v>
      </c>
      <c r="H811" s="3" t="str">
        <f>VLOOKUP(G811,SeasonFormats!$A$3:$B$999,2,0)</f>
        <v>Series</v>
      </c>
      <c r="I811" s="3">
        <v>248</v>
      </c>
      <c r="J811" s="3">
        <v>7</v>
      </c>
      <c r="K811" s="3" t="s">
        <v>149</v>
      </c>
      <c r="L811" s="3">
        <v>1</v>
      </c>
      <c r="N811" s="7" t="d">
        <v>2014-10-04</v>
      </c>
      <c r="O811" s="3">
        <v>4.8099999999999996</v>
      </c>
      <c r="P811" s="3">
        <v>6.91</v>
      </c>
      <c r="Q811" s="3">
        <v>7.83</v>
      </c>
      <c r="R811" s="3">
        <f t="shared" si="36"/>
        <v>5.07</v>
      </c>
      <c r="S811" s="3">
        <f t="shared" si="37"/>
        <v>7.28</v>
      </c>
      <c r="T811" s="3">
        <f t="shared" si="38"/>
        <v>8.25</v>
      </c>
      <c r="U811" s="3">
        <f>VLOOKUP(YEAR(N811),Populations!$A$3:$B$999,2,0)</f>
        <v>64596800</v>
      </c>
      <c r="V811" s="3">
        <f>(Calculations!B1/U811)</f>
        <v>1.0539499170237501</v>
      </c>
    </row>
    <row r="812" spans="1:22" s="3" customFormat="1" x14ac:dyDescent="0.55000000000000004">
      <c r="A812" s="3">
        <v>808</v>
      </c>
      <c r="B812" s="3">
        <v>1</v>
      </c>
      <c r="C812" s="3" t="str">
        <f>VLOOKUP(B812,EpisodeFormats!$A$3:$B$999,2,0)</f>
        <v>Series</v>
      </c>
      <c r="D812" s="3">
        <v>12</v>
      </c>
      <c r="E812" s="3" t="str">
        <f>VLOOKUP(D812,Doctors!$A$3:$B$999,2,0)</f>
        <v>Peter Capaldi</v>
      </c>
      <c r="F812" s="3">
        <v>8</v>
      </c>
      <c r="G812" s="3">
        <v>3</v>
      </c>
      <c r="H812" s="3" t="str">
        <f>VLOOKUP(G812,SeasonFormats!$A$3:$B$999,2,0)</f>
        <v>Series</v>
      </c>
      <c r="I812" s="3">
        <v>249</v>
      </c>
      <c r="J812" s="3">
        <v>8</v>
      </c>
      <c r="K812" s="3" t="s">
        <v>150</v>
      </c>
      <c r="L812" s="3">
        <v>1</v>
      </c>
      <c r="N812" s="7" t="d">
        <v>2014-10-11</v>
      </c>
      <c r="O812" s="3">
        <v>5.08</v>
      </c>
      <c r="P812" s="3">
        <v>7.11</v>
      </c>
      <c r="Q812" s="3">
        <v>8.09</v>
      </c>
      <c r="R812" s="3">
        <f t="shared" si="36"/>
        <v>5.35</v>
      </c>
      <c r="S812" s="3">
        <f t="shared" si="37"/>
        <v>7.49</v>
      </c>
      <c r="T812" s="3">
        <f t="shared" si="38"/>
        <v>8.5299999999999994</v>
      </c>
      <c r="U812" s="3">
        <f>VLOOKUP(YEAR(N812),Populations!$A$3:$B$999,2,0)</f>
        <v>64596800</v>
      </c>
      <c r="V812" s="3">
        <f>(Calculations!B1/U812)</f>
        <v>1.0539499170237501</v>
      </c>
    </row>
    <row r="813" spans="1:22" s="3" customFormat="1" x14ac:dyDescent="0.55000000000000004">
      <c r="A813" s="3">
        <v>809</v>
      </c>
      <c r="B813" s="3">
        <v>1</v>
      </c>
      <c r="C813" s="3" t="str">
        <f>VLOOKUP(B813,EpisodeFormats!$A$3:$B$999,2,0)</f>
        <v>Series</v>
      </c>
      <c r="D813" s="3">
        <v>12</v>
      </c>
      <c r="E813" s="3" t="str">
        <f>VLOOKUP(D813,Doctors!$A$3:$B$999,2,0)</f>
        <v>Peter Capaldi</v>
      </c>
      <c r="F813" s="3">
        <v>8</v>
      </c>
      <c r="G813" s="3">
        <v>3</v>
      </c>
      <c r="H813" s="3" t="str">
        <f>VLOOKUP(G813,SeasonFormats!$A$3:$B$999,2,0)</f>
        <v>Series</v>
      </c>
      <c r="I813" s="3">
        <v>250</v>
      </c>
      <c r="J813" s="3">
        <v>9</v>
      </c>
      <c r="K813" s="3" t="s">
        <v>151</v>
      </c>
      <c r="L813" s="3">
        <v>1</v>
      </c>
      <c r="N813" s="7" t="d">
        <v>2014-10-18</v>
      </c>
      <c r="O813" s="3">
        <v>4.5999999999999996</v>
      </c>
      <c r="P813" s="3">
        <v>6.71</v>
      </c>
      <c r="Q813" s="3">
        <v>7.85</v>
      </c>
      <c r="R813" s="3">
        <f t="shared" si="36"/>
        <v>4.8499999999999996</v>
      </c>
      <c r="S813" s="3">
        <f t="shared" si="37"/>
        <v>7.07</v>
      </c>
      <c r="T813" s="3">
        <f t="shared" si="38"/>
        <v>8.27</v>
      </c>
      <c r="U813" s="3">
        <f>VLOOKUP(YEAR(N813),Populations!$A$3:$B$999,2,0)</f>
        <v>64596800</v>
      </c>
      <c r="V813" s="3">
        <f>(Calculations!B1/U813)</f>
        <v>1.0539499170237501</v>
      </c>
    </row>
    <row r="814" spans="1:22" s="3" customFormat="1" x14ac:dyDescent="0.55000000000000004">
      <c r="A814" s="3">
        <v>810</v>
      </c>
      <c r="B814" s="3">
        <v>1</v>
      </c>
      <c r="C814" s="3" t="str">
        <f>VLOOKUP(B814,EpisodeFormats!$A$3:$B$999,2,0)</f>
        <v>Series</v>
      </c>
      <c r="D814" s="3">
        <v>12</v>
      </c>
      <c r="E814" s="3" t="str">
        <f>VLOOKUP(D814,Doctors!$A$3:$B$999,2,0)</f>
        <v>Peter Capaldi</v>
      </c>
      <c r="F814" s="3">
        <v>8</v>
      </c>
      <c r="G814" s="3">
        <v>3</v>
      </c>
      <c r="H814" s="3" t="str">
        <f>VLOOKUP(G814,SeasonFormats!$A$3:$B$999,2,0)</f>
        <v>Series</v>
      </c>
      <c r="I814" s="3">
        <v>251</v>
      </c>
      <c r="J814" s="3">
        <v>10</v>
      </c>
      <c r="K814" s="3" t="s">
        <v>152</v>
      </c>
      <c r="L814" s="3">
        <v>1</v>
      </c>
      <c r="N814" s="7" t="d">
        <v>2014-10-25</v>
      </c>
      <c r="O814" s="3">
        <v>5.03</v>
      </c>
      <c r="P814" s="3">
        <v>6.92</v>
      </c>
      <c r="Q814" s="3">
        <v>7.79</v>
      </c>
      <c r="R814" s="3">
        <f t="shared" si="36"/>
        <v>5.3</v>
      </c>
      <c r="S814" s="3">
        <f t="shared" si="37"/>
        <v>7.29</v>
      </c>
      <c r="T814" s="3">
        <f t="shared" si="38"/>
        <v>8.2100000000000009</v>
      </c>
      <c r="U814" s="3">
        <f>VLOOKUP(YEAR(N814),Populations!$A$3:$B$999,2,0)</f>
        <v>64596800</v>
      </c>
      <c r="V814" s="3">
        <f>(Calculations!B1/U814)</f>
        <v>1.0539499170237501</v>
      </c>
    </row>
    <row r="815" spans="1:22" s="3" customFormat="1" x14ac:dyDescent="0.55000000000000004">
      <c r="A815" s="3">
        <v>811</v>
      </c>
      <c r="B815" s="3">
        <v>1</v>
      </c>
      <c r="C815" s="3" t="str">
        <f>VLOOKUP(B815,EpisodeFormats!$A$3:$B$999,2,0)</f>
        <v>Series</v>
      </c>
      <c r="D815" s="3">
        <v>12</v>
      </c>
      <c r="E815" s="3" t="str">
        <f>VLOOKUP(D815,Doctors!$A$3:$B$999,2,0)</f>
        <v>Peter Capaldi</v>
      </c>
      <c r="F815" s="3">
        <v>8</v>
      </c>
      <c r="G815" s="3">
        <v>3</v>
      </c>
      <c r="H815" s="3" t="str">
        <f>VLOOKUP(G815,SeasonFormats!$A$3:$B$999,2,0)</f>
        <v>Series</v>
      </c>
      <c r="I815" s="3">
        <v>252</v>
      </c>
      <c r="J815" s="3">
        <v>11</v>
      </c>
      <c r="K815" s="3" t="s">
        <v>153</v>
      </c>
      <c r="L815" s="3">
        <v>1</v>
      </c>
      <c r="N815" s="7" t="d">
        <v>2014-11-01</v>
      </c>
      <c r="O815" s="3">
        <v>5.27</v>
      </c>
      <c r="P815" s="3">
        <v>7.34</v>
      </c>
      <c r="Q815" s="3">
        <v>8.52</v>
      </c>
      <c r="R815" s="3">
        <f t="shared" si="36"/>
        <v>5.55</v>
      </c>
      <c r="S815" s="3">
        <f t="shared" si="37"/>
        <v>7.74</v>
      </c>
      <c r="T815" s="3">
        <f t="shared" si="38"/>
        <v>8.98</v>
      </c>
      <c r="U815" s="3">
        <f>VLOOKUP(YEAR(N815),Populations!$A$3:$B$999,2,0)</f>
        <v>64596800</v>
      </c>
      <c r="V815" s="3">
        <f>(Calculations!B1/U815)</f>
        <v>1.0539499170237501</v>
      </c>
    </row>
    <row r="816" spans="1:22" s="3" customFormat="1" x14ac:dyDescent="0.55000000000000004">
      <c r="A816" s="3">
        <v>812</v>
      </c>
      <c r="B816" s="3">
        <v>1</v>
      </c>
      <c r="C816" s="3" t="str">
        <f>VLOOKUP(B816,EpisodeFormats!$A$3:$B$999,2,0)</f>
        <v>Series</v>
      </c>
      <c r="D816" s="3">
        <v>12</v>
      </c>
      <c r="E816" s="3" t="str">
        <f>VLOOKUP(D816,Doctors!$A$3:$B$999,2,0)</f>
        <v>Peter Capaldi</v>
      </c>
      <c r="F816" s="3">
        <v>8</v>
      </c>
      <c r="G816" s="3">
        <v>3</v>
      </c>
      <c r="H816" s="3" t="str">
        <f>VLOOKUP(G816,SeasonFormats!$A$3:$B$999,2,0)</f>
        <v>Series</v>
      </c>
      <c r="I816" s="3">
        <v>252</v>
      </c>
      <c r="J816" s="3">
        <v>12</v>
      </c>
      <c r="K816" s="3" t="s">
        <v>154</v>
      </c>
      <c r="L816" s="3">
        <v>2</v>
      </c>
      <c r="N816" s="7" t="d">
        <v>2014-11-08</v>
      </c>
      <c r="O816" s="3">
        <v>5.45</v>
      </c>
      <c r="P816" s="3">
        <v>7.6</v>
      </c>
      <c r="Q816" s="3">
        <v>8.81</v>
      </c>
      <c r="R816" s="3">
        <f t="shared" si="36"/>
        <v>5.74</v>
      </c>
      <c r="S816" s="3">
        <f t="shared" si="37"/>
        <v>8.01</v>
      </c>
      <c r="T816" s="3">
        <f t="shared" si="38"/>
        <v>9.2899999999999991</v>
      </c>
      <c r="U816" s="3">
        <f>VLOOKUP(YEAR(N816),Populations!$A$3:$B$999,2,0)</f>
        <v>64596800</v>
      </c>
      <c r="V816" s="3">
        <f>(Calculations!B1/U816)</f>
        <v>1.0539499170237501</v>
      </c>
    </row>
    <row r="817" spans="1:22" x14ac:dyDescent="0.55000000000000004">
      <c r="A817">
        <v>813</v>
      </c>
      <c r="B817">
        <v>2</v>
      </c>
      <c r="C817" t="str">
        <f>VLOOKUP(B817,EpisodeFormats!$A$3:$B$999,2,0)</f>
        <v>Special</v>
      </c>
      <c r="D817">
        <v>12</v>
      </c>
      <c r="E817" t="str">
        <f>VLOOKUP(D817,Doctors!$A$3:$B$999,2,0)</f>
        <v>Peter Capaldi</v>
      </c>
      <c r="G817">
        <v>4</v>
      </c>
      <c r="H817" t="str">
        <f>VLOOKUP(G817,SeasonFormats!$A$3:$B$999,2,0)</f>
        <v>Special</v>
      </c>
      <c r="I817">
        <v>253</v>
      </c>
      <c r="K817" t="s">
        <v>155</v>
      </c>
      <c r="L817">
        <v>1</v>
      </c>
      <c r="N817" s="6" t="d">
        <v>2014-12-25</v>
      </c>
      <c r="O817">
        <v>6.34</v>
      </c>
      <c r="P817">
        <v>8.2799999999999994</v>
      </c>
      <c r="Q817">
        <v>9.6199999999999992</v>
      </c>
      <c r="R817">
        <f t="shared" si="36"/>
        <v>6.68</v>
      </c>
      <c r="S817">
        <f t="shared" si="37"/>
        <v>8.73</v>
      </c>
      <c r="T817">
        <f t="shared" si="38"/>
        <v>10.14</v>
      </c>
      <c r="U817">
        <f>VLOOKUP(YEAR(N817),Populations!$A$3:$B$999,2,0)</f>
        <v>64596800</v>
      </c>
      <c r="V817">
        <f>(Calculations!B1/U817)</f>
        <v>1.0539499170237501</v>
      </c>
    </row>
    <row r="818" spans="1:22" s="3" customFormat="1" x14ac:dyDescent="0.55000000000000004">
      <c r="A818" s="3">
        <v>814</v>
      </c>
      <c r="B818" s="3">
        <v>1</v>
      </c>
      <c r="C818" s="3" t="str">
        <f>VLOOKUP(B818,EpisodeFormats!$A$3:$B$999,2,0)</f>
        <v>Series</v>
      </c>
      <c r="D818" s="3">
        <v>12</v>
      </c>
      <c r="E818" s="3" t="str">
        <f>VLOOKUP(D818,Doctors!$A$3:$B$999,2,0)</f>
        <v>Peter Capaldi</v>
      </c>
      <c r="F818" s="3">
        <v>9</v>
      </c>
      <c r="G818" s="3">
        <v>3</v>
      </c>
      <c r="H818" s="3" t="str">
        <f>VLOOKUP(G818,SeasonFormats!$A$3:$B$999,2,0)</f>
        <v>Series</v>
      </c>
      <c r="I818" s="3">
        <v>254</v>
      </c>
      <c r="J818" s="3">
        <v>1</v>
      </c>
      <c r="K818" s="3" t="s">
        <v>156</v>
      </c>
      <c r="L818" s="3">
        <v>1</v>
      </c>
      <c r="N818" s="7" t="d">
        <v>2015-09-19</v>
      </c>
      <c r="O818" s="3">
        <v>4.58</v>
      </c>
      <c r="P818" s="3">
        <v>6.54</v>
      </c>
      <c r="Q818" s="3">
        <v>7.41</v>
      </c>
      <c r="R818" s="3">
        <f t="shared" si="36"/>
        <v>4.79</v>
      </c>
      <c r="S818" s="3">
        <f t="shared" si="37"/>
        <v>6.84</v>
      </c>
      <c r="T818" s="3">
        <f t="shared" si="38"/>
        <v>7.75</v>
      </c>
      <c r="U818" s="3">
        <f>VLOOKUP(YEAR(N818),Populations!$A$3:$B$999,2,0)</f>
        <v>65110000</v>
      </c>
      <c r="V818" s="3">
        <f>(Calculations!B1/U818)</f>
        <v>1.04564263553986</v>
      </c>
    </row>
    <row r="819" spans="1:22" s="3" customFormat="1" x14ac:dyDescent="0.55000000000000004">
      <c r="A819" s="3">
        <v>815</v>
      </c>
      <c r="B819" s="3">
        <v>1</v>
      </c>
      <c r="C819" s="3" t="str">
        <f>VLOOKUP(B819,EpisodeFormats!$A$3:$B$999,2,0)</f>
        <v>Series</v>
      </c>
      <c r="D819" s="3">
        <v>12</v>
      </c>
      <c r="E819" s="3" t="str">
        <f>VLOOKUP(D819,Doctors!$A$3:$B$999,2,0)</f>
        <v>Peter Capaldi</v>
      </c>
      <c r="F819" s="3">
        <v>9</v>
      </c>
      <c r="G819" s="3">
        <v>3</v>
      </c>
      <c r="H819" s="3" t="str">
        <f>VLOOKUP(G819,SeasonFormats!$A$3:$B$999,2,0)</f>
        <v>Series</v>
      </c>
      <c r="I819" s="3">
        <v>254</v>
      </c>
      <c r="J819" s="3">
        <v>2</v>
      </c>
      <c r="K819" s="3" t="s">
        <v>157</v>
      </c>
      <c r="L819" s="3">
        <v>2</v>
      </c>
      <c r="N819" s="7" t="d">
        <v>2015-09-26</v>
      </c>
      <c r="O819" s="3">
        <v>3.71</v>
      </c>
      <c r="P819" s="3">
        <v>5.71</v>
      </c>
      <c r="Q819" s="3">
        <v>6.58</v>
      </c>
      <c r="R819" s="3">
        <f t="shared" si="36"/>
        <v>3.88</v>
      </c>
      <c r="S819" s="3">
        <f t="shared" si="37"/>
        <v>5.97</v>
      </c>
      <c r="T819" s="3">
        <f t="shared" si="38"/>
        <v>6.88</v>
      </c>
      <c r="U819" s="3">
        <f>VLOOKUP(YEAR(N819),Populations!$A$3:$B$999,2,0)</f>
        <v>65110000</v>
      </c>
      <c r="V819" s="3">
        <f>(Calculations!B1/U819)</f>
        <v>1.04564263553986</v>
      </c>
    </row>
    <row r="820" spans="1:22" s="3" customFormat="1" x14ac:dyDescent="0.55000000000000004">
      <c r="A820" s="3">
        <v>816</v>
      </c>
      <c r="B820" s="3">
        <v>1</v>
      </c>
      <c r="C820" s="3" t="str">
        <f>VLOOKUP(B820,EpisodeFormats!$A$3:$B$999,2,0)</f>
        <v>Series</v>
      </c>
      <c r="D820" s="3">
        <v>12</v>
      </c>
      <c r="E820" s="3" t="str">
        <f>VLOOKUP(D820,Doctors!$A$3:$B$999,2,0)</f>
        <v>Peter Capaldi</v>
      </c>
      <c r="F820" s="3">
        <v>9</v>
      </c>
      <c r="G820" s="3">
        <v>3</v>
      </c>
      <c r="H820" s="3" t="str">
        <f>VLOOKUP(G820,SeasonFormats!$A$3:$B$999,2,0)</f>
        <v>Series</v>
      </c>
      <c r="I820" s="3">
        <v>255</v>
      </c>
      <c r="J820" s="3">
        <v>3</v>
      </c>
      <c r="K820" s="3" t="s">
        <v>158</v>
      </c>
      <c r="L820" s="3">
        <v>1</v>
      </c>
      <c r="N820" s="7" t="d">
        <v>2015-10-03</v>
      </c>
      <c r="O820" s="3">
        <v>3.74</v>
      </c>
      <c r="P820" s="3">
        <v>5.63</v>
      </c>
      <c r="Q820" s="3">
        <v>6.51</v>
      </c>
      <c r="R820" s="3">
        <f t="shared" si="36"/>
        <v>3.91</v>
      </c>
      <c r="S820" s="3">
        <f t="shared" si="37"/>
        <v>5.89</v>
      </c>
      <c r="T820" s="3">
        <f t="shared" si="38"/>
        <v>6.81</v>
      </c>
      <c r="U820" s="3">
        <f>VLOOKUP(YEAR(N820),Populations!$A$3:$B$999,2,0)</f>
        <v>65110000</v>
      </c>
      <c r="V820" s="3">
        <f>(Calculations!B1/U820)</f>
        <v>1.04564263553986</v>
      </c>
    </row>
    <row r="821" spans="1:22" s="3" customFormat="1" x14ac:dyDescent="0.55000000000000004">
      <c r="A821" s="3">
        <v>817</v>
      </c>
      <c r="B821" s="3">
        <v>1</v>
      </c>
      <c r="C821" s="3" t="str">
        <f>VLOOKUP(B821,EpisodeFormats!$A$3:$B$999,2,0)</f>
        <v>Series</v>
      </c>
      <c r="D821" s="3">
        <v>12</v>
      </c>
      <c r="E821" s="3" t="str">
        <f>VLOOKUP(D821,Doctors!$A$3:$B$999,2,0)</f>
        <v>Peter Capaldi</v>
      </c>
      <c r="F821" s="3">
        <v>9</v>
      </c>
      <c r="G821" s="3">
        <v>3</v>
      </c>
      <c r="H821" s="3" t="str">
        <f>VLOOKUP(G821,SeasonFormats!$A$3:$B$999,2,0)</f>
        <v>Series</v>
      </c>
      <c r="I821" s="3">
        <v>255</v>
      </c>
      <c r="J821" s="3">
        <v>4</v>
      </c>
      <c r="K821" s="3" t="s">
        <v>159</v>
      </c>
      <c r="L821" s="3">
        <v>2</v>
      </c>
      <c r="N821" s="7" t="d">
        <v>2015-10-10</v>
      </c>
      <c r="O821" s="3">
        <v>4.38</v>
      </c>
      <c r="P821" s="3">
        <v>6.05</v>
      </c>
      <c r="Q821" s="3">
        <v>6.77</v>
      </c>
      <c r="R821" s="3">
        <f t="shared" si="36"/>
        <v>4.58</v>
      </c>
      <c r="S821" s="3">
        <f t="shared" si="37"/>
        <v>6.33</v>
      </c>
      <c r="T821" s="3">
        <f t="shared" si="38"/>
        <v>7.08</v>
      </c>
      <c r="U821" s="3">
        <f>VLOOKUP(YEAR(N821),Populations!$A$3:$B$999,2,0)</f>
        <v>65110000</v>
      </c>
      <c r="V821" s="3">
        <f>(Calculations!B1/U821)</f>
        <v>1.04564263553986</v>
      </c>
    </row>
    <row r="822" spans="1:22" s="3" customFormat="1" x14ac:dyDescent="0.55000000000000004">
      <c r="A822" s="3">
        <v>818</v>
      </c>
      <c r="B822" s="3">
        <v>1</v>
      </c>
      <c r="C822" s="3" t="str">
        <f>VLOOKUP(B822,EpisodeFormats!$A$3:$B$999,2,0)</f>
        <v>Series</v>
      </c>
      <c r="D822" s="3">
        <v>12</v>
      </c>
      <c r="E822" s="3" t="str">
        <f>VLOOKUP(D822,Doctors!$A$3:$B$999,2,0)</f>
        <v>Peter Capaldi</v>
      </c>
      <c r="F822" s="3">
        <v>9</v>
      </c>
      <c r="G822" s="3">
        <v>3</v>
      </c>
      <c r="H822" s="3" t="str">
        <f>VLOOKUP(G822,SeasonFormats!$A$3:$B$999,2,0)</f>
        <v>Series</v>
      </c>
      <c r="I822" s="3">
        <v>256</v>
      </c>
      <c r="J822" s="3">
        <v>5</v>
      </c>
      <c r="K822" s="3" t="s">
        <v>160</v>
      </c>
      <c r="L822" s="3">
        <v>1</v>
      </c>
      <c r="N822" s="7" t="d">
        <v>2015-10-17</v>
      </c>
      <c r="O822" s="3">
        <v>4.63</v>
      </c>
      <c r="P822" s="3">
        <v>6.56</v>
      </c>
      <c r="Q822" s="3">
        <v>7.19</v>
      </c>
      <c r="R822" s="3">
        <f t="shared" si="36"/>
        <v>4.84</v>
      </c>
      <c r="S822" s="3">
        <f t="shared" si="37"/>
        <v>6.86</v>
      </c>
      <c r="T822" s="3">
        <f t="shared" si="38"/>
        <v>7.52</v>
      </c>
      <c r="U822" s="3">
        <f>VLOOKUP(YEAR(N822),Populations!$A$3:$B$999,2,0)</f>
        <v>65110000</v>
      </c>
      <c r="V822" s="3">
        <f>(Calculations!B1/U822)</f>
        <v>1.04564263553986</v>
      </c>
    </row>
    <row r="823" spans="1:22" s="3" customFormat="1" x14ac:dyDescent="0.55000000000000004">
      <c r="A823" s="3">
        <v>819</v>
      </c>
      <c r="B823" s="3">
        <v>1</v>
      </c>
      <c r="C823" s="3" t="str">
        <f>VLOOKUP(B823,EpisodeFormats!$A$3:$B$999,2,0)</f>
        <v>Series</v>
      </c>
      <c r="D823" s="3">
        <v>12</v>
      </c>
      <c r="E823" s="3" t="str">
        <f>VLOOKUP(D823,Doctors!$A$3:$B$999,2,0)</f>
        <v>Peter Capaldi</v>
      </c>
      <c r="F823" s="3">
        <v>9</v>
      </c>
      <c r="G823" s="3">
        <v>3</v>
      </c>
      <c r="H823" s="3" t="str">
        <f>VLOOKUP(G823,SeasonFormats!$A$3:$B$999,2,0)</f>
        <v>Series</v>
      </c>
      <c r="I823" s="3">
        <v>257</v>
      </c>
      <c r="J823" s="3">
        <v>6</v>
      </c>
      <c r="K823" s="3" t="s">
        <v>161</v>
      </c>
      <c r="L823" s="3">
        <v>1</v>
      </c>
      <c r="N823" s="7" t="d">
        <v>2015-10-24</v>
      </c>
      <c r="O823" s="3">
        <v>4.3899999999999997</v>
      </c>
      <c r="P823" s="3">
        <v>6.11</v>
      </c>
      <c r="Q823" s="3">
        <v>6.73</v>
      </c>
      <c r="R823" s="3">
        <f t="shared" si="36"/>
        <v>4.59</v>
      </c>
      <c r="S823" s="3">
        <f t="shared" si="37"/>
        <v>6.39</v>
      </c>
      <c r="T823" s="3">
        <f t="shared" si="38"/>
        <v>7.04</v>
      </c>
      <c r="U823" s="3">
        <f>VLOOKUP(YEAR(N823),Populations!$A$3:$B$999,2,0)</f>
        <v>65110000</v>
      </c>
      <c r="V823" s="3">
        <f>(Calculations!B1/U823)</f>
        <v>1.04564263553986</v>
      </c>
    </row>
    <row r="824" spans="1:22" s="3" customFormat="1" x14ac:dyDescent="0.55000000000000004">
      <c r="A824" s="3">
        <v>820</v>
      </c>
      <c r="B824" s="3">
        <v>1</v>
      </c>
      <c r="C824" s="3" t="str">
        <f>VLOOKUP(B824,EpisodeFormats!$A$3:$B$999,2,0)</f>
        <v>Series</v>
      </c>
      <c r="D824" s="3">
        <v>12</v>
      </c>
      <c r="E824" s="3" t="str">
        <f>VLOOKUP(D824,Doctors!$A$3:$B$999,2,0)</f>
        <v>Peter Capaldi</v>
      </c>
      <c r="F824" s="3">
        <v>9</v>
      </c>
      <c r="G824" s="3">
        <v>3</v>
      </c>
      <c r="H824" s="3" t="str">
        <f>VLOOKUP(G824,SeasonFormats!$A$3:$B$999,2,0)</f>
        <v>Series</v>
      </c>
      <c r="I824" s="3">
        <v>258</v>
      </c>
      <c r="J824" s="3">
        <v>7</v>
      </c>
      <c r="K824" s="3" t="s">
        <v>162</v>
      </c>
      <c r="L824" s="3">
        <v>1</v>
      </c>
      <c r="N824" s="7" t="d">
        <v>2015-10-31</v>
      </c>
      <c r="O824" s="3">
        <v>3.87</v>
      </c>
      <c r="P824" s="3">
        <v>5.76</v>
      </c>
      <c r="Q824" s="3">
        <v>6.49</v>
      </c>
      <c r="R824" s="3">
        <f t="shared" si="36"/>
        <v>4.05</v>
      </c>
      <c r="S824" s="3">
        <f t="shared" si="37"/>
        <v>6.02</v>
      </c>
      <c r="T824" s="3">
        <f t="shared" si="38"/>
        <v>6.79</v>
      </c>
      <c r="U824" s="3">
        <f>VLOOKUP(YEAR(N824),Populations!$A$3:$B$999,2,0)</f>
        <v>65110000</v>
      </c>
      <c r="V824" s="3">
        <f>(Calculations!B1/U824)</f>
        <v>1.04564263553986</v>
      </c>
    </row>
    <row r="825" spans="1:22" s="3" customFormat="1" x14ac:dyDescent="0.55000000000000004">
      <c r="A825" s="3">
        <v>821</v>
      </c>
      <c r="B825" s="3">
        <v>1</v>
      </c>
      <c r="C825" s="3" t="str">
        <f>VLOOKUP(B825,EpisodeFormats!$A$3:$B$999,2,0)</f>
        <v>Series</v>
      </c>
      <c r="D825" s="3">
        <v>12</v>
      </c>
      <c r="E825" s="3" t="str">
        <f>VLOOKUP(D825,Doctors!$A$3:$B$999,2,0)</f>
        <v>Peter Capaldi</v>
      </c>
      <c r="F825" s="3">
        <v>9</v>
      </c>
      <c r="G825" s="3">
        <v>3</v>
      </c>
      <c r="H825" s="3" t="str">
        <f>VLOOKUP(G825,SeasonFormats!$A$3:$B$999,2,0)</f>
        <v>Series</v>
      </c>
      <c r="I825" s="3">
        <v>258</v>
      </c>
      <c r="J825" s="3">
        <v>8</v>
      </c>
      <c r="K825" s="3" t="s">
        <v>163</v>
      </c>
      <c r="L825" s="3">
        <v>2</v>
      </c>
      <c r="N825" s="7" t="d">
        <v>2015-11-07</v>
      </c>
      <c r="O825" s="3">
        <v>4.22</v>
      </c>
      <c r="P825" s="3">
        <v>6.03</v>
      </c>
      <c r="Q825" s="3">
        <v>6.48</v>
      </c>
      <c r="R825" s="3">
        <f t="shared" si="36"/>
        <v>4.41</v>
      </c>
      <c r="S825" s="3">
        <f t="shared" si="37"/>
        <v>6.31</v>
      </c>
      <c r="T825" s="3">
        <f t="shared" si="38"/>
        <v>6.78</v>
      </c>
      <c r="U825" s="3">
        <f>VLOOKUP(YEAR(N825),Populations!$A$3:$B$999,2,0)</f>
        <v>65110000</v>
      </c>
      <c r="V825" s="3">
        <f>(Calculations!B1/U825)</f>
        <v>1.04564263553986</v>
      </c>
    </row>
    <row r="826" spans="1:22" s="3" customFormat="1" x14ac:dyDescent="0.55000000000000004">
      <c r="A826" s="3">
        <v>822</v>
      </c>
      <c r="B826" s="3">
        <v>1</v>
      </c>
      <c r="C826" s="3" t="str">
        <f>VLOOKUP(B826,EpisodeFormats!$A$3:$B$999,2,0)</f>
        <v>Series</v>
      </c>
      <c r="D826" s="3">
        <v>12</v>
      </c>
      <c r="E826" s="3" t="str">
        <f>VLOOKUP(D826,Doctors!$A$3:$B$999,2,0)</f>
        <v>Peter Capaldi</v>
      </c>
      <c r="F826" s="3">
        <v>9</v>
      </c>
      <c r="G826" s="3">
        <v>3</v>
      </c>
      <c r="H826" s="3" t="str">
        <f>VLOOKUP(G826,SeasonFormats!$A$3:$B$999,2,0)</f>
        <v>Series</v>
      </c>
      <c r="I826" s="3">
        <v>259</v>
      </c>
      <c r="J826" s="3">
        <v>9</v>
      </c>
      <c r="K826" s="3" t="s">
        <v>164</v>
      </c>
      <c r="L826" s="3">
        <v>1</v>
      </c>
      <c r="N826" s="7" t="d">
        <v>2015-11-14</v>
      </c>
      <c r="O826" s="3">
        <v>4</v>
      </c>
      <c r="P826" s="3">
        <v>5.61</v>
      </c>
      <c r="Q826" s="3">
        <v>6.09</v>
      </c>
      <c r="R826" s="3">
        <f t="shared" si="36"/>
        <v>4.18</v>
      </c>
      <c r="S826" s="3">
        <f t="shared" si="37"/>
        <v>5.87</v>
      </c>
      <c r="T826" s="3">
        <f t="shared" si="38"/>
        <v>6.37</v>
      </c>
      <c r="U826" s="3">
        <f>VLOOKUP(YEAR(N826),Populations!$A$3:$B$999,2,0)</f>
        <v>65110000</v>
      </c>
      <c r="V826" s="3">
        <f>(Calculations!B1/U826)</f>
        <v>1.04564263553986</v>
      </c>
    </row>
    <row r="827" spans="1:22" s="3" customFormat="1" x14ac:dyDescent="0.55000000000000004">
      <c r="A827" s="3">
        <v>823</v>
      </c>
      <c r="B827" s="3">
        <v>1</v>
      </c>
      <c r="C827" s="3" t="str">
        <f>VLOOKUP(B827,EpisodeFormats!$A$3:$B$999,2,0)</f>
        <v>Series</v>
      </c>
      <c r="D827" s="3">
        <v>12</v>
      </c>
      <c r="E827" s="3" t="str">
        <f>VLOOKUP(D827,Doctors!$A$3:$B$999,2,0)</f>
        <v>Peter Capaldi</v>
      </c>
      <c r="F827" s="3">
        <v>9</v>
      </c>
      <c r="G827" s="3">
        <v>3</v>
      </c>
      <c r="H827" s="3" t="str">
        <f>VLOOKUP(G827,SeasonFormats!$A$3:$B$999,2,0)</f>
        <v>Series</v>
      </c>
      <c r="I827" s="3">
        <v>260</v>
      </c>
      <c r="J827" s="3">
        <v>10</v>
      </c>
      <c r="K827" s="3" t="s">
        <v>165</v>
      </c>
      <c r="L827" s="3">
        <v>1</v>
      </c>
      <c r="N827" s="7" t="d">
        <v>2015-11-21</v>
      </c>
      <c r="O827" s="3">
        <v>4.4800000000000004</v>
      </c>
      <c r="P827" s="3">
        <v>6.05</v>
      </c>
      <c r="Q827" s="3">
        <v>6.55</v>
      </c>
      <c r="R827" s="3">
        <f t="shared" si="36"/>
        <v>4.68</v>
      </c>
      <c r="S827" s="3">
        <f t="shared" si="37"/>
        <v>6.33</v>
      </c>
      <c r="T827" s="3">
        <f t="shared" si="38"/>
        <v>6.85</v>
      </c>
      <c r="U827" s="3">
        <f>VLOOKUP(YEAR(N827),Populations!$A$3:$B$999,2,0)</f>
        <v>65110000</v>
      </c>
      <c r="V827" s="3">
        <f>(Calculations!B1/U827)</f>
        <v>1.04564263553986</v>
      </c>
    </row>
    <row r="828" spans="1:22" s="3" customFormat="1" x14ac:dyDescent="0.55000000000000004">
      <c r="A828" s="3">
        <v>824</v>
      </c>
      <c r="B828" s="3">
        <v>1</v>
      </c>
      <c r="C828" s="3" t="str">
        <f>VLOOKUP(B828,EpisodeFormats!$A$3:$B$999,2,0)</f>
        <v>Series</v>
      </c>
      <c r="D828" s="3">
        <v>12</v>
      </c>
      <c r="E828" s="3" t="str">
        <f>VLOOKUP(D828,Doctors!$A$3:$B$999,2,0)</f>
        <v>Peter Capaldi</v>
      </c>
      <c r="F828" s="3">
        <v>9</v>
      </c>
      <c r="G828" s="3">
        <v>3</v>
      </c>
      <c r="H828" s="3" t="str">
        <f>VLOOKUP(G828,SeasonFormats!$A$3:$B$999,2,0)</f>
        <v>Series</v>
      </c>
      <c r="I828" s="3">
        <v>261</v>
      </c>
      <c r="J828" s="3">
        <v>11</v>
      </c>
      <c r="K828" s="3" t="s">
        <v>166</v>
      </c>
      <c r="L828" s="3">
        <v>1</v>
      </c>
      <c r="N828" s="7" t="d">
        <v>2015-11-28</v>
      </c>
      <c r="O828" s="3">
        <v>4.51</v>
      </c>
      <c r="P828" s="3">
        <v>6.19</v>
      </c>
      <c r="Q828" s="3">
        <v>6.92</v>
      </c>
      <c r="R828" s="3">
        <f t="shared" si="36"/>
        <v>4.72</v>
      </c>
      <c r="S828" s="3">
        <f t="shared" si="37"/>
        <v>6.47</v>
      </c>
      <c r="T828" s="3">
        <f t="shared" si="38"/>
        <v>7.24</v>
      </c>
      <c r="U828" s="3">
        <f>VLOOKUP(YEAR(N828),Populations!$A$3:$B$999,2,0)</f>
        <v>65110000</v>
      </c>
      <c r="V828" s="3">
        <f>(Calculations!B1/U828)</f>
        <v>1.04564263553986</v>
      </c>
    </row>
    <row r="829" spans="1:22" s="3" customFormat="1" x14ac:dyDescent="0.55000000000000004">
      <c r="A829" s="3">
        <v>825</v>
      </c>
      <c r="B829" s="3">
        <v>1</v>
      </c>
      <c r="C829" s="3" t="str">
        <f>VLOOKUP(B829,EpisodeFormats!$A$3:$B$999,2,0)</f>
        <v>Series</v>
      </c>
      <c r="D829" s="3">
        <v>12</v>
      </c>
      <c r="E829" s="3" t="str">
        <f>VLOOKUP(D829,Doctors!$A$3:$B$999,2,0)</f>
        <v>Peter Capaldi</v>
      </c>
      <c r="F829" s="3">
        <v>9</v>
      </c>
      <c r="G829" s="3">
        <v>3</v>
      </c>
      <c r="H829" s="3" t="str">
        <f>VLOOKUP(G829,SeasonFormats!$A$3:$B$999,2,0)</f>
        <v>Series</v>
      </c>
      <c r="I829" s="3">
        <v>262</v>
      </c>
      <c r="J829" s="3">
        <v>12</v>
      </c>
      <c r="K829" s="3" t="s">
        <v>167</v>
      </c>
      <c r="L829" s="3">
        <v>1</v>
      </c>
      <c r="N829" s="7" t="d">
        <v>2015-12-05</v>
      </c>
      <c r="O829" s="3">
        <v>4.47</v>
      </c>
      <c r="P829" s="3">
        <v>6.17</v>
      </c>
      <c r="Q829" s="3">
        <v>6.86</v>
      </c>
      <c r="R829" s="3">
        <f t="shared" si="36"/>
        <v>4.67</v>
      </c>
      <c r="S829" s="3">
        <f t="shared" si="37"/>
        <v>6.45</v>
      </c>
      <c r="T829" s="3">
        <f t="shared" si="38"/>
        <v>7.17</v>
      </c>
      <c r="U829" s="3">
        <f>VLOOKUP(YEAR(N829),Populations!$A$3:$B$999,2,0)</f>
        <v>65110000</v>
      </c>
      <c r="V829" s="3">
        <f>(Calculations!B1/U829)</f>
        <v>1.04564263553986</v>
      </c>
    </row>
    <row r="830" spans="1:22" x14ac:dyDescent="0.55000000000000004">
      <c r="A830">
        <v>826</v>
      </c>
      <c r="B830">
        <v>2</v>
      </c>
      <c r="C830" t="str">
        <f>VLOOKUP(B830,EpisodeFormats!$A$3:$B$999,2,0)</f>
        <v>Special</v>
      </c>
      <c r="D830">
        <v>12</v>
      </c>
      <c r="E830" t="str">
        <f>VLOOKUP(D830,Doctors!$A$3:$B$999,2,0)</f>
        <v>Peter Capaldi</v>
      </c>
      <c r="G830">
        <v>4</v>
      </c>
      <c r="H830" t="str">
        <f>VLOOKUP(G830,SeasonFormats!$A$3:$B$999,2,0)</f>
        <v>Special</v>
      </c>
      <c r="I830">
        <v>263</v>
      </c>
      <c r="K830" t="s">
        <v>168</v>
      </c>
      <c r="L830">
        <v>1</v>
      </c>
      <c r="N830" s="6" t="d">
        <v>2015-12-25</v>
      </c>
      <c r="O830">
        <v>5.77</v>
      </c>
      <c r="P830">
        <v>7.69</v>
      </c>
      <c r="Q830">
        <v>8.27</v>
      </c>
      <c r="R830">
        <f t="shared" si="36"/>
        <v>6.03</v>
      </c>
      <c r="S830">
        <f t="shared" si="37"/>
        <v>8.0399999999999991</v>
      </c>
      <c r="T830">
        <f t="shared" si="38"/>
        <v>8.65</v>
      </c>
      <c r="U830">
        <f>VLOOKUP(YEAR(N830),Populations!$A$3:$B$999,2,0)</f>
        <v>65110000</v>
      </c>
      <c r="V830">
        <f>(Calculations!B1/U830)</f>
        <v>1.04564263553986</v>
      </c>
    </row>
    <row r="831" spans="1:22" s="3" customFormat="1" x14ac:dyDescent="0.55000000000000004">
      <c r="A831" s="3">
        <v>827</v>
      </c>
      <c r="B831" s="3">
        <v>2</v>
      </c>
      <c r="C831" s="3" t="str">
        <f>VLOOKUP(B831,EpisodeFormats!$A$3:$B$999,2,0)</f>
        <v>Special</v>
      </c>
      <c r="D831" s="3">
        <v>12</v>
      </c>
      <c r="E831" s="3" t="str">
        <f>VLOOKUP(D831,Doctors!$A$3:$B$999,2,0)</f>
        <v>Peter Capaldi</v>
      </c>
      <c r="G831" s="3">
        <v>4</v>
      </c>
      <c r="H831" s="3" t="str">
        <f>VLOOKUP(G831,SeasonFormats!$A$3:$B$999,2,0)</f>
        <v>Special</v>
      </c>
      <c r="I831" s="3">
        <v>264</v>
      </c>
      <c r="K831" s="3" t="s">
        <v>169</v>
      </c>
      <c r="L831" s="3">
        <v>1</v>
      </c>
      <c r="N831" s="7" t="d">
        <v>2016-12-25</v>
      </c>
      <c r="O831" s="3">
        <v>5.68</v>
      </c>
      <c r="P831" s="3">
        <v>7.83</v>
      </c>
      <c r="R831" s="3">
        <f t="shared" si="36"/>
        <v>5.89</v>
      </c>
      <c r="S831" s="3">
        <f t="shared" si="37"/>
        <v>8.1199999999999992</v>
      </c>
      <c r="T831" s="3" t="str">
        <f t="shared" si="38"/>
        <v/>
      </c>
      <c r="U831" s="3">
        <f>VLOOKUP(YEAR(N831),Populations!$A$3:$B$999,2,0)</f>
        <v>65648100</v>
      </c>
      <c r="V831" s="3">
        <f>(Calculations!B1/U831)</f>
        <v>1.0370717812092001</v>
      </c>
    </row>
    <row r="832" spans="1:22" x14ac:dyDescent="0.55000000000000004">
      <c r="A832">
        <v>828</v>
      </c>
      <c r="B832">
        <v>1</v>
      </c>
      <c r="C832" t="str">
        <f>VLOOKUP(B832,EpisodeFormats!$A$3:$B$999,2,0)</f>
        <v>Series</v>
      </c>
      <c r="D832">
        <v>12</v>
      </c>
      <c r="E832" t="str">
        <f>VLOOKUP(D832,Doctors!$A$3:$B$999,2,0)</f>
        <v>Peter Capaldi</v>
      </c>
      <c r="F832">
        <v>10</v>
      </c>
      <c r="G832">
        <v>3</v>
      </c>
      <c r="H832" t="str">
        <f>VLOOKUP(G832,SeasonFormats!$A$3:$B$999,2,0)</f>
        <v>Series</v>
      </c>
      <c r="I832">
        <v>265</v>
      </c>
      <c r="J832">
        <v>1</v>
      </c>
      <c r="K832" t="s">
        <v>170</v>
      </c>
      <c r="L832">
        <v>1</v>
      </c>
      <c r="N832" s="6" t="d">
        <v>2017-04-15</v>
      </c>
      <c r="O832">
        <v>4.6399999999999997</v>
      </c>
      <c r="P832">
        <v>6.68</v>
      </c>
      <c r="Q832">
        <v>7.24</v>
      </c>
      <c r="R832">
        <f t="shared" si="36"/>
        <v>4.78</v>
      </c>
      <c r="S832">
        <f t="shared" si="37"/>
        <v>6.89</v>
      </c>
      <c r="T832">
        <f t="shared" si="38"/>
        <v>7.46</v>
      </c>
      <c r="U832">
        <f>VLOOKUP(YEAR(N832),Populations!$A$3:$B$999,2,0)</f>
        <v>66040200</v>
      </c>
      <c r="V832">
        <f>(Calculations!B1/U832)</f>
        <v>1.0309143824519</v>
      </c>
    </row>
    <row r="833" spans="1:22" x14ac:dyDescent="0.55000000000000004">
      <c r="A833">
        <v>829</v>
      </c>
      <c r="B833">
        <v>1</v>
      </c>
      <c r="C833" t="str">
        <f>VLOOKUP(B833,EpisodeFormats!$A$3:$B$999,2,0)</f>
        <v>Series</v>
      </c>
      <c r="D833">
        <v>12</v>
      </c>
      <c r="E833" t="str">
        <f>VLOOKUP(D833,Doctors!$A$3:$B$999,2,0)</f>
        <v>Peter Capaldi</v>
      </c>
      <c r="F833">
        <v>10</v>
      </c>
      <c r="G833">
        <v>3</v>
      </c>
      <c r="H833" t="str">
        <f>VLOOKUP(G833,SeasonFormats!$A$3:$B$999,2,0)</f>
        <v>Series</v>
      </c>
      <c r="I833">
        <v>266</v>
      </c>
      <c r="J833">
        <v>2</v>
      </c>
      <c r="K833" t="s">
        <v>171</v>
      </c>
      <c r="L833">
        <v>1</v>
      </c>
      <c r="N833" s="6" t="d">
        <v>2017-04-22</v>
      </c>
      <c r="O833">
        <v>4.25</v>
      </c>
      <c r="P833">
        <v>5.98</v>
      </c>
      <c r="Q833">
        <v>6.45</v>
      </c>
      <c r="R833">
        <f t="shared" si="36"/>
        <v>4.38</v>
      </c>
      <c r="S833">
        <f t="shared" si="37"/>
        <v>6.16</v>
      </c>
      <c r="T833">
        <f t="shared" si="38"/>
        <v>6.65</v>
      </c>
      <c r="U833">
        <f>VLOOKUP(YEAR(N833),Populations!$A$3:$B$999,2,0)</f>
        <v>66040200</v>
      </c>
      <c r="V833">
        <f>(Calculations!B1/U833)</f>
        <v>1.0309143824519</v>
      </c>
    </row>
    <row r="834" spans="1:22" x14ac:dyDescent="0.55000000000000004">
      <c r="A834">
        <v>830</v>
      </c>
      <c r="B834">
        <v>1</v>
      </c>
      <c r="C834" t="str">
        <f>VLOOKUP(B834,EpisodeFormats!$A$3:$B$999,2,0)</f>
        <v>Series</v>
      </c>
      <c r="D834">
        <v>12</v>
      </c>
      <c r="E834" t="str">
        <f>VLOOKUP(D834,Doctors!$A$3:$B$999,2,0)</f>
        <v>Peter Capaldi</v>
      </c>
      <c r="F834">
        <v>10</v>
      </c>
      <c r="G834">
        <v>3</v>
      </c>
      <c r="H834" t="str">
        <f>VLOOKUP(G834,SeasonFormats!$A$3:$B$999,2,0)</f>
        <v>Series</v>
      </c>
      <c r="I834">
        <v>267</v>
      </c>
      <c r="J834">
        <v>3</v>
      </c>
      <c r="K834" t="s">
        <v>172</v>
      </c>
      <c r="L834">
        <v>1</v>
      </c>
      <c r="N834" s="6" t="d">
        <v>2017-04-29</v>
      </c>
      <c r="O834">
        <v>3.76</v>
      </c>
      <c r="P834">
        <v>5.61</v>
      </c>
      <c r="Q834">
        <v>5.87</v>
      </c>
      <c r="R834">
        <f t="shared" si="36"/>
        <v>3.88</v>
      </c>
      <c r="S834">
        <f t="shared" si="37"/>
        <v>5.78</v>
      </c>
      <c r="T834">
        <f t="shared" si="38"/>
        <v>6.05</v>
      </c>
      <c r="U834">
        <f>VLOOKUP(YEAR(N834),Populations!$A$3:$B$999,2,0)</f>
        <v>66040200</v>
      </c>
      <c r="V834">
        <f>(Calculations!B1/U834)</f>
        <v>1.0309143824519</v>
      </c>
    </row>
    <row r="835" spans="1:22" x14ac:dyDescent="0.55000000000000004">
      <c r="A835">
        <v>831</v>
      </c>
      <c r="B835">
        <v>1</v>
      </c>
      <c r="C835" t="str">
        <f>VLOOKUP(B835,EpisodeFormats!$A$3:$B$999,2,0)</f>
        <v>Series</v>
      </c>
      <c r="D835">
        <v>12</v>
      </c>
      <c r="E835" t="str">
        <f>VLOOKUP(D835,Doctors!$A$3:$B$999,2,0)</f>
        <v>Peter Capaldi</v>
      </c>
      <c r="F835">
        <v>10</v>
      </c>
      <c r="G835">
        <v>3</v>
      </c>
      <c r="H835" t="str">
        <f>VLOOKUP(G835,SeasonFormats!$A$3:$B$999,2,0)</f>
        <v>Series</v>
      </c>
      <c r="I835">
        <v>268</v>
      </c>
      <c r="J835">
        <v>4</v>
      </c>
      <c r="K835" t="s">
        <v>173</v>
      </c>
      <c r="L835">
        <v>1</v>
      </c>
      <c r="N835" s="6" t="d">
        <v>2017-05-06</v>
      </c>
      <c r="O835">
        <v>4.32</v>
      </c>
      <c r="P835">
        <v>5.73</v>
      </c>
      <c r="Q835">
        <v>6.2</v>
      </c>
      <c r="R835">
        <f t="shared" si="36"/>
        <v>4.45</v>
      </c>
      <c r="S835">
        <f t="shared" si="37"/>
        <v>5.91</v>
      </c>
      <c r="T835">
        <f t="shared" si="38"/>
        <v>6.39</v>
      </c>
      <c r="U835">
        <f>VLOOKUP(YEAR(N835),Populations!$A$3:$B$999,2,0)</f>
        <v>66040200</v>
      </c>
      <c r="V835">
        <f>(Calculations!B1/U835)</f>
        <v>1.0309143824519</v>
      </c>
    </row>
    <row r="836" spans="1:22" x14ac:dyDescent="0.55000000000000004">
      <c r="A836">
        <v>832</v>
      </c>
      <c r="B836">
        <v>1</v>
      </c>
      <c r="C836" t="str">
        <f>VLOOKUP(B836,EpisodeFormats!$A$3:$B$999,2,0)</f>
        <v>Series</v>
      </c>
      <c r="D836">
        <v>12</v>
      </c>
      <c r="E836" t="str">
        <f>VLOOKUP(D836,Doctors!$A$3:$B$999,2,0)</f>
        <v>Peter Capaldi</v>
      </c>
      <c r="F836">
        <v>10</v>
      </c>
      <c r="G836">
        <v>3</v>
      </c>
      <c r="H836" t="str">
        <f>VLOOKUP(G836,SeasonFormats!$A$3:$B$999,2,0)</f>
        <v>Series</v>
      </c>
      <c r="I836">
        <v>269</v>
      </c>
      <c r="J836">
        <v>5</v>
      </c>
      <c r="K836" t="s">
        <v>174</v>
      </c>
      <c r="L836">
        <v>1</v>
      </c>
      <c r="N836" s="6" t="d">
        <v>2017-05-13</v>
      </c>
      <c r="O836">
        <v>3.57</v>
      </c>
      <c r="P836">
        <v>5.27</v>
      </c>
      <c r="Q836">
        <v>5.85</v>
      </c>
      <c r="R836">
        <f t="shared" ref="R836:R887" si="39">IF(ISBLANK(O836),"",ROUND(O836*V836,2))</f>
        <v>3.68</v>
      </c>
      <c r="S836">
        <f t="shared" ref="S836:S887" si="40">IF(ISBLANK(P836),"",ROUND(P836*V836,2))</f>
        <v>5.43</v>
      </c>
      <c r="T836">
        <f t="shared" ref="T836:T887" si="41">IF(ISBLANK(Q836),"",ROUND(Q836*V836,2))</f>
        <v>6.03</v>
      </c>
      <c r="U836">
        <f>VLOOKUP(YEAR(N836),Populations!$A$3:$B$999,2,0)</f>
        <v>66040200</v>
      </c>
      <c r="V836">
        <f>(Calculations!B1/U836)</f>
        <v>1.0309143824519</v>
      </c>
    </row>
    <row r="837" spans="1:22" x14ac:dyDescent="0.55000000000000004">
      <c r="A837">
        <v>833</v>
      </c>
      <c r="B837">
        <v>1</v>
      </c>
      <c r="C837" t="str">
        <f>VLOOKUP(B837,EpisodeFormats!$A$3:$B$999,2,0)</f>
        <v>Series</v>
      </c>
      <c r="D837">
        <v>12</v>
      </c>
      <c r="E837" t="str">
        <f>VLOOKUP(D837,Doctors!$A$3:$B$999,2,0)</f>
        <v>Peter Capaldi</v>
      </c>
      <c r="F837">
        <v>10</v>
      </c>
      <c r="G837">
        <v>3</v>
      </c>
      <c r="H837" t="str">
        <f>VLOOKUP(G837,SeasonFormats!$A$3:$B$999,2,0)</f>
        <v>Series</v>
      </c>
      <c r="I837">
        <v>270</v>
      </c>
      <c r="J837">
        <v>6</v>
      </c>
      <c r="K837" t="s">
        <v>175</v>
      </c>
      <c r="L837">
        <v>1</v>
      </c>
      <c r="N837" s="6" t="d">
        <v>2017-05-20</v>
      </c>
      <c r="O837">
        <v>4.16</v>
      </c>
      <c r="P837">
        <v>5.53</v>
      </c>
      <c r="Q837">
        <v>5.97</v>
      </c>
      <c r="R837">
        <f t="shared" si="39"/>
        <v>4.29</v>
      </c>
      <c r="S837">
        <f t="shared" si="40"/>
        <v>5.7</v>
      </c>
      <c r="T837">
        <f t="shared" si="41"/>
        <v>6.15</v>
      </c>
      <c r="U837">
        <f>VLOOKUP(YEAR(N837),Populations!$A$3:$B$999,2,0)</f>
        <v>66040200</v>
      </c>
      <c r="V837">
        <f>(Calculations!B1/U837)</f>
        <v>1.0309143824519</v>
      </c>
    </row>
    <row r="838" spans="1:22" x14ac:dyDescent="0.55000000000000004">
      <c r="A838">
        <v>834</v>
      </c>
      <c r="B838">
        <v>1</v>
      </c>
      <c r="C838" t="str">
        <f>VLOOKUP(B838,EpisodeFormats!$A$3:$B$999,2,0)</f>
        <v>Series</v>
      </c>
      <c r="D838">
        <v>12</v>
      </c>
      <c r="E838" t="str">
        <f>VLOOKUP(D838,Doctors!$A$3:$B$999,2,0)</f>
        <v>Peter Capaldi</v>
      </c>
      <c r="F838">
        <v>10</v>
      </c>
      <c r="G838">
        <v>3</v>
      </c>
      <c r="H838" t="str">
        <f>VLOOKUP(G838,SeasonFormats!$A$3:$B$999,2,0)</f>
        <v>Series</v>
      </c>
      <c r="I838">
        <v>271</v>
      </c>
      <c r="J838">
        <v>7</v>
      </c>
      <c r="K838" t="s">
        <v>176</v>
      </c>
      <c r="L838">
        <v>1</v>
      </c>
      <c r="N838" s="6" t="d">
        <v>2017-05-27</v>
      </c>
      <c r="O838">
        <v>4.01</v>
      </c>
      <c r="P838">
        <v>5.79</v>
      </c>
      <c r="Q838">
        <v>6.16</v>
      </c>
      <c r="R838">
        <f t="shared" si="39"/>
        <v>4.13</v>
      </c>
      <c r="S838">
        <f t="shared" si="40"/>
        <v>5.97</v>
      </c>
      <c r="T838">
        <f t="shared" si="41"/>
        <v>6.35</v>
      </c>
      <c r="U838">
        <f>VLOOKUP(YEAR(N838),Populations!$A$3:$B$999,2,0)</f>
        <v>66040200</v>
      </c>
      <c r="V838">
        <f>(Calculations!B1/U838)</f>
        <v>1.0309143824519</v>
      </c>
    </row>
    <row r="839" spans="1:22" x14ac:dyDescent="0.55000000000000004">
      <c r="A839">
        <v>835</v>
      </c>
      <c r="B839">
        <v>1</v>
      </c>
      <c r="C839" t="str">
        <f>VLOOKUP(B839,EpisodeFormats!$A$3:$B$999,2,0)</f>
        <v>Series</v>
      </c>
      <c r="D839">
        <v>12</v>
      </c>
      <c r="E839" t="str">
        <f>VLOOKUP(D839,Doctors!$A$3:$B$999,2,0)</f>
        <v>Peter Capaldi</v>
      </c>
      <c r="F839">
        <v>10</v>
      </c>
      <c r="G839">
        <v>3</v>
      </c>
      <c r="H839" t="str">
        <f>VLOOKUP(G839,SeasonFormats!$A$3:$B$999,2,0)</f>
        <v>Series</v>
      </c>
      <c r="I839">
        <v>272</v>
      </c>
      <c r="J839">
        <v>8</v>
      </c>
      <c r="K839" t="s">
        <v>177</v>
      </c>
      <c r="L839">
        <v>1</v>
      </c>
      <c r="N839" s="6" t="d">
        <v>2017-06-03</v>
      </c>
      <c r="O839">
        <v>3.01</v>
      </c>
      <c r="P839">
        <v>4.82</v>
      </c>
      <c r="Q839">
        <v>5.29</v>
      </c>
      <c r="R839">
        <f t="shared" si="39"/>
        <v>3.1</v>
      </c>
      <c r="S839">
        <f t="shared" si="40"/>
        <v>4.97</v>
      </c>
      <c r="T839">
        <f t="shared" si="41"/>
        <v>5.45</v>
      </c>
      <c r="U839">
        <f>VLOOKUP(YEAR(N839),Populations!$A$3:$B$999,2,0)</f>
        <v>66040200</v>
      </c>
      <c r="V839">
        <f>(Calculations!B1/U839)</f>
        <v>1.0309143824519</v>
      </c>
    </row>
    <row r="840" spans="1:22" x14ac:dyDescent="0.55000000000000004">
      <c r="A840">
        <v>836</v>
      </c>
      <c r="B840">
        <v>1</v>
      </c>
      <c r="C840" t="str">
        <f>VLOOKUP(B840,EpisodeFormats!$A$3:$B$999,2,0)</f>
        <v>Series</v>
      </c>
      <c r="D840">
        <v>12</v>
      </c>
      <c r="E840" t="str">
        <f>VLOOKUP(D840,Doctors!$A$3:$B$999,2,0)</f>
        <v>Peter Capaldi</v>
      </c>
      <c r="F840">
        <v>10</v>
      </c>
      <c r="G840">
        <v>3</v>
      </c>
      <c r="H840" t="str">
        <f>VLOOKUP(G840,SeasonFormats!$A$3:$B$999,2,0)</f>
        <v>Series</v>
      </c>
      <c r="I840">
        <v>273</v>
      </c>
      <c r="J840">
        <v>9</v>
      </c>
      <c r="K840" t="s">
        <v>178</v>
      </c>
      <c r="L840">
        <v>1</v>
      </c>
      <c r="N840" s="6" t="d">
        <v>2017-06-10</v>
      </c>
      <c r="O840">
        <v>3.58</v>
      </c>
      <c r="P840">
        <v>5.0199999999999996</v>
      </c>
      <c r="Q840">
        <v>5.54</v>
      </c>
      <c r="R840">
        <f t="shared" si="39"/>
        <v>3.69</v>
      </c>
      <c r="S840">
        <f t="shared" si="40"/>
        <v>5.18</v>
      </c>
      <c r="T840">
        <f t="shared" si="41"/>
        <v>5.71</v>
      </c>
      <c r="U840">
        <f>VLOOKUP(YEAR(N840),Populations!$A$3:$B$999,2,0)</f>
        <v>66040200</v>
      </c>
      <c r="V840">
        <f>(Calculations!B1/U840)</f>
        <v>1.0309143824519</v>
      </c>
    </row>
    <row r="841" spans="1:22" x14ac:dyDescent="0.55000000000000004">
      <c r="A841">
        <v>837</v>
      </c>
      <c r="B841">
        <v>1</v>
      </c>
      <c r="C841" t="str">
        <f>VLOOKUP(B841,EpisodeFormats!$A$3:$B$999,2,0)</f>
        <v>Series</v>
      </c>
      <c r="D841">
        <v>12</v>
      </c>
      <c r="E841" t="str">
        <f>VLOOKUP(D841,Doctors!$A$3:$B$999,2,0)</f>
        <v>Peter Capaldi</v>
      </c>
      <c r="F841">
        <v>10</v>
      </c>
      <c r="G841">
        <v>3</v>
      </c>
      <c r="H841" t="str">
        <f>VLOOKUP(G841,SeasonFormats!$A$3:$B$999,2,0)</f>
        <v>Series</v>
      </c>
      <c r="I841">
        <v>274</v>
      </c>
      <c r="J841">
        <v>10</v>
      </c>
      <c r="K841" t="s">
        <v>179</v>
      </c>
      <c r="L841">
        <v>1</v>
      </c>
      <c r="N841" s="6" t="d">
        <v>2017-06-17</v>
      </c>
      <c r="O841">
        <v>2.89</v>
      </c>
      <c r="P841">
        <v>4.7300000000000004</v>
      </c>
      <c r="Q841">
        <v>5.12</v>
      </c>
      <c r="R841">
        <f t="shared" si="39"/>
        <v>2.98</v>
      </c>
      <c r="S841">
        <f t="shared" si="40"/>
        <v>4.88</v>
      </c>
      <c r="T841">
        <f t="shared" si="41"/>
        <v>5.28</v>
      </c>
      <c r="U841">
        <f>VLOOKUP(YEAR(N841),Populations!$A$3:$B$999,2,0)</f>
        <v>66040200</v>
      </c>
      <c r="V841">
        <f>(Calculations!B1/U841)</f>
        <v>1.0309143824519</v>
      </c>
    </row>
    <row r="842" spans="1:22" x14ac:dyDescent="0.55000000000000004">
      <c r="A842">
        <v>838</v>
      </c>
      <c r="B842">
        <v>1</v>
      </c>
      <c r="C842" t="str">
        <f>VLOOKUP(B842,EpisodeFormats!$A$3:$B$999,2,0)</f>
        <v>Series</v>
      </c>
      <c r="D842">
        <v>12</v>
      </c>
      <c r="E842" t="str">
        <f>VLOOKUP(D842,Doctors!$A$3:$B$999,2,0)</f>
        <v>Peter Capaldi</v>
      </c>
      <c r="F842">
        <v>10</v>
      </c>
      <c r="G842">
        <v>3</v>
      </c>
      <c r="H842" t="str">
        <f>VLOOKUP(G842,SeasonFormats!$A$3:$B$999,2,0)</f>
        <v>Series</v>
      </c>
      <c r="I842">
        <v>275</v>
      </c>
      <c r="J842">
        <v>11</v>
      </c>
      <c r="K842" t="s">
        <v>180</v>
      </c>
      <c r="L842">
        <v>1</v>
      </c>
      <c r="N842" s="6" t="d">
        <v>2017-06-24</v>
      </c>
      <c r="O842">
        <v>3.37</v>
      </c>
      <c r="P842">
        <v>5</v>
      </c>
      <c r="Q842">
        <v>5.3</v>
      </c>
      <c r="R842">
        <f t="shared" si="39"/>
        <v>3.47</v>
      </c>
      <c r="S842">
        <f t="shared" si="40"/>
        <v>5.15</v>
      </c>
      <c r="T842">
        <f t="shared" si="41"/>
        <v>5.46</v>
      </c>
      <c r="U842">
        <f>VLOOKUP(YEAR(N842),Populations!$A$3:$B$999,2,0)</f>
        <v>66040200</v>
      </c>
      <c r="V842">
        <f>(Calculations!B1/U842)</f>
        <v>1.0309143824519</v>
      </c>
    </row>
    <row r="843" spans="1:22" x14ac:dyDescent="0.55000000000000004">
      <c r="A843">
        <v>839</v>
      </c>
      <c r="B843">
        <v>1</v>
      </c>
      <c r="C843" t="str">
        <f>VLOOKUP(B843,EpisodeFormats!$A$3:$B$999,2,0)</f>
        <v>Series</v>
      </c>
      <c r="D843">
        <v>12</v>
      </c>
      <c r="E843" t="str">
        <f>VLOOKUP(D843,Doctors!$A$3:$B$999,2,0)</f>
        <v>Peter Capaldi</v>
      </c>
      <c r="F843">
        <v>10</v>
      </c>
      <c r="G843">
        <v>3</v>
      </c>
      <c r="H843" t="str">
        <f>VLOOKUP(G843,SeasonFormats!$A$3:$B$999,2,0)</f>
        <v>Series</v>
      </c>
      <c r="I843">
        <v>275</v>
      </c>
      <c r="J843">
        <v>12</v>
      </c>
      <c r="K843" t="s">
        <v>181</v>
      </c>
      <c r="L843">
        <v>2</v>
      </c>
      <c r="N843" s="6" t="d">
        <v>2017-07-01</v>
      </c>
      <c r="O843">
        <v>3.75</v>
      </c>
      <c r="P843">
        <v>5.3</v>
      </c>
      <c r="Q843">
        <v>5.6</v>
      </c>
      <c r="R843">
        <f t="shared" si="39"/>
        <v>3.87</v>
      </c>
      <c r="S843">
        <f t="shared" si="40"/>
        <v>5.46</v>
      </c>
      <c r="T843">
        <f t="shared" si="41"/>
        <v>5.77</v>
      </c>
      <c r="U843">
        <f>VLOOKUP(YEAR(N843),Populations!$A$3:$B$999,2,0)</f>
        <v>66040200</v>
      </c>
      <c r="V843">
        <f>(Calculations!B1/U843)</f>
        <v>1.0309143824519</v>
      </c>
    </row>
    <row r="844" spans="1:22" s="3" customFormat="1" x14ac:dyDescent="0.55000000000000004">
      <c r="A844" s="3">
        <v>840</v>
      </c>
      <c r="B844" s="3">
        <v>2</v>
      </c>
      <c r="C844" s="3" t="str">
        <f>VLOOKUP(B844,EpisodeFormats!$A$3:$B$999,2,0)</f>
        <v>Special</v>
      </c>
      <c r="D844" s="3">
        <v>12</v>
      </c>
      <c r="E844" s="3" t="str">
        <f>VLOOKUP(D844,Doctors!$A$3:$B$999,2,0)</f>
        <v>Peter Capaldi</v>
      </c>
      <c r="G844" s="3">
        <v>4</v>
      </c>
      <c r="H844" s="3" t="str">
        <f>VLOOKUP(G844,SeasonFormats!$A$3:$B$999,2,0)</f>
        <v>Special</v>
      </c>
      <c r="I844" s="3">
        <v>276</v>
      </c>
      <c r="K844" s="3" t="s">
        <v>182</v>
      </c>
      <c r="L844" s="3">
        <v>1</v>
      </c>
      <c r="N844" s="7" t="d">
        <v>2017-12-25</v>
      </c>
      <c r="O844" s="3">
        <v>5.7</v>
      </c>
      <c r="P844" s="3">
        <v>7.92</v>
      </c>
      <c r="R844" s="3">
        <f t="shared" si="39"/>
        <v>5.88</v>
      </c>
      <c r="S844" s="3">
        <f t="shared" si="40"/>
        <v>8.16</v>
      </c>
      <c r="T844" s="3" t="str">
        <f t="shared" si="41"/>
        <v/>
      </c>
      <c r="U844" s="3">
        <f>VLOOKUP(YEAR(N844),Populations!$A$3:$B$999,2,0)</f>
        <v>66040200</v>
      </c>
      <c r="V844" s="3">
        <f>(Calculations!B1/U844)</f>
        <v>1.0309143824519</v>
      </c>
    </row>
    <row r="845" spans="1:22" x14ac:dyDescent="0.55000000000000004">
      <c r="A845">
        <v>841</v>
      </c>
      <c r="B845">
        <v>1</v>
      </c>
      <c r="C845" t="str">
        <f>VLOOKUP(B845,EpisodeFormats!$A$3:$B$999,2,0)</f>
        <v>Series</v>
      </c>
      <c r="D845">
        <v>13</v>
      </c>
      <c r="E845" t="str">
        <f>VLOOKUP(D845,Doctors!$A$3:$B$999,2,0)</f>
        <v>Jodie Whittaker</v>
      </c>
      <c r="F845">
        <v>11</v>
      </c>
      <c r="G845">
        <v>3</v>
      </c>
      <c r="H845" t="str">
        <f>VLOOKUP(G845,SeasonFormats!$A$3:$B$999,2,0)</f>
        <v>Series</v>
      </c>
      <c r="I845">
        <v>277</v>
      </c>
      <c r="J845">
        <v>1</v>
      </c>
      <c r="K845" t="s">
        <v>183</v>
      </c>
      <c r="L845">
        <v>1</v>
      </c>
      <c r="N845" s="6" t="d">
        <v>2018-10-07</v>
      </c>
      <c r="O845">
        <v>8.1999999999999993</v>
      </c>
      <c r="P845">
        <v>10.54</v>
      </c>
      <c r="Q845">
        <v>10.96</v>
      </c>
      <c r="R845">
        <f t="shared" si="39"/>
        <v>8.4</v>
      </c>
      <c r="S845">
        <f t="shared" si="40"/>
        <v>10.8</v>
      </c>
      <c r="T845">
        <f t="shared" si="41"/>
        <v>11.23</v>
      </c>
      <c r="U845">
        <f>VLOOKUP(YEAR(N845),Populations!$A$3:$B$999,2,0)</f>
        <v>66435600</v>
      </c>
      <c r="V845">
        <f>(Calculations!B1/U845)</f>
        <v>1.0247787631932299</v>
      </c>
    </row>
    <row r="846" spans="1:22" x14ac:dyDescent="0.55000000000000004">
      <c r="A846">
        <v>842</v>
      </c>
      <c r="B846">
        <v>1</v>
      </c>
      <c r="C846" t="str">
        <f>VLOOKUP(B846,EpisodeFormats!$A$3:$B$999,2,0)</f>
        <v>Series</v>
      </c>
      <c r="D846">
        <v>13</v>
      </c>
      <c r="E846" t="str">
        <f>VLOOKUP(D846,Doctors!$A$3:$B$999,2,0)</f>
        <v>Jodie Whittaker</v>
      </c>
      <c r="F846">
        <v>11</v>
      </c>
      <c r="G846">
        <v>3</v>
      </c>
      <c r="H846" t="str">
        <f>VLOOKUP(G846,SeasonFormats!$A$3:$B$999,2,0)</f>
        <v>Series</v>
      </c>
      <c r="I846">
        <v>278</v>
      </c>
      <c r="J846">
        <v>2</v>
      </c>
      <c r="K846" t="s">
        <v>184</v>
      </c>
      <c r="L846">
        <v>1</v>
      </c>
      <c r="N846" s="6" t="d">
        <v>2018-10-14</v>
      </c>
      <c r="O846">
        <v>7.11</v>
      </c>
      <c r="P846">
        <v>8.67</v>
      </c>
      <c r="Q846">
        <v>9</v>
      </c>
      <c r="R846">
        <f t="shared" si="39"/>
        <v>7.29</v>
      </c>
      <c r="S846">
        <f t="shared" si="40"/>
        <v>8.8800000000000008</v>
      </c>
      <c r="T846">
        <f t="shared" si="41"/>
        <v>9.2200000000000006</v>
      </c>
      <c r="U846">
        <f>VLOOKUP(YEAR(N846),Populations!$A$3:$B$999,2,0)</f>
        <v>66435600</v>
      </c>
      <c r="V846">
        <f>(Calculations!B1/U846)</f>
        <v>1.0247787631932299</v>
      </c>
    </row>
    <row r="847" spans="1:22" x14ac:dyDescent="0.55000000000000004">
      <c r="A847">
        <v>843</v>
      </c>
      <c r="B847">
        <v>1</v>
      </c>
      <c r="C847" t="str">
        <f>VLOOKUP(B847,EpisodeFormats!$A$3:$B$999,2,0)</f>
        <v>Series</v>
      </c>
      <c r="D847">
        <v>13</v>
      </c>
      <c r="E847" t="str">
        <f>VLOOKUP(D847,Doctors!$A$3:$B$999,2,0)</f>
        <v>Jodie Whittaker</v>
      </c>
      <c r="F847">
        <v>11</v>
      </c>
      <c r="G847">
        <v>3</v>
      </c>
      <c r="H847" t="str">
        <f>VLOOKUP(G847,SeasonFormats!$A$3:$B$999,2,0)</f>
        <v>Series</v>
      </c>
      <c r="I847">
        <v>279</v>
      </c>
      <c r="J847">
        <v>3</v>
      </c>
      <c r="K847" t="s">
        <v>185</v>
      </c>
      <c r="L847">
        <v>1</v>
      </c>
      <c r="N847" s="6" t="d">
        <v>2018-10-21</v>
      </c>
      <c r="O847">
        <v>6.39</v>
      </c>
      <c r="P847">
        <v>8.09</v>
      </c>
      <c r="Q847">
        <v>8.41</v>
      </c>
      <c r="R847">
        <f t="shared" si="39"/>
        <v>6.55</v>
      </c>
      <c r="S847">
        <f t="shared" si="40"/>
        <v>8.2899999999999991</v>
      </c>
      <c r="T847">
        <f t="shared" si="41"/>
        <v>8.6199999999999992</v>
      </c>
      <c r="U847">
        <f>VLOOKUP(YEAR(N847),Populations!$A$3:$B$999,2,0)</f>
        <v>66435600</v>
      </c>
      <c r="V847">
        <f>(Calculations!B1/U847)</f>
        <v>1.0247787631932299</v>
      </c>
    </row>
    <row r="848" spans="1:22" x14ac:dyDescent="0.55000000000000004">
      <c r="A848">
        <v>844</v>
      </c>
      <c r="B848">
        <v>1</v>
      </c>
      <c r="C848" t="str">
        <f>VLOOKUP(B848,EpisodeFormats!$A$3:$B$999,2,0)</f>
        <v>Series</v>
      </c>
      <c r="D848">
        <v>13</v>
      </c>
      <c r="E848" t="str">
        <f>VLOOKUP(D848,Doctors!$A$3:$B$999,2,0)</f>
        <v>Jodie Whittaker</v>
      </c>
      <c r="F848">
        <v>11</v>
      </c>
      <c r="G848">
        <v>3</v>
      </c>
      <c r="H848" t="str">
        <f>VLOOKUP(G848,SeasonFormats!$A$3:$B$999,2,0)</f>
        <v>Series</v>
      </c>
      <c r="I848">
        <v>280</v>
      </c>
      <c r="J848">
        <v>4</v>
      </c>
      <c r="K848" t="s">
        <v>186</v>
      </c>
      <c r="L848">
        <v>1</v>
      </c>
      <c r="N848" s="6" t="d">
        <v>2018-10-28</v>
      </c>
      <c r="O848">
        <v>6.43</v>
      </c>
      <c r="P848">
        <v>7.97</v>
      </c>
      <c r="Q848">
        <v>8.2200000000000006</v>
      </c>
      <c r="R848">
        <f t="shared" si="39"/>
        <v>6.59</v>
      </c>
      <c r="S848">
        <f t="shared" si="40"/>
        <v>8.17</v>
      </c>
      <c r="T848">
        <f t="shared" si="41"/>
        <v>8.42</v>
      </c>
      <c r="U848">
        <f>VLOOKUP(YEAR(N848),Populations!$A$3:$B$999,2,0)</f>
        <v>66435600</v>
      </c>
      <c r="V848">
        <f>(Calculations!B1/U848)</f>
        <v>1.0247787631932299</v>
      </c>
    </row>
    <row r="849" spans="1:22" x14ac:dyDescent="0.55000000000000004">
      <c r="A849">
        <v>845</v>
      </c>
      <c r="B849">
        <v>1</v>
      </c>
      <c r="C849" t="str">
        <f>VLOOKUP(B849,EpisodeFormats!$A$3:$B$999,2,0)</f>
        <v>Series</v>
      </c>
      <c r="D849">
        <v>13</v>
      </c>
      <c r="E849" t="str">
        <f>VLOOKUP(D849,Doctors!$A$3:$B$999,2,0)</f>
        <v>Jodie Whittaker</v>
      </c>
      <c r="F849">
        <v>11</v>
      </c>
      <c r="G849">
        <v>3</v>
      </c>
      <c r="H849" t="str">
        <f>VLOOKUP(G849,SeasonFormats!$A$3:$B$999,2,0)</f>
        <v>Series</v>
      </c>
      <c r="I849">
        <v>281</v>
      </c>
      <c r="J849">
        <v>5</v>
      </c>
      <c r="K849" t="s">
        <v>187</v>
      </c>
      <c r="L849">
        <v>1</v>
      </c>
      <c r="N849" s="6" t="d">
        <v>2018-11-04</v>
      </c>
      <c r="O849">
        <v>6.12</v>
      </c>
      <c r="P849">
        <v>7.49</v>
      </c>
      <c r="Q849">
        <v>7.76</v>
      </c>
      <c r="R849">
        <f t="shared" si="39"/>
        <v>6.27</v>
      </c>
      <c r="S849">
        <f t="shared" si="40"/>
        <v>7.68</v>
      </c>
      <c r="T849">
        <f t="shared" si="41"/>
        <v>7.95</v>
      </c>
      <c r="U849">
        <f>VLOOKUP(YEAR(N849),Populations!$A$3:$B$999,2,0)</f>
        <v>66435600</v>
      </c>
      <c r="V849">
        <f>(Calculations!B1/U849)</f>
        <v>1.0247787631932299</v>
      </c>
    </row>
    <row r="850" spans="1:22" x14ac:dyDescent="0.55000000000000004">
      <c r="A850">
        <v>846</v>
      </c>
      <c r="B850">
        <v>1</v>
      </c>
      <c r="C850" t="str">
        <f>VLOOKUP(B850,EpisodeFormats!$A$3:$B$999,2,0)</f>
        <v>Series</v>
      </c>
      <c r="D850">
        <v>13</v>
      </c>
      <c r="E850" t="str">
        <f>VLOOKUP(D850,Doctors!$A$3:$B$999,2,0)</f>
        <v>Jodie Whittaker</v>
      </c>
      <c r="F850">
        <v>11</v>
      </c>
      <c r="G850">
        <v>3</v>
      </c>
      <c r="H850" t="str">
        <f>VLOOKUP(G850,SeasonFormats!$A$3:$B$999,2,0)</f>
        <v>Series</v>
      </c>
      <c r="I850">
        <v>282</v>
      </c>
      <c r="J850">
        <v>6</v>
      </c>
      <c r="K850" t="s">
        <v>188</v>
      </c>
      <c r="L850">
        <v>1</v>
      </c>
      <c r="N850" s="6" t="d">
        <v>2018-11-11</v>
      </c>
      <c r="O850">
        <v>5.77</v>
      </c>
      <c r="P850">
        <v>7.23</v>
      </c>
      <c r="Q850">
        <v>7.48</v>
      </c>
      <c r="R850">
        <f t="shared" si="39"/>
        <v>5.91</v>
      </c>
      <c r="S850">
        <f t="shared" si="40"/>
        <v>7.41</v>
      </c>
      <c r="T850">
        <f t="shared" si="41"/>
        <v>7.67</v>
      </c>
      <c r="U850">
        <f>VLOOKUP(YEAR(N850),Populations!$A$3:$B$999,2,0)</f>
        <v>66435600</v>
      </c>
      <c r="V850">
        <f>(Calculations!B1/U850)</f>
        <v>1.0247787631932299</v>
      </c>
    </row>
    <row r="851" spans="1:22" x14ac:dyDescent="0.55000000000000004">
      <c r="A851">
        <v>847</v>
      </c>
      <c r="B851">
        <v>1</v>
      </c>
      <c r="C851" t="str">
        <f>VLOOKUP(B851,EpisodeFormats!$A$3:$B$999,2,0)</f>
        <v>Series</v>
      </c>
      <c r="D851">
        <v>13</v>
      </c>
      <c r="E851" t="str">
        <f>VLOOKUP(D851,Doctors!$A$3:$B$999,2,0)</f>
        <v>Jodie Whittaker</v>
      </c>
      <c r="F851">
        <v>11</v>
      </c>
      <c r="G851">
        <v>3</v>
      </c>
      <c r="H851" t="str">
        <f>VLOOKUP(G851,SeasonFormats!$A$3:$B$999,2,0)</f>
        <v>Series</v>
      </c>
      <c r="I851">
        <v>283</v>
      </c>
      <c r="J851">
        <v>7</v>
      </c>
      <c r="K851" t="s">
        <v>189</v>
      </c>
      <c r="L851">
        <v>1</v>
      </c>
      <c r="N851" s="6" t="d">
        <v>2018-11-18</v>
      </c>
      <c r="O851">
        <v>5.93</v>
      </c>
      <c r="P851">
        <v>7.23</v>
      </c>
      <c r="Q851">
        <v>7.46</v>
      </c>
      <c r="R851">
        <f t="shared" si="39"/>
        <v>6.08</v>
      </c>
      <c r="S851">
        <f t="shared" si="40"/>
        <v>7.41</v>
      </c>
      <c r="T851">
        <f t="shared" si="41"/>
        <v>7.64</v>
      </c>
      <c r="U851">
        <f>VLOOKUP(YEAR(N851),Populations!$A$3:$B$999,2,0)</f>
        <v>66435600</v>
      </c>
      <c r="V851">
        <f>(Calculations!B1/U851)</f>
        <v>1.0247787631932299</v>
      </c>
    </row>
    <row r="852" spans="1:22" x14ac:dyDescent="0.55000000000000004">
      <c r="A852">
        <v>848</v>
      </c>
      <c r="B852">
        <v>1</v>
      </c>
      <c r="C852" t="str">
        <f>VLOOKUP(B852,EpisodeFormats!$A$3:$B$999,2,0)</f>
        <v>Series</v>
      </c>
      <c r="D852">
        <v>13</v>
      </c>
      <c r="E852" t="str">
        <f>VLOOKUP(D852,Doctors!$A$3:$B$999,2,0)</f>
        <v>Jodie Whittaker</v>
      </c>
      <c r="F852">
        <v>11</v>
      </c>
      <c r="G852">
        <v>3</v>
      </c>
      <c r="H852" t="str">
        <f>VLOOKUP(G852,SeasonFormats!$A$3:$B$999,2,0)</f>
        <v>Series</v>
      </c>
      <c r="I852">
        <v>284</v>
      </c>
      <c r="J852">
        <v>8</v>
      </c>
      <c r="K852" t="s">
        <v>190</v>
      </c>
      <c r="L852">
        <v>1</v>
      </c>
      <c r="N852" s="6" t="d">
        <v>2018-11-25</v>
      </c>
      <c r="O852">
        <v>5.66</v>
      </c>
      <c r="P852">
        <v>7.03</v>
      </c>
      <c r="Q852">
        <v>7.21</v>
      </c>
      <c r="R852">
        <f t="shared" si="39"/>
        <v>5.8</v>
      </c>
      <c r="S852">
        <f t="shared" si="40"/>
        <v>7.2</v>
      </c>
      <c r="T852">
        <f t="shared" si="41"/>
        <v>7.39</v>
      </c>
      <c r="U852">
        <f>VLOOKUP(YEAR(N852),Populations!$A$3:$B$999,2,0)</f>
        <v>66435600</v>
      </c>
      <c r="V852">
        <f>(Calculations!B1/U852)</f>
        <v>1.0247787631932299</v>
      </c>
    </row>
    <row r="853" spans="1:22" x14ac:dyDescent="0.55000000000000004">
      <c r="A853">
        <v>849</v>
      </c>
      <c r="B853">
        <v>1</v>
      </c>
      <c r="C853" t="str">
        <f>VLOOKUP(B853,EpisodeFormats!$A$3:$B$999,2,0)</f>
        <v>Series</v>
      </c>
      <c r="D853">
        <v>13</v>
      </c>
      <c r="E853" t="str">
        <f>VLOOKUP(D853,Doctors!$A$3:$B$999,2,0)</f>
        <v>Jodie Whittaker</v>
      </c>
      <c r="F853">
        <v>11</v>
      </c>
      <c r="G853">
        <v>3</v>
      </c>
      <c r="H853" t="str">
        <f>VLOOKUP(G853,SeasonFormats!$A$3:$B$999,2,0)</f>
        <v>Series</v>
      </c>
      <c r="I853">
        <v>285</v>
      </c>
      <c r="J853">
        <v>9</v>
      </c>
      <c r="K853" t="s">
        <v>191</v>
      </c>
      <c r="L853">
        <v>1</v>
      </c>
      <c r="N853" s="6" t="d">
        <v>2018-12-02</v>
      </c>
      <c r="O853">
        <v>5.07</v>
      </c>
      <c r="P853">
        <v>6.24</v>
      </c>
      <c r="Q853">
        <v>6.42</v>
      </c>
      <c r="R853">
        <f t="shared" si="39"/>
        <v>5.2</v>
      </c>
      <c r="S853">
        <f t="shared" si="40"/>
        <v>6.39</v>
      </c>
      <c r="T853">
        <f t="shared" si="41"/>
        <v>6.58</v>
      </c>
      <c r="U853">
        <f>VLOOKUP(YEAR(N853),Populations!$A$3:$B$999,2,0)</f>
        <v>66435600</v>
      </c>
      <c r="V853">
        <f>(Calculations!B1/U853)</f>
        <v>1.0247787631932299</v>
      </c>
    </row>
    <row r="854" spans="1:22" x14ac:dyDescent="0.55000000000000004">
      <c r="A854">
        <v>850</v>
      </c>
      <c r="B854">
        <v>1</v>
      </c>
      <c r="C854" t="str">
        <f>VLOOKUP(B854,EpisodeFormats!$A$3:$B$999,2,0)</f>
        <v>Series</v>
      </c>
      <c r="D854">
        <v>13</v>
      </c>
      <c r="E854" t="str">
        <f>VLOOKUP(D854,Doctors!$A$3:$B$999,2,0)</f>
        <v>Jodie Whittaker</v>
      </c>
      <c r="F854">
        <v>11</v>
      </c>
      <c r="G854">
        <v>3</v>
      </c>
      <c r="H854" t="str">
        <f>VLOOKUP(G854,SeasonFormats!$A$3:$B$999,2,0)</f>
        <v>Series</v>
      </c>
      <c r="I854">
        <v>286</v>
      </c>
      <c r="J854">
        <v>10</v>
      </c>
      <c r="K854" t="s">
        <v>192</v>
      </c>
      <c r="L854">
        <v>1</v>
      </c>
      <c r="N854" s="6" t="d">
        <v>2018-12-09</v>
      </c>
      <c r="O854">
        <v>5.32</v>
      </c>
      <c r="P854">
        <v>6.48</v>
      </c>
      <c r="Q854">
        <v>6.65</v>
      </c>
      <c r="R854">
        <f t="shared" si="39"/>
        <v>5.45</v>
      </c>
      <c r="S854">
        <f t="shared" si="40"/>
        <v>6.64</v>
      </c>
      <c r="T854">
        <f t="shared" si="41"/>
        <v>6.81</v>
      </c>
      <c r="U854">
        <f>VLOOKUP(YEAR(N854),Populations!$A$3:$B$999,2,0)</f>
        <v>66435600</v>
      </c>
      <c r="V854">
        <f>(Calculations!B1/U854)</f>
        <v>1.0247787631932299</v>
      </c>
    </row>
    <row r="855" spans="1:22" s="3" customFormat="1" x14ac:dyDescent="0.55000000000000004">
      <c r="A855" s="3">
        <v>851</v>
      </c>
      <c r="B855" s="3">
        <v>2</v>
      </c>
      <c r="C855" s="3" t="str">
        <f>VLOOKUP(B855,EpisodeFormats!$A$3:$B$999,2,0)</f>
        <v>Special</v>
      </c>
      <c r="D855" s="3">
        <v>13</v>
      </c>
      <c r="E855" s="3" t="str">
        <f>VLOOKUP(D855,Doctors!$A$3:$B$999,2,0)</f>
        <v>Jodie Whittaker</v>
      </c>
      <c r="G855" s="3">
        <v>4</v>
      </c>
      <c r="H855" s="3" t="str">
        <f>VLOOKUP(G855,SeasonFormats!$A$3:$B$999,2,0)</f>
        <v>Special</v>
      </c>
      <c r="I855" s="3">
        <v>287</v>
      </c>
      <c r="K855" s="3" t="s">
        <v>193</v>
      </c>
      <c r="L855" s="3">
        <v>1</v>
      </c>
      <c r="N855" s="7" t="d">
        <v>2019-01-01</v>
      </c>
      <c r="O855" s="3">
        <v>5.15</v>
      </c>
      <c r="P855" s="3">
        <v>6.96</v>
      </c>
      <c r="Q855" s="3">
        <v>7.13</v>
      </c>
      <c r="R855" s="3">
        <f t="shared" si="39"/>
        <v>5.25</v>
      </c>
      <c r="S855" s="3">
        <f t="shared" si="40"/>
        <v>7.09</v>
      </c>
      <c r="T855" s="3">
        <f t="shared" si="41"/>
        <v>7.27</v>
      </c>
      <c r="U855" s="3">
        <f>VLOOKUP(YEAR(N855),Populations!$A$3:$B$999,2,0)</f>
        <v>66796800</v>
      </c>
      <c r="V855" s="3">
        <f>(Calculations!B1/U855)</f>
        <v>1.0192373287343099</v>
      </c>
    </row>
    <row r="856" spans="1:22" x14ac:dyDescent="0.55000000000000004">
      <c r="A856">
        <v>852</v>
      </c>
      <c r="B856">
        <v>1</v>
      </c>
      <c r="C856" t="str">
        <f>VLOOKUP(B856,EpisodeFormats!$A$3:$B$999,2,0)</f>
        <v>Series</v>
      </c>
      <c r="D856">
        <v>13</v>
      </c>
      <c r="E856" t="str">
        <f>VLOOKUP(D856,Doctors!$A$3:$B$999,2,0)</f>
        <v>Jodie Whittaker</v>
      </c>
      <c r="F856">
        <v>12</v>
      </c>
      <c r="G856">
        <v>3</v>
      </c>
      <c r="H856" t="str">
        <f>VLOOKUP(G856,SeasonFormats!$A$3:$B$999,2,0)</f>
        <v>Series</v>
      </c>
      <c r="I856">
        <v>288</v>
      </c>
      <c r="J856">
        <v>1</v>
      </c>
      <c r="K856" t="s">
        <v>410</v>
      </c>
      <c r="L856">
        <v>1</v>
      </c>
      <c r="M856" t="s">
        <v>409</v>
      </c>
      <c r="N856" s="6" t="d">
        <v>2020-01-01</v>
      </c>
      <c r="O856">
        <v>4.88</v>
      </c>
      <c r="P856">
        <v>6.7</v>
      </c>
      <c r="Q856">
        <v>6.89</v>
      </c>
      <c r="R856">
        <f t="shared" si="39"/>
        <v>4.95</v>
      </c>
      <c r="S856">
        <f t="shared" si="40"/>
        <v>6.8</v>
      </c>
      <c r="T856">
        <f t="shared" si="41"/>
        <v>6.99</v>
      </c>
      <c r="U856">
        <f>VLOOKUP(YEAR(N856),Populations!$A$3:$B$999,2,0)</f>
        <v>67081200</v>
      </c>
      <c r="V856">
        <f>(Calculations!B1/U856)</f>
        <v>1.01491613149437</v>
      </c>
    </row>
    <row r="857" spans="1:22" x14ac:dyDescent="0.55000000000000004">
      <c r="A857">
        <v>853</v>
      </c>
      <c r="B857">
        <v>1</v>
      </c>
      <c r="C857" t="str">
        <f>VLOOKUP(B857,EpisodeFormats!$A$3:$B$999,2,0)</f>
        <v>Series</v>
      </c>
      <c r="D857">
        <v>13</v>
      </c>
      <c r="E857" t="str">
        <f>VLOOKUP(D857,Doctors!$A$3:$B$999,2,0)</f>
        <v>Jodie Whittaker</v>
      </c>
      <c r="F857">
        <v>12</v>
      </c>
      <c r="G857">
        <v>3</v>
      </c>
      <c r="H857" t="str">
        <f>VLOOKUP(G857,SeasonFormats!$A$3:$B$999,2,0)</f>
        <v>Series</v>
      </c>
      <c r="I857">
        <v>288</v>
      </c>
      <c r="J857">
        <v>2</v>
      </c>
      <c r="K857" t="s">
        <v>410</v>
      </c>
      <c r="L857">
        <v>2</v>
      </c>
      <c r="M857" t="s">
        <v>125</v>
      </c>
      <c r="N857" s="6" t="d">
        <v>2020-01-05</v>
      </c>
      <c r="O857">
        <v>4.5999999999999996</v>
      </c>
      <c r="P857">
        <v>5.91</v>
      </c>
      <c r="Q857">
        <v>6.07</v>
      </c>
      <c r="R857">
        <f t="shared" si="39"/>
        <v>4.67</v>
      </c>
      <c r="S857">
        <f t="shared" si="40"/>
        <v>6</v>
      </c>
      <c r="T857">
        <f t="shared" si="41"/>
        <v>6.16</v>
      </c>
      <c r="U857">
        <f>VLOOKUP(YEAR(N857),Populations!$A$3:$B$999,2,0)</f>
        <v>67081200</v>
      </c>
      <c r="V857">
        <f>(Calculations!B1/U857)</f>
        <v>1.01491613149437</v>
      </c>
    </row>
    <row r="858" spans="1:22" x14ac:dyDescent="0.55000000000000004">
      <c r="A858">
        <v>854</v>
      </c>
      <c r="B858">
        <v>1</v>
      </c>
      <c r="C858" t="str">
        <f>VLOOKUP(B858,EpisodeFormats!$A$3:$B$999,2,0)</f>
        <v>Series</v>
      </c>
      <c r="D858">
        <v>13</v>
      </c>
      <c r="E858" t="str">
        <f>VLOOKUP(D858,Doctors!$A$3:$B$999,2,0)</f>
        <v>Jodie Whittaker</v>
      </c>
      <c r="F858">
        <v>12</v>
      </c>
      <c r="G858">
        <v>3</v>
      </c>
      <c r="H858" t="str">
        <f>VLOOKUP(G858,SeasonFormats!$A$3:$B$999,2,0)</f>
        <v>Series</v>
      </c>
      <c r="I858">
        <v>289</v>
      </c>
      <c r="J858">
        <v>3</v>
      </c>
      <c r="K858" t="s">
        <v>194</v>
      </c>
      <c r="L858">
        <v>1</v>
      </c>
      <c r="N858" s="6" t="d">
        <v>2020-01-12</v>
      </c>
      <c r="O858">
        <v>4.1900000000000004</v>
      </c>
      <c r="P858">
        <v>5.25</v>
      </c>
      <c r="Q858">
        <v>5.38</v>
      </c>
      <c r="R858">
        <f t="shared" si="39"/>
        <v>4.25</v>
      </c>
      <c r="S858">
        <f t="shared" si="40"/>
        <v>5.33</v>
      </c>
      <c r="T858">
        <f t="shared" si="41"/>
        <v>5.46</v>
      </c>
      <c r="U858">
        <f>VLOOKUP(YEAR(N858),Populations!$A$3:$B$999,2,0)</f>
        <v>67081200</v>
      </c>
      <c r="V858">
        <f>(Calculations!B1/U858)</f>
        <v>1.01491613149437</v>
      </c>
    </row>
    <row r="859" spans="1:22" x14ac:dyDescent="0.55000000000000004">
      <c r="A859">
        <v>855</v>
      </c>
      <c r="B859">
        <v>1</v>
      </c>
      <c r="C859" t="str">
        <f>VLOOKUP(B859,EpisodeFormats!$A$3:$B$999,2,0)</f>
        <v>Series</v>
      </c>
      <c r="D859">
        <v>13</v>
      </c>
      <c r="E859" t="str">
        <f>VLOOKUP(D859,Doctors!$A$3:$B$999,2,0)</f>
        <v>Jodie Whittaker</v>
      </c>
      <c r="F859">
        <v>12</v>
      </c>
      <c r="G859">
        <v>3</v>
      </c>
      <c r="H859" t="str">
        <f>VLOOKUP(G859,SeasonFormats!$A$3:$B$999,2,0)</f>
        <v>Series</v>
      </c>
      <c r="I859">
        <v>290</v>
      </c>
      <c r="J859">
        <v>4</v>
      </c>
      <c r="K859" t="s">
        <v>195</v>
      </c>
      <c r="L859">
        <v>1</v>
      </c>
      <c r="N859" s="6" t="d">
        <v>2020-01-19</v>
      </c>
      <c r="O859">
        <v>4.04</v>
      </c>
      <c r="P859">
        <v>5.07</v>
      </c>
      <c r="Q859">
        <v>5.2</v>
      </c>
      <c r="R859">
        <f t="shared" si="39"/>
        <v>4.0999999999999996</v>
      </c>
      <c r="S859">
        <f t="shared" si="40"/>
        <v>5.15</v>
      </c>
      <c r="T859">
        <f t="shared" si="41"/>
        <v>5.28</v>
      </c>
      <c r="U859">
        <f>VLOOKUP(YEAR(N859),Populations!$A$3:$B$999,2,0)</f>
        <v>67081200</v>
      </c>
      <c r="V859">
        <f>(Calculations!B1/U859)</f>
        <v>1.01491613149437</v>
      </c>
    </row>
    <row r="860" spans="1:22" x14ac:dyDescent="0.55000000000000004">
      <c r="A860">
        <v>856</v>
      </c>
      <c r="B860">
        <v>1</v>
      </c>
      <c r="C860" t="str">
        <f>VLOOKUP(B860,EpisodeFormats!$A$3:$B$999,2,0)</f>
        <v>Series</v>
      </c>
      <c r="D860">
        <v>13</v>
      </c>
      <c r="E860" t="str">
        <f>VLOOKUP(D860,Doctors!$A$3:$B$999,2,0)</f>
        <v>Jodie Whittaker</v>
      </c>
      <c r="F860">
        <v>12</v>
      </c>
      <c r="G860">
        <v>3</v>
      </c>
      <c r="H860" t="str">
        <f>VLOOKUP(G860,SeasonFormats!$A$3:$B$999,2,0)</f>
        <v>Series</v>
      </c>
      <c r="I860">
        <v>291</v>
      </c>
      <c r="J860">
        <v>5</v>
      </c>
      <c r="K860" t="s">
        <v>196</v>
      </c>
      <c r="L860">
        <v>1</v>
      </c>
      <c r="N860" s="6" t="d">
        <v>2020-01-26</v>
      </c>
      <c r="O860">
        <v>4.21</v>
      </c>
      <c r="P860">
        <v>5.42</v>
      </c>
      <c r="Q860">
        <v>5.57</v>
      </c>
      <c r="R860">
        <f t="shared" si="39"/>
        <v>4.2699999999999996</v>
      </c>
      <c r="S860">
        <f t="shared" si="40"/>
        <v>5.5</v>
      </c>
      <c r="T860">
        <f t="shared" si="41"/>
        <v>5.65</v>
      </c>
      <c r="U860">
        <f>VLOOKUP(YEAR(N860),Populations!$A$3:$B$999,2,0)</f>
        <v>67081200</v>
      </c>
      <c r="V860">
        <f>(Calculations!B1/U860)</f>
        <v>1.01491613149437</v>
      </c>
    </row>
    <row r="861" spans="1:22" x14ac:dyDescent="0.55000000000000004">
      <c r="A861">
        <v>857</v>
      </c>
      <c r="B861">
        <v>1</v>
      </c>
      <c r="C861" t="str">
        <f>VLOOKUP(B861,EpisodeFormats!$A$3:$B$999,2,0)</f>
        <v>Series</v>
      </c>
      <c r="D861">
        <v>13</v>
      </c>
      <c r="E861" t="str">
        <f>VLOOKUP(D861,Doctors!$A$3:$B$999,2,0)</f>
        <v>Jodie Whittaker</v>
      </c>
      <c r="F861">
        <v>12</v>
      </c>
      <c r="G861">
        <v>3</v>
      </c>
      <c r="H861" t="str">
        <f>VLOOKUP(G861,SeasonFormats!$A$3:$B$999,2,0)</f>
        <v>Series</v>
      </c>
      <c r="I861">
        <v>292</v>
      </c>
      <c r="J861">
        <v>6</v>
      </c>
      <c r="K861" t="s">
        <v>197</v>
      </c>
      <c r="L861">
        <v>1</v>
      </c>
      <c r="N861" s="6" t="d">
        <v>2020-02-02</v>
      </c>
      <c r="O861">
        <v>3.97</v>
      </c>
      <c r="P861">
        <v>5.09</v>
      </c>
      <c r="Q861">
        <v>5.22</v>
      </c>
      <c r="R861">
        <f t="shared" si="39"/>
        <v>4.03</v>
      </c>
      <c r="S861">
        <f t="shared" si="40"/>
        <v>5.17</v>
      </c>
      <c r="T861">
        <f t="shared" si="41"/>
        <v>5.3</v>
      </c>
      <c r="U861">
        <f>VLOOKUP(YEAR(N861),Populations!$A$3:$B$999,2,0)</f>
        <v>67081200</v>
      </c>
      <c r="V861">
        <f>(Calculations!B1/U861)</f>
        <v>1.01491613149437</v>
      </c>
    </row>
    <row r="862" spans="1:22" x14ac:dyDescent="0.55000000000000004">
      <c r="A862">
        <v>858</v>
      </c>
      <c r="B862">
        <v>1</v>
      </c>
      <c r="C862" t="str">
        <f>VLOOKUP(B862,EpisodeFormats!$A$3:$B$999,2,0)</f>
        <v>Series</v>
      </c>
      <c r="D862">
        <v>13</v>
      </c>
      <c r="E862" t="str">
        <f>VLOOKUP(D862,Doctors!$A$3:$B$999,2,0)</f>
        <v>Jodie Whittaker</v>
      </c>
      <c r="F862">
        <v>12</v>
      </c>
      <c r="G862">
        <v>3</v>
      </c>
      <c r="H862" t="str">
        <f>VLOOKUP(G862,SeasonFormats!$A$3:$B$999,2,0)</f>
        <v>Series</v>
      </c>
      <c r="I862">
        <v>293</v>
      </c>
      <c r="J862">
        <v>7</v>
      </c>
      <c r="K862" t="s">
        <v>198</v>
      </c>
      <c r="L862">
        <v>1</v>
      </c>
      <c r="N862" s="6" t="d">
        <v>2020-02-09</v>
      </c>
      <c r="O862">
        <v>3.81</v>
      </c>
      <c r="P862">
        <v>4.7699999999999996</v>
      </c>
      <c r="Q862">
        <v>4.9000000000000004</v>
      </c>
      <c r="R862">
        <f t="shared" si="39"/>
        <v>3.87</v>
      </c>
      <c r="S862">
        <f t="shared" si="40"/>
        <v>4.84</v>
      </c>
      <c r="T862">
        <f t="shared" si="41"/>
        <v>4.97</v>
      </c>
      <c r="U862">
        <f>VLOOKUP(YEAR(N862),Populations!$A$3:$B$999,2,0)</f>
        <v>67081200</v>
      </c>
      <c r="V862">
        <f>(Calculations!B1/U862)</f>
        <v>1.01491613149437</v>
      </c>
    </row>
    <row r="863" spans="1:22" x14ac:dyDescent="0.55000000000000004">
      <c r="A863">
        <v>859</v>
      </c>
      <c r="B863">
        <v>1</v>
      </c>
      <c r="C863" t="str">
        <f>VLOOKUP(B863,EpisodeFormats!$A$3:$B$999,2,0)</f>
        <v>Series</v>
      </c>
      <c r="D863">
        <v>13</v>
      </c>
      <c r="E863" t="str">
        <f>VLOOKUP(D863,Doctors!$A$3:$B$999,2,0)</f>
        <v>Jodie Whittaker</v>
      </c>
      <c r="F863">
        <v>12</v>
      </c>
      <c r="G863">
        <v>3</v>
      </c>
      <c r="H863" t="str">
        <f>VLOOKUP(G863,SeasonFormats!$A$3:$B$999,2,0)</f>
        <v>Series</v>
      </c>
      <c r="I863">
        <v>294</v>
      </c>
      <c r="J863">
        <v>8</v>
      </c>
      <c r="K863" t="s">
        <v>199</v>
      </c>
      <c r="L863">
        <v>1</v>
      </c>
      <c r="N863" s="6" t="d">
        <v>2020-02-16</v>
      </c>
      <c r="O863">
        <v>3.86</v>
      </c>
      <c r="P863">
        <v>4.95</v>
      </c>
      <c r="Q863">
        <v>5.07</v>
      </c>
      <c r="R863">
        <f t="shared" si="39"/>
        <v>3.92</v>
      </c>
      <c r="S863">
        <f t="shared" si="40"/>
        <v>5.0199999999999996</v>
      </c>
      <c r="T863">
        <f t="shared" si="41"/>
        <v>5.15</v>
      </c>
      <c r="U863">
        <f>VLOOKUP(YEAR(N863),Populations!$A$3:$B$999,2,0)</f>
        <v>67081200</v>
      </c>
      <c r="V863">
        <f>(Calculations!B1/U863)</f>
        <v>1.01491613149437</v>
      </c>
    </row>
    <row r="864" spans="1:22" x14ac:dyDescent="0.55000000000000004">
      <c r="A864">
        <v>860</v>
      </c>
      <c r="B864">
        <v>1</v>
      </c>
      <c r="C864" t="str">
        <f>VLOOKUP(B864,EpisodeFormats!$A$3:$B$999,2,0)</f>
        <v>Series</v>
      </c>
      <c r="D864">
        <v>13</v>
      </c>
      <c r="E864" t="str">
        <f>VLOOKUP(D864,Doctors!$A$3:$B$999,2,0)</f>
        <v>Jodie Whittaker</v>
      </c>
      <c r="F864">
        <v>12</v>
      </c>
      <c r="G864">
        <v>3</v>
      </c>
      <c r="H864" t="str">
        <f>VLOOKUP(G864,SeasonFormats!$A$3:$B$999,2,0)</f>
        <v>Series</v>
      </c>
      <c r="I864">
        <v>295</v>
      </c>
      <c r="J864">
        <v>9</v>
      </c>
      <c r="K864" t="s">
        <v>200</v>
      </c>
      <c r="L864">
        <v>1</v>
      </c>
      <c r="N864" s="6" t="d">
        <v>2020-02-23</v>
      </c>
      <c r="O864">
        <v>3.71</v>
      </c>
      <c r="P864">
        <v>4.8499999999999996</v>
      </c>
      <c r="Q864">
        <v>4.99</v>
      </c>
      <c r="R864">
        <f t="shared" si="39"/>
        <v>3.77</v>
      </c>
      <c r="S864">
        <f t="shared" si="40"/>
        <v>4.92</v>
      </c>
      <c r="T864">
        <f t="shared" si="41"/>
        <v>5.0599999999999996</v>
      </c>
      <c r="U864">
        <f>VLOOKUP(YEAR(N864),Populations!$A$3:$B$999,2,0)</f>
        <v>67081200</v>
      </c>
      <c r="V864">
        <f>(Calculations!B1/U864)</f>
        <v>1.01491613149437</v>
      </c>
    </row>
    <row r="865" spans="1:23" x14ac:dyDescent="0.55000000000000004">
      <c r="A865">
        <v>861</v>
      </c>
      <c r="B865">
        <v>1</v>
      </c>
      <c r="C865" t="str">
        <f>VLOOKUP(B865,EpisodeFormats!$A$3:$B$999,2,0)</f>
        <v>Series</v>
      </c>
      <c r="D865">
        <v>13</v>
      </c>
      <c r="E865" t="str">
        <f>VLOOKUP(D865,Doctors!$A$3:$B$999,2,0)</f>
        <v>Jodie Whittaker</v>
      </c>
      <c r="F865">
        <v>12</v>
      </c>
      <c r="G865">
        <v>3</v>
      </c>
      <c r="H865" t="str">
        <f>VLOOKUP(G865,SeasonFormats!$A$3:$B$999,2,0)</f>
        <v>Series</v>
      </c>
      <c r="I865">
        <v>295</v>
      </c>
      <c r="J865">
        <v>10</v>
      </c>
      <c r="K865" t="s">
        <v>201</v>
      </c>
      <c r="L865">
        <v>2</v>
      </c>
      <c r="N865" s="6" t="d">
        <v>2020-03-01</v>
      </c>
      <c r="O865">
        <v>3.78</v>
      </c>
      <c r="P865">
        <v>4.55</v>
      </c>
      <c r="Q865">
        <v>4.6900000000000004</v>
      </c>
      <c r="R865">
        <f t="shared" si="39"/>
        <v>3.84</v>
      </c>
      <c r="S865">
        <f t="shared" si="40"/>
        <v>4.62</v>
      </c>
      <c r="T865">
        <f t="shared" si="41"/>
        <v>4.76</v>
      </c>
      <c r="U865">
        <f>VLOOKUP(YEAR(N865),Populations!$A$3:$B$999,2,0)</f>
        <v>67081200</v>
      </c>
      <c r="V865">
        <f>(Calculations!B1/U865)</f>
        <v>1.01491613149437</v>
      </c>
    </row>
    <row r="866" spans="1:23" s="3" customFormat="1" x14ac:dyDescent="0.55000000000000004">
      <c r="A866" s="3">
        <v>862</v>
      </c>
      <c r="B866" s="3">
        <v>2</v>
      </c>
      <c r="C866" s="3" t="str">
        <f>VLOOKUP(B866,EpisodeFormats!$A$3:$B$999,2,0)</f>
        <v>Special</v>
      </c>
      <c r="D866" s="3">
        <v>13</v>
      </c>
      <c r="E866" s="3" t="str">
        <f>VLOOKUP(D866,Doctors!$A$3:$B$999,2,0)</f>
        <v>Jodie Whittaker</v>
      </c>
      <c r="G866" s="3">
        <v>4</v>
      </c>
      <c r="H866" s="3" t="str">
        <f>VLOOKUP(G866,SeasonFormats!$A$3:$B$999,2,0)</f>
        <v>Special</v>
      </c>
      <c r="I866" s="3">
        <v>296</v>
      </c>
      <c r="K866" s="3" t="s">
        <v>202</v>
      </c>
      <c r="L866" s="3">
        <v>1</v>
      </c>
      <c r="N866" s="7" t="d">
        <v>2021-01-01</v>
      </c>
      <c r="O866" s="3">
        <v>4.6900000000000004</v>
      </c>
      <c r="P866" s="3">
        <v>6.25</v>
      </c>
      <c r="Q866" s="3">
        <v>6.36</v>
      </c>
      <c r="R866" s="3">
        <f t="shared" si="39"/>
        <v>4.74</v>
      </c>
      <c r="S866" s="3">
        <f t="shared" si="40"/>
        <v>6.32</v>
      </c>
      <c r="T866" s="3">
        <f t="shared" si="41"/>
        <v>6.43</v>
      </c>
      <c r="U866" s="3">
        <f>VLOOKUP(YEAR(N866),Populations!$A$3:$B$999,2,0)</f>
        <v>67350695</v>
      </c>
      <c r="V866" s="3">
        <f>(Calculations!B1/U866)</f>
        <v>1.0108550772935601</v>
      </c>
      <c r="W866" s="3" t="s">
        <v>539</v>
      </c>
    </row>
    <row r="867" spans="1:23" x14ac:dyDescent="0.55000000000000004">
      <c r="A867">
        <v>863</v>
      </c>
      <c r="B867">
        <v>1</v>
      </c>
      <c r="C867" t="str">
        <f>VLOOKUP(B867,EpisodeFormats!$A$3:$B$999,2,0)</f>
        <v>Series</v>
      </c>
      <c r="D867">
        <v>13</v>
      </c>
      <c r="E867" t="str">
        <f>VLOOKUP(D867,Doctors!$A$3:$B$999,2,0)</f>
        <v>Jodie Whittaker</v>
      </c>
      <c r="F867">
        <v>13</v>
      </c>
      <c r="G867">
        <v>3</v>
      </c>
      <c r="H867" t="str">
        <f>VLOOKUP(G867,SeasonFormats!$A$3:$B$999,2,0)</f>
        <v>Series</v>
      </c>
      <c r="I867">
        <v>297</v>
      </c>
      <c r="J867">
        <v>1</v>
      </c>
      <c r="K867" t="s">
        <v>232</v>
      </c>
      <c r="L867">
        <v>1</v>
      </c>
      <c r="M867" t="s">
        <v>203</v>
      </c>
      <c r="N867" s="6" t="d">
        <v>2021-10-31</v>
      </c>
      <c r="O867">
        <v>4.43</v>
      </c>
      <c r="P867">
        <v>5.69</v>
      </c>
      <c r="Q867">
        <v>5.81</v>
      </c>
      <c r="R867">
        <f t="shared" si="39"/>
        <v>4.4800000000000004</v>
      </c>
      <c r="S867">
        <f t="shared" si="40"/>
        <v>5.75</v>
      </c>
      <c r="T867">
        <f t="shared" si="41"/>
        <v>5.87</v>
      </c>
      <c r="U867">
        <f>VLOOKUP(YEAR(N867),Populations!$A$3:$B$999,2,0)</f>
        <v>67350695</v>
      </c>
      <c r="V867">
        <f>(Calculations!B1/U867)</f>
        <v>1.0108550772935601</v>
      </c>
    </row>
    <row r="868" spans="1:23" x14ac:dyDescent="0.55000000000000004">
      <c r="A868">
        <v>864</v>
      </c>
      <c r="B868">
        <v>1</v>
      </c>
      <c r="C868" t="str">
        <f>VLOOKUP(B868,EpisodeFormats!$A$3:$B$999,2,0)</f>
        <v>Series</v>
      </c>
      <c r="D868">
        <v>13</v>
      </c>
      <c r="E868" t="str">
        <f>VLOOKUP(D868,Doctors!$A$3:$B$999,2,0)</f>
        <v>Jodie Whittaker</v>
      </c>
      <c r="F868">
        <v>13</v>
      </c>
      <c r="G868">
        <v>3</v>
      </c>
      <c r="H868" t="str">
        <f>VLOOKUP(G868,SeasonFormats!$A$3:$B$999,2,0)</f>
        <v>Series</v>
      </c>
      <c r="I868">
        <v>297</v>
      </c>
      <c r="J868">
        <v>2</v>
      </c>
      <c r="K868" t="s">
        <v>232</v>
      </c>
      <c r="L868">
        <v>2</v>
      </c>
      <c r="M868" t="s">
        <v>204</v>
      </c>
      <c r="N868" s="6" t="d">
        <v>2021-11-07</v>
      </c>
      <c r="O868">
        <v>3.96</v>
      </c>
      <c r="P868">
        <v>5.0199999999999996</v>
      </c>
      <c r="Q868">
        <v>5.13</v>
      </c>
      <c r="R868">
        <f t="shared" si="39"/>
        <v>4</v>
      </c>
      <c r="S868">
        <f t="shared" si="40"/>
        <v>5.07</v>
      </c>
      <c r="T868">
        <f t="shared" si="41"/>
        <v>5.19</v>
      </c>
      <c r="U868">
        <f>VLOOKUP(YEAR(N868),Populations!$A$3:$B$999,2,0)</f>
        <v>67350695</v>
      </c>
      <c r="V868">
        <f>(Calculations!B1/U868)</f>
        <v>1.0108550772935601</v>
      </c>
      <c r="W868" t="s">
        <v>540</v>
      </c>
    </row>
    <row r="869" spans="1:23" x14ac:dyDescent="0.55000000000000004">
      <c r="A869">
        <v>865</v>
      </c>
      <c r="B869">
        <v>1</v>
      </c>
      <c r="C869" t="str">
        <f>VLOOKUP(B869,EpisodeFormats!$A$3:$B$999,2,0)</f>
        <v>Series</v>
      </c>
      <c r="D869">
        <v>13</v>
      </c>
      <c r="E869" t="str">
        <f>VLOOKUP(D869,Doctors!$A$3:$B$999,2,0)</f>
        <v>Jodie Whittaker</v>
      </c>
      <c r="F869">
        <v>13</v>
      </c>
      <c r="G869">
        <v>3</v>
      </c>
      <c r="H869" t="str">
        <f>VLOOKUP(G869,SeasonFormats!$A$3:$B$999,2,0)</f>
        <v>Series</v>
      </c>
      <c r="I869">
        <v>297</v>
      </c>
      <c r="J869">
        <v>3</v>
      </c>
      <c r="K869" t="s">
        <v>232</v>
      </c>
      <c r="L869">
        <v>3</v>
      </c>
      <c r="M869" t="s">
        <v>205</v>
      </c>
      <c r="N869" s="6" t="d">
        <v>2021-11-14</v>
      </c>
      <c r="O869">
        <v>3.76</v>
      </c>
      <c r="P869">
        <v>4.59</v>
      </c>
      <c r="Q869">
        <v>4.7</v>
      </c>
      <c r="R869">
        <f t="shared" si="39"/>
        <v>3.8</v>
      </c>
      <c r="S869">
        <f t="shared" si="40"/>
        <v>4.6399999999999997</v>
      </c>
      <c r="T869">
        <f t="shared" si="41"/>
        <v>4.75</v>
      </c>
      <c r="U869">
        <f>VLOOKUP(YEAR(N869),Populations!$A$3:$B$999,2,0)</f>
        <v>67350695</v>
      </c>
      <c r="V869">
        <f>(Calculations!B1/U869)</f>
        <v>1.0108550772935601</v>
      </c>
      <c r="W869" t="s">
        <v>541</v>
      </c>
    </row>
    <row r="870" spans="1:23" x14ac:dyDescent="0.55000000000000004">
      <c r="A870">
        <v>866</v>
      </c>
      <c r="B870">
        <v>1</v>
      </c>
      <c r="C870" t="str">
        <f>VLOOKUP(B870,EpisodeFormats!$A$3:$B$999,2,0)</f>
        <v>Series</v>
      </c>
      <c r="D870">
        <v>13</v>
      </c>
      <c r="E870" t="str">
        <f>VLOOKUP(D870,Doctors!$A$3:$B$999,2,0)</f>
        <v>Jodie Whittaker</v>
      </c>
      <c r="F870">
        <v>13</v>
      </c>
      <c r="G870">
        <v>3</v>
      </c>
      <c r="H870" t="str">
        <f>VLOOKUP(G870,SeasonFormats!$A$3:$B$999,2,0)</f>
        <v>Series</v>
      </c>
      <c r="I870">
        <v>297</v>
      </c>
      <c r="J870">
        <v>4</v>
      </c>
      <c r="K870" t="s">
        <v>232</v>
      </c>
      <c r="L870">
        <v>4</v>
      </c>
      <c r="M870" t="s">
        <v>206</v>
      </c>
      <c r="N870" s="6" t="d">
        <v>2021-11-21</v>
      </c>
      <c r="O870">
        <v>3.45</v>
      </c>
      <c r="P870">
        <v>4.47</v>
      </c>
      <c r="Q870">
        <v>4.57</v>
      </c>
      <c r="R870">
        <f t="shared" si="39"/>
        <v>3.49</v>
      </c>
      <c r="S870">
        <f t="shared" si="40"/>
        <v>4.5199999999999996</v>
      </c>
      <c r="T870">
        <f t="shared" si="41"/>
        <v>4.62</v>
      </c>
      <c r="U870">
        <f>VLOOKUP(YEAR(N870),Populations!$A$3:$B$999,2,0)</f>
        <v>67350695</v>
      </c>
      <c r="V870">
        <f>(Calculations!B1/U870)</f>
        <v>1.0108550772935601</v>
      </c>
    </row>
    <row r="871" spans="1:23" x14ac:dyDescent="0.55000000000000004">
      <c r="A871">
        <v>867</v>
      </c>
      <c r="B871">
        <v>1</v>
      </c>
      <c r="C871" t="str">
        <f>VLOOKUP(B871,EpisodeFormats!$A$3:$B$999,2,0)</f>
        <v>Series</v>
      </c>
      <c r="D871">
        <v>13</v>
      </c>
      <c r="E871" t="str">
        <f>VLOOKUP(D871,Doctors!$A$3:$B$999,2,0)</f>
        <v>Jodie Whittaker</v>
      </c>
      <c r="F871">
        <v>13</v>
      </c>
      <c r="G871">
        <v>3</v>
      </c>
      <c r="H871" t="str">
        <f>VLOOKUP(G871,SeasonFormats!$A$3:$B$999,2,0)</f>
        <v>Series</v>
      </c>
      <c r="I871">
        <v>297</v>
      </c>
      <c r="J871">
        <v>5</v>
      </c>
      <c r="K871" t="s">
        <v>232</v>
      </c>
      <c r="L871">
        <v>5</v>
      </c>
      <c r="M871" t="s">
        <v>207</v>
      </c>
      <c r="N871" s="6" t="d">
        <v>2021-11-28</v>
      </c>
      <c r="O871">
        <v>3.82</v>
      </c>
      <c r="P871">
        <v>4.72</v>
      </c>
      <c r="Q871">
        <v>4.83</v>
      </c>
      <c r="R871">
        <f t="shared" si="39"/>
        <v>3.86</v>
      </c>
      <c r="S871">
        <f t="shared" si="40"/>
        <v>4.7699999999999996</v>
      </c>
      <c r="T871">
        <f t="shared" si="41"/>
        <v>4.88</v>
      </c>
      <c r="U871">
        <f>VLOOKUP(YEAR(N871),Populations!$A$3:$B$999,2,0)</f>
        <v>67350695</v>
      </c>
      <c r="V871">
        <f>(Calculations!B1/U871)</f>
        <v>1.0108550772935601</v>
      </c>
    </row>
    <row r="872" spans="1:23" x14ac:dyDescent="0.55000000000000004">
      <c r="A872">
        <v>868</v>
      </c>
      <c r="B872">
        <v>1</v>
      </c>
      <c r="C872" t="str">
        <f>VLOOKUP(B872,EpisodeFormats!$A$3:$B$999,2,0)</f>
        <v>Series</v>
      </c>
      <c r="D872">
        <v>13</v>
      </c>
      <c r="E872" t="str">
        <f>VLOOKUP(D872,Doctors!$A$3:$B$999,2,0)</f>
        <v>Jodie Whittaker</v>
      </c>
      <c r="F872">
        <v>13</v>
      </c>
      <c r="G872">
        <v>3</v>
      </c>
      <c r="H872" t="str">
        <f>VLOOKUP(G872,SeasonFormats!$A$3:$B$999,2,0)</f>
        <v>Series</v>
      </c>
      <c r="I872">
        <v>297</v>
      </c>
      <c r="J872">
        <v>6</v>
      </c>
      <c r="K872" t="s">
        <v>232</v>
      </c>
      <c r="L872">
        <v>6</v>
      </c>
      <c r="M872" t="s">
        <v>208</v>
      </c>
      <c r="N872" s="6" t="d">
        <v>2021-12-05</v>
      </c>
      <c r="O872">
        <v>3.58</v>
      </c>
      <c r="P872">
        <v>4.53</v>
      </c>
      <c r="Q872">
        <v>4.6399999999999997</v>
      </c>
      <c r="R872">
        <f t="shared" si="39"/>
        <v>3.62</v>
      </c>
      <c r="S872">
        <f t="shared" si="40"/>
        <v>4.58</v>
      </c>
      <c r="T872">
        <f t="shared" si="41"/>
        <v>4.6900000000000004</v>
      </c>
      <c r="U872">
        <f>VLOOKUP(YEAR(N872),Populations!$A$3:$B$999,2,0)</f>
        <v>67350695</v>
      </c>
      <c r="V872">
        <f>(Calculations!B1/U872)</f>
        <v>1.0108550772935601</v>
      </c>
    </row>
    <row r="873" spans="1:23" s="3" customFormat="1" x14ac:dyDescent="0.55000000000000004">
      <c r="A873" s="3">
        <v>869</v>
      </c>
      <c r="B873" s="3">
        <v>2</v>
      </c>
      <c r="C873" s="3" t="str">
        <f>VLOOKUP(B873,EpisodeFormats!$A$3:$B$999,2,0)</f>
        <v>Special</v>
      </c>
      <c r="D873" s="3">
        <v>13</v>
      </c>
      <c r="E873" s="3" t="str">
        <f>VLOOKUP(D873,Doctors!$A$3:$B$999,2,0)</f>
        <v>Jodie Whittaker</v>
      </c>
      <c r="G873" s="3">
        <v>4</v>
      </c>
      <c r="H873" s="3" t="str">
        <f>VLOOKUP(G873,SeasonFormats!$A$3:$B$999,2,0)</f>
        <v>Special</v>
      </c>
      <c r="I873" s="3">
        <v>298</v>
      </c>
      <c r="J873" s="3">
        <v>1</v>
      </c>
      <c r="K873" s="3" t="s">
        <v>209</v>
      </c>
      <c r="L873" s="3">
        <v>1</v>
      </c>
      <c r="N873" s="7" t="d">
        <v>2022-01-01</v>
      </c>
      <c r="O873" s="3">
        <v>3.21</v>
      </c>
      <c r="P873" s="3">
        <v>4.3</v>
      </c>
      <c r="Q873" s="3">
        <v>4.4000000000000004</v>
      </c>
      <c r="R873" s="3">
        <f t="shared" si="39"/>
        <v>3.23</v>
      </c>
      <c r="S873" s="3">
        <f t="shared" si="40"/>
        <v>4.33</v>
      </c>
      <c r="T873" s="3">
        <f t="shared" si="41"/>
        <v>4.43</v>
      </c>
      <c r="U873" s="3">
        <f>VLOOKUP(YEAR(N873),Populations!$A$3:$B$999,2,0)</f>
        <v>67595824</v>
      </c>
      <c r="V873" s="3">
        <f>(Calculations!B1/U873)</f>
        <v>1.0071893198609401</v>
      </c>
      <c r="W873" s="3" t="s">
        <v>542</v>
      </c>
    </row>
    <row r="874" spans="1:23" s="3" customFormat="1" x14ac:dyDescent="0.55000000000000004">
      <c r="A874" s="3">
        <v>870</v>
      </c>
      <c r="B874" s="3">
        <v>2</v>
      </c>
      <c r="C874" s="3" t="str">
        <f>VLOOKUP(B874,EpisodeFormats!$A$3:$B$999,2,0)</f>
        <v>Special</v>
      </c>
      <c r="D874" s="3">
        <v>13</v>
      </c>
      <c r="E874" s="3" t="str">
        <f>VLOOKUP(D874,Doctors!$A$3:$B$999,2,0)</f>
        <v>Jodie Whittaker</v>
      </c>
      <c r="G874" s="3">
        <v>4</v>
      </c>
      <c r="H874" s="3" t="str">
        <f>VLOOKUP(G874,SeasonFormats!$A$3:$B$999,2,0)</f>
        <v>Special</v>
      </c>
      <c r="I874" s="3">
        <v>299</v>
      </c>
      <c r="J874" s="3">
        <v>2</v>
      </c>
      <c r="K874" s="3" t="s">
        <v>210</v>
      </c>
      <c r="L874" s="3">
        <v>1</v>
      </c>
      <c r="N874" s="7" t="d">
        <v>2022-04-17</v>
      </c>
      <c r="O874" s="3">
        <v>2.2000000000000002</v>
      </c>
      <c r="P874" s="3">
        <v>3.34</v>
      </c>
      <c r="Q874" s="3">
        <v>3.47</v>
      </c>
      <c r="R874" s="3">
        <f t="shared" si="39"/>
        <v>2.2200000000000002</v>
      </c>
      <c r="S874" s="3">
        <f t="shared" si="40"/>
        <v>3.36</v>
      </c>
      <c r="T874" s="3">
        <f t="shared" si="41"/>
        <v>3.49</v>
      </c>
      <c r="U874" s="3">
        <f>VLOOKUP(YEAR(N874),Populations!$A$3:$B$999,2,0)</f>
        <v>67595824</v>
      </c>
      <c r="V874" s="3">
        <f>(Calculations!B1/U874)</f>
        <v>1.0071893198609401</v>
      </c>
    </row>
    <row r="875" spans="1:23" s="3" customFormat="1" x14ac:dyDescent="0.55000000000000004">
      <c r="A875" s="3">
        <v>871</v>
      </c>
      <c r="B875" s="3">
        <v>2</v>
      </c>
      <c r="C875" s="3" t="str">
        <f>VLOOKUP(B875,EpisodeFormats!$A$3:$B$999,2,0)</f>
        <v>Special</v>
      </c>
      <c r="D875" s="3">
        <v>13</v>
      </c>
      <c r="E875" s="3" t="str">
        <f>VLOOKUP(D875,Doctors!$A$3:$B$999,2,0)</f>
        <v>Jodie Whittaker</v>
      </c>
      <c r="G875" s="3">
        <v>4</v>
      </c>
      <c r="H875" s="3" t="str">
        <f>VLOOKUP(G875,SeasonFormats!$A$3:$B$999,2,0)</f>
        <v>Special</v>
      </c>
      <c r="I875" s="3">
        <v>300</v>
      </c>
      <c r="J875" s="3">
        <v>3</v>
      </c>
      <c r="K875" s="3" t="s">
        <v>211</v>
      </c>
      <c r="L875" s="3">
        <v>1</v>
      </c>
      <c r="N875" s="7" t="d">
        <v>2022-10-23</v>
      </c>
      <c r="O875" s="3">
        <v>3.71</v>
      </c>
      <c r="P875" s="3">
        <v>5.0999999999999996</v>
      </c>
      <c r="Q875" s="3">
        <v>5.3</v>
      </c>
      <c r="R875" s="3">
        <f t="shared" si="39"/>
        <v>3.74</v>
      </c>
      <c r="S875" s="3">
        <f t="shared" si="40"/>
        <v>5.14</v>
      </c>
      <c r="T875" s="3">
        <f t="shared" si="41"/>
        <v>5.34</v>
      </c>
      <c r="U875" s="3">
        <f>VLOOKUP(YEAR(N875),Populations!$A$3:$B$999,2,0)</f>
        <v>67595824</v>
      </c>
      <c r="V875" s="3">
        <f>(Calculations!B1/U875)</f>
        <v>1.0071893198609401</v>
      </c>
      <c r="W875" s="3" t="s">
        <v>543</v>
      </c>
    </row>
    <row r="876" spans="1:23" x14ac:dyDescent="0.55000000000000004">
      <c r="A876">
        <v>872</v>
      </c>
      <c r="B876">
        <v>2</v>
      </c>
      <c r="C876" t="str">
        <f>VLOOKUP(B876,EpisodeFormats!$A$3:$B$999,2,0)</f>
        <v>Special</v>
      </c>
      <c r="D876">
        <v>14</v>
      </c>
      <c r="E876" t="str">
        <f>VLOOKUP(D876,Doctors!$A$3:$B$999,2,0)</f>
        <v>David Tennant</v>
      </c>
      <c r="G876">
        <v>4</v>
      </c>
      <c r="H876" t="str">
        <f>VLOOKUP(G876,SeasonFormats!$A$3:$B$999,2,0)</f>
        <v>Special</v>
      </c>
      <c r="I876">
        <v>301</v>
      </c>
      <c r="J876">
        <v>1</v>
      </c>
      <c r="K876" t="s">
        <v>212</v>
      </c>
      <c r="L876">
        <v>1</v>
      </c>
      <c r="N876" s="6" t="d">
        <v>2023-11-25</v>
      </c>
      <c r="O876">
        <v>5.08</v>
      </c>
      <c r="P876">
        <v>7.34</v>
      </c>
      <c r="Q876">
        <v>7.61</v>
      </c>
      <c r="R876">
        <f t="shared" si="39"/>
        <v>5.0999999999999996</v>
      </c>
      <c r="S876">
        <f t="shared" si="40"/>
        <v>7.37</v>
      </c>
      <c r="T876">
        <f t="shared" si="41"/>
        <v>7.64</v>
      </c>
      <c r="U876">
        <f>VLOOKUP(YEAR(N876),Populations!$A$3:$B$999,2,0)</f>
        <v>67844315</v>
      </c>
      <c r="V876">
        <f>(Calculations!B1/U876)</f>
        <v>1.00350032276102</v>
      </c>
    </row>
    <row r="877" spans="1:23" x14ac:dyDescent="0.55000000000000004">
      <c r="A877">
        <v>873</v>
      </c>
      <c r="B877">
        <v>2</v>
      </c>
      <c r="C877" t="str">
        <f>VLOOKUP(B877,EpisodeFormats!$A$3:$B$999,2,0)</f>
        <v>Special</v>
      </c>
      <c r="D877">
        <v>14</v>
      </c>
      <c r="E877" t="str">
        <f>VLOOKUP(D877,Doctors!$A$3:$B$999,2,0)</f>
        <v>David Tennant</v>
      </c>
      <c r="G877">
        <v>4</v>
      </c>
      <c r="H877" t="str">
        <f>VLOOKUP(G877,SeasonFormats!$A$3:$B$999,2,0)</f>
        <v>Special</v>
      </c>
      <c r="I877">
        <v>302</v>
      </c>
      <c r="J877">
        <v>2</v>
      </c>
      <c r="K877" t="s">
        <v>213</v>
      </c>
      <c r="L877">
        <v>1</v>
      </c>
      <c r="N877" s="6" t="d">
        <v>2023-12-02</v>
      </c>
      <c r="O877">
        <v>4.83</v>
      </c>
      <c r="P877">
        <v>6.86</v>
      </c>
      <c r="Q877">
        <v>7.14</v>
      </c>
      <c r="R877">
        <f t="shared" si="39"/>
        <v>4.8499999999999996</v>
      </c>
      <c r="S877">
        <f t="shared" si="40"/>
        <v>6.88</v>
      </c>
      <c r="T877">
        <f t="shared" si="41"/>
        <v>7.16</v>
      </c>
      <c r="U877">
        <f>VLOOKUP(YEAR(N877),Populations!$A$3:$B$999,2,0)</f>
        <v>67844315</v>
      </c>
      <c r="V877">
        <f>(Calculations!B1/U877)</f>
        <v>1.00350032276102</v>
      </c>
    </row>
    <row r="878" spans="1:23" x14ac:dyDescent="0.55000000000000004">
      <c r="A878">
        <v>874</v>
      </c>
      <c r="B878">
        <v>2</v>
      </c>
      <c r="C878" t="str">
        <f>VLOOKUP(B878,EpisodeFormats!$A$3:$B$999,2,0)</f>
        <v>Special</v>
      </c>
      <c r="D878">
        <v>14</v>
      </c>
      <c r="E878" t="str">
        <f>VLOOKUP(D878,Doctors!$A$3:$B$999,2,0)</f>
        <v>David Tennant</v>
      </c>
      <c r="G878">
        <v>4</v>
      </c>
      <c r="H878" t="str">
        <f>VLOOKUP(G878,SeasonFormats!$A$3:$B$999,2,0)</f>
        <v>Special</v>
      </c>
      <c r="I878">
        <v>303</v>
      </c>
      <c r="J878">
        <v>3</v>
      </c>
      <c r="K878" t="s">
        <v>214</v>
      </c>
      <c r="L878">
        <v>1</v>
      </c>
      <c r="N878" s="6" t="d">
        <v>2023-12-09</v>
      </c>
      <c r="O878">
        <v>4.62</v>
      </c>
      <c r="P878">
        <v>6.58</v>
      </c>
      <c r="Q878">
        <v>6.85</v>
      </c>
      <c r="R878">
        <f t="shared" si="39"/>
        <v>4.6399999999999997</v>
      </c>
      <c r="S878">
        <f t="shared" si="40"/>
        <v>6.6</v>
      </c>
      <c r="T878">
        <f t="shared" si="41"/>
        <v>6.87</v>
      </c>
      <c r="U878">
        <f>VLOOKUP(YEAR(N878),Populations!$A$3:$B$999,2,0)</f>
        <v>67844315</v>
      </c>
      <c r="V878">
        <f>(Calculations!B1/U878)</f>
        <v>1.00350032276102</v>
      </c>
    </row>
    <row r="879" spans="1:23" s="3" customFormat="1" x14ac:dyDescent="0.55000000000000004">
      <c r="A879" s="3">
        <v>875</v>
      </c>
      <c r="B879" s="3">
        <v>2</v>
      </c>
      <c r="C879" s="3" t="str">
        <f>VLOOKUP(B879,EpisodeFormats!$A$3:$B$999,2,0)</f>
        <v>Special</v>
      </c>
      <c r="D879" s="3">
        <v>15</v>
      </c>
      <c r="E879" s="3" t="str">
        <f>VLOOKUP(D879,Doctors!$A$3:$B$999,2,0)</f>
        <v>Ncuti Gatwa</v>
      </c>
      <c r="G879" s="3">
        <v>4</v>
      </c>
      <c r="H879" s="3" t="str">
        <f>VLOOKUP(G879,SeasonFormats!$A$3:$B$999,2,0)</f>
        <v>Special</v>
      </c>
      <c r="I879" s="3">
        <v>304</v>
      </c>
      <c r="K879" s="3" t="s">
        <v>215</v>
      </c>
      <c r="L879" s="3">
        <v>1</v>
      </c>
      <c r="N879" s="7" t="d">
        <v>2023-12-25</v>
      </c>
      <c r="O879" s="3">
        <v>4.7300000000000004</v>
      </c>
      <c r="P879" s="3">
        <v>7.26</v>
      </c>
      <c r="Q879" s="3">
        <v>7.49</v>
      </c>
      <c r="R879" s="3">
        <f t="shared" si="39"/>
        <v>4.75</v>
      </c>
      <c r="S879" s="3">
        <f t="shared" si="40"/>
        <v>7.29</v>
      </c>
      <c r="T879" s="3">
        <f t="shared" si="41"/>
        <v>7.52</v>
      </c>
      <c r="U879" s="3">
        <f>VLOOKUP(YEAR(N879),Populations!$A$3:$B$999,2,0)</f>
        <v>67844315</v>
      </c>
      <c r="V879" s="3">
        <f>(Calculations!B1/U879)</f>
        <v>1.00350032276102</v>
      </c>
    </row>
    <row r="880" spans="1:23" x14ac:dyDescent="0.55000000000000004">
      <c r="A880">
        <v>876</v>
      </c>
      <c r="B880">
        <v>1</v>
      </c>
      <c r="C880" t="str">
        <f>VLOOKUP(B880,EpisodeFormats!$A$3:$B$999,2,0)</f>
        <v>Series</v>
      </c>
      <c r="D880">
        <v>15</v>
      </c>
      <c r="E880" t="str">
        <f>VLOOKUP(D880,Doctors!$A$3:$B$999,2,0)</f>
        <v>Ncuti Gatwa</v>
      </c>
      <c r="F880">
        <v>14</v>
      </c>
      <c r="G880">
        <v>3</v>
      </c>
      <c r="H880" t="str">
        <f>VLOOKUP(G880,SeasonFormats!$A$3:$B$999,2,0)</f>
        <v>Series</v>
      </c>
      <c r="I880">
        <v>305</v>
      </c>
      <c r="J880">
        <v>1</v>
      </c>
      <c r="K880" t="s">
        <v>216</v>
      </c>
      <c r="L880">
        <v>1</v>
      </c>
      <c r="N880" s="6" t="d">
        <v>2024-05-11</v>
      </c>
      <c r="O880">
        <v>2.6</v>
      </c>
      <c r="P880">
        <v>3.71</v>
      </c>
      <c r="Q880">
        <v>4.01</v>
      </c>
      <c r="R880">
        <f t="shared" si="39"/>
        <v>2.6</v>
      </c>
      <c r="S880">
        <f t="shared" si="40"/>
        <v>3.71</v>
      </c>
      <c r="T880">
        <f t="shared" si="41"/>
        <v>4.01</v>
      </c>
      <c r="U880">
        <f>VLOOKUP(YEAR(N880),Populations!$A$3:$B$999,2,0)</f>
        <v>68081792</v>
      </c>
      <c r="V880">
        <f>(Calculations!B1/U880)</f>
        <v>1</v>
      </c>
    </row>
    <row r="881" spans="1:22" x14ac:dyDescent="0.55000000000000004">
      <c r="A881">
        <v>877</v>
      </c>
      <c r="B881">
        <v>1</v>
      </c>
      <c r="C881" t="str">
        <f>VLOOKUP(B881,EpisodeFormats!$A$3:$B$999,2,0)</f>
        <v>Series</v>
      </c>
      <c r="D881">
        <v>15</v>
      </c>
      <c r="E881" t="str">
        <f>VLOOKUP(D881,Doctors!$A$3:$B$999,2,0)</f>
        <v>Ncuti Gatwa</v>
      </c>
      <c r="F881">
        <v>14</v>
      </c>
      <c r="G881">
        <v>3</v>
      </c>
      <c r="H881" t="str">
        <f>VLOOKUP(G881,SeasonFormats!$A$3:$B$999,2,0)</f>
        <v>Series</v>
      </c>
      <c r="I881">
        <v>306</v>
      </c>
      <c r="J881">
        <v>2</v>
      </c>
      <c r="K881" t="s">
        <v>217</v>
      </c>
      <c r="L881">
        <v>1</v>
      </c>
      <c r="N881" s="6" t="d">
        <v>2024-05-11</v>
      </c>
      <c r="O881">
        <v>2.4</v>
      </c>
      <c r="P881">
        <v>3.67</v>
      </c>
      <c r="Q881">
        <v>3.91</v>
      </c>
      <c r="R881">
        <f t="shared" si="39"/>
        <v>2.4</v>
      </c>
      <c r="S881">
        <f t="shared" si="40"/>
        <v>3.67</v>
      </c>
      <c r="T881">
        <f t="shared" si="41"/>
        <v>3.91</v>
      </c>
      <c r="U881">
        <f>VLOOKUP(YEAR(N881),Populations!$A$3:$B$999,2,0)</f>
        <v>68081792</v>
      </c>
      <c r="V881">
        <f>(Calculations!B1/U881)</f>
        <v>1</v>
      </c>
    </row>
    <row r="882" spans="1:22" x14ac:dyDescent="0.55000000000000004">
      <c r="A882">
        <v>878</v>
      </c>
      <c r="B882">
        <v>1</v>
      </c>
      <c r="C882" t="str">
        <f>VLOOKUP(B882,EpisodeFormats!$A$3:$B$999,2,0)</f>
        <v>Series</v>
      </c>
      <c r="D882">
        <v>15</v>
      </c>
      <c r="E882" t="str">
        <f>VLOOKUP(D882,Doctors!$A$3:$B$999,2,0)</f>
        <v>Ncuti Gatwa</v>
      </c>
      <c r="F882">
        <v>14</v>
      </c>
      <c r="G882">
        <v>3</v>
      </c>
      <c r="H882" t="str">
        <f>VLOOKUP(G882,SeasonFormats!$A$3:$B$999,2,0)</f>
        <v>Series</v>
      </c>
      <c r="I882">
        <v>307</v>
      </c>
      <c r="J882">
        <v>3</v>
      </c>
      <c r="K882" t="s">
        <v>218</v>
      </c>
      <c r="L882">
        <v>1</v>
      </c>
      <c r="N882" s="6" t="d">
        <v>2024-05-18</v>
      </c>
      <c r="O882">
        <v>2.04</v>
      </c>
      <c r="P882">
        <v>3.38</v>
      </c>
      <c r="Q882">
        <v>3.58</v>
      </c>
      <c r="R882">
        <f t="shared" si="39"/>
        <v>2.04</v>
      </c>
      <c r="S882">
        <f t="shared" si="40"/>
        <v>3.38</v>
      </c>
      <c r="T882">
        <f t="shared" si="41"/>
        <v>3.58</v>
      </c>
      <c r="U882">
        <f>VLOOKUP(YEAR(N882),Populations!$A$3:$B$999,2,0)</f>
        <v>68081792</v>
      </c>
      <c r="V882">
        <f>(Calculations!B1/U882)</f>
        <v>1</v>
      </c>
    </row>
    <row r="883" spans="1:22" x14ac:dyDescent="0.55000000000000004">
      <c r="A883">
        <v>879</v>
      </c>
      <c r="B883">
        <v>1</v>
      </c>
      <c r="C883" t="str">
        <f>VLOOKUP(B883,EpisodeFormats!$A$3:$B$999,2,0)</f>
        <v>Series</v>
      </c>
      <c r="D883">
        <v>15</v>
      </c>
      <c r="E883" t="str">
        <f>VLOOKUP(D883,Doctors!$A$3:$B$999,2,0)</f>
        <v>Ncuti Gatwa</v>
      </c>
      <c r="F883">
        <v>14</v>
      </c>
      <c r="G883">
        <v>3</v>
      </c>
      <c r="H883" t="str">
        <f>VLOOKUP(G883,SeasonFormats!$A$3:$B$999,2,0)</f>
        <v>Series</v>
      </c>
      <c r="I883">
        <v>308</v>
      </c>
      <c r="J883">
        <v>4</v>
      </c>
      <c r="K883" t="s">
        <v>219</v>
      </c>
      <c r="L883">
        <v>1</v>
      </c>
      <c r="N883" s="6" t="d">
        <v>2024-05-25</v>
      </c>
      <c r="O883">
        <v>2.62</v>
      </c>
      <c r="P883">
        <v>3.77</v>
      </c>
      <c r="Q883">
        <v>4.0599999999999996</v>
      </c>
      <c r="R883">
        <f t="shared" si="39"/>
        <v>2.62</v>
      </c>
      <c r="S883">
        <f t="shared" si="40"/>
        <v>3.77</v>
      </c>
      <c r="T883">
        <f t="shared" si="41"/>
        <v>4.0599999999999996</v>
      </c>
      <c r="U883">
        <f>VLOOKUP(YEAR(N883),Populations!$A$3:$B$999,2,0)</f>
        <v>68081792</v>
      </c>
      <c r="V883">
        <f>(Calculations!B1/U883)</f>
        <v>1</v>
      </c>
    </row>
    <row r="884" spans="1:22" x14ac:dyDescent="0.55000000000000004">
      <c r="A884">
        <v>880</v>
      </c>
      <c r="B884">
        <v>1</v>
      </c>
      <c r="C884" t="str">
        <f>VLOOKUP(B884,EpisodeFormats!$A$3:$B$999,2,0)</f>
        <v>Series</v>
      </c>
      <c r="D884">
        <v>15</v>
      </c>
      <c r="E884" t="str">
        <f>VLOOKUP(D884,Doctors!$A$3:$B$999,2,0)</f>
        <v>Ncuti Gatwa</v>
      </c>
      <c r="F884">
        <v>14</v>
      </c>
      <c r="G884">
        <v>3</v>
      </c>
      <c r="H884" t="str">
        <f>VLOOKUP(G884,SeasonFormats!$A$3:$B$999,2,0)</f>
        <v>Series</v>
      </c>
      <c r="I884">
        <v>309</v>
      </c>
      <c r="J884">
        <v>5</v>
      </c>
      <c r="K884" t="s">
        <v>220</v>
      </c>
      <c r="L884">
        <v>1</v>
      </c>
      <c r="N884" s="6" t="d">
        <v>2024-06-01</v>
      </c>
      <c r="O884">
        <v>2.12</v>
      </c>
      <c r="P884">
        <v>3.1</v>
      </c>
      <c r="Q884">
        <v>3.38</v>
      </c>
      <c r="R884">
        <f t="shared" si="39"/>
        <v>2.12</v>
      </c>
      <c r="S884">
        <f t="shared" si="40"/>
        <v>3.1</v>
      </c>
      <c r="T884">
        <f t="shared" si="41"/>
        <v>3.38</v>
      </c>
      <c r="U884">
        <f>VLOOKUP(YEAR(N884),Populations!$A$3:$B$999,2,0)</f>
        <v>68081792</v>
      </c>
      <c r="V884">
        <f>(Calculations!B1/U884)</f>
        <v>1</v>
      </c>
    </row>
    <row r="885" spans="1:22" x14ac:dyDescent="0.55000000000000004">
      <c r="A885">
        <v>881</v>
      </c>
      <c r="B885">
        <v>1</v>
      </c>
      <c r="C885" t="str">
        <f>VLOOKUP(B885,EpisodeFormats!$A$3:$B$999,2,0)</f>
        <v>Series</v>
      </c>
      <c r="D885">
        <v>15</v>
      </c>
      <c r="E885" t="str">
        <f>VLOOKUP(D885,Doctors!$A$3:$B$999,2,0)</f>
        <v>Ncuti Gatwa</v>
      </c>
      <c r="F885">
        <v>14</v>
      </c>
      <c r="G885">
        <v>3</v>
      </c>
      <c r="H885" t="str">
        <f>VLOOKUP(G885,SeasonFormats!$A$3:$B$999,2,0)</f>
        <v>Series</v>
      </c>
      <c r="I885">
        <v>310</v>
      </c>
      <c r="J885">
        <v>6</v>
      </c>
      <c r="K885" t="s">
        <v>221</v>
      </c>
      <c r="L885">
        <v>1</v>
      </c>
      <c r="N885" s="6" t="d">
        <v>2024-06-08</v>
      </c>
      <c r="O885">
        <v>2.11</v>
      </c>
      <c r="Q885">
        <v>3.52</v>
      </c>
      <c r="R885">
        <f t="shared" si="39"/>
        <v>2.11</v>
      </c>
      <c r="S885" t="str">
        <f t="shared" si="40"/>
        <v/>
      </c>
      <c r="T885">
        <f t="shared" si="41"/>
        <v>3.52</v>
      </c>
      <c r="U885">
        <f>VLOOKUP(YEAR(N885),Populations!$A$3:$B$999,2,0)</f>
        <v>68081792</v>
      </c>
      <c r="V885">
        <f>(Calculations!B1/U885)</f>
        <v>1</v>
      </c>
    </row>
    <row r="886" spans="1:22" x14ac:dyDescent="0.55000000000000004">
      <c r="A886">
        <v>882</v>
      </c>
      <c r="B886">
        <v>1</v>
      </c>
      <c r="C886" t="str">
        <f>VLOOKUP(B886,EpisodeFormats!$A$3:$B$999,2,0)</f>
        <v>Series</v>
      </c>
      <c r="D886">
        <v>15</v>
      </c>
      <c r="E886" t="str">
        <f>VLOOKUP(D886,Doctors!$A$3:$B$999,2,0)</f>
        <v>Ncuti Gatwa</v>
      </c>
      <c r="F886">
        <v>14</v>
      </c>
      <c r="G886">
        <v>3</v>
      </c>
      <c r="H886" t="str">
        <f>VLOOKUP(G886,SeasonFormats!$A$3:$B$999,2,0)</f>
        <v>Series</v>
      </c>
      <c r="I886">
        <v>311</v>
      </c>
      <c r="J886">
        <v>7</v>
      </c>
      <c r="K886" t="s">
        <v>222</v>
      </c>
      <c r="L886">
        <v>1</v>
      </c>
      <c r="N886" s="6" t="d">
        <v>2024-06-15</v>
      </c>
      <c r="O886">
        <v>2.02</v>
      </c>
      <c r="R886">
        <f t="shared" si="39"/>
        <v>2.02</v>
      </c>
      <c r="S886" t="str">
        <f t="shared" si="40"/>
        <v/>
      </c>
      <c r="T886" t="str">
        <f t="shared" si="41"/>
        <v/>
      </c>
      <c r="U886">
        <f>VLOOKUP(YEAR(N886),Populations!$A$3:$B$999,2,0)</f>
        <v>68081792</v>
      </c>
      <c r="V886">
        <f>(Calculations!B1/U886)</f>
        <v>1</v>
      </c>
    </row>
    <row r="887" spans="1:22" x14ac:dyDescent="0.55000000000000004">
      <c r="A887">
        <v>883</v>
      </c>
      <c r="B887">
        <v>1</v>
      </c>
      <c r="C887" t="str">
        <f>VLOOKUP(B887,EpisodeFormats!$A$3:$B$999,2,0)</f>
        <v>Series</v>
      </c>
      <c r="D887">
        <v>15</v>
      </c>
      <c r="E887" t="str">
        <f>VLOOKUP(D887,Doctors!$A$3:$B$999,2,0)</f>
        <v>Ncuti Gatwa</v>
      </c>
      <c r="F887">
        <v>14</v>
      </c>
      <c r="G887">
        <v>3</v>
      </c>
      <c r="H887" t="str">
        <f>VLOOKUP(G887,SeasonFormats!$A$3:$B$999,2,0)</f>
        <v>Series</v>
      </c>
      <c r="I887">
        <v>311</v>
      </c>
      <c r="J887">
        <v>8</v>
      </c>
      <c r="K887" t="s">
        <v>223</v>
      </c>
      <c r="L887">
        <v>2</v>
      </c>
      <c r="N887" s="6" t="d">
        <v>2024-06-22</v>
      </c>
      <c r="R887" t="str">
        <f t="shared" si="39"/>
        <v/>
      </c>
      <c r="S887" t="str">
        <f t="shared" si="40"/>
        <v/>
      </c>
      <c r="T887" t="str">
        <f t="shared" si="41"/>
        <v/>
      </c>
      <c r="U887">
        <f>VLOOKUP(YEAR(N887),Populations!$A$3:$B$999,2,0)</f>
        <v>68081792</v>
      </c>
      <c r="V887">
        <f>(Calculations!B1/U887)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>
      <selection activeCell="A2" sqref="A2"/>
    </sheetView>
  </sheetViews>
  <sheetFormatPr defaultRowHeight="14.4" x14ac:dyDescent="0.55000000000000004"/>
  <cols>
    <col min="1" max="1" width="7.20703125" bestFit="1" customWidth="1"/>
    <col min="2" max="2" width="18.05078125" bestFit="1" customWidth="1"/>
  </cols>
  <sheetData>
    <row r="1" spans="1:2" x14ac:dyDescent="0.55000000000000004">
      <c r="A1" s="2" t="s">
        <v>550</v>
      </c>
      <c r="B1" s="2" t="s">
        <v>20</v>
      </c>
    </row>
    <row r="3" spans="1:2" x14ac:dyDescent="0.55000000000000004">
      <c r="A3">
        <v>1</v>
      </c>
      <c r="B3" t="s">
        <v>21</v>
      </c>
    </row>
    <row r="4" spans="1:2" x14ac:dyDescent="0.55000000000000004">
      <c r="A4">
        <v>2</v>
      </c>
      <c r="B4" t="s">
        <v>99</v>
      </c>
    </row>
    <row r="5" spans="1:2" x14ac:dyDescent="0.55000000000000004">
      <c r="A5">
        <v>3</v>
      </c>
      <c r="B5" t="s">
        <v>100</v>
      </c>
    </row>
    <row r="6" spans="1:2" x14ac:dyDescent="0.55000000000000004">
      <c r="A6">
        <v>4</v>
      </c>
      <c r="B6" t="s">
        <v>101</v>
      </c>
    </row>
    <row r="7" spans="1:2" x14ac:dyDescent="0.55000000000000004">
      <c r="A7">
        <v>5</v>
      </c>
      <c r="B7" t="s">
        <v>102</v>
      </c>
    </row>
    <row r="8" spans="1:2" x14ac:dyDescent="0.55000000000000004">
      <c r="A8">
        <v>6</v>
      </c>
      <c r="B8" t="s">
        <v>103</v>
      </c>
    </row>
    <row r="9" spans="1:2" x14ac:dyDescent="0.55000000000000004">
      <c r="A9">
        <v>7</v>
      </c>
      <c r="B9" t="s">
        <v>19</v>
      </c>
    </row>
    <row r="10" spans="1:2" x14ac:dyDescent="0.55000000000000004">
      <c r="A10">
        <v>8</v>
      </c>
      <c r="B10" t="s">
        <v>110</v>
      </c>
    </row>
    <row r="11" spans="1:2" x14ac:dyDescent="0.55000000000000004">
      <c r="A11">
        <v>9</v>
      </c>
      <c r="B11" t="s">
        <v>104</v>
      </c>
    </row>
    <row r="12" spans="1:2" x14ac:dyDescent="0.55000000000000004">
      <c r="A12">
        <v>10</v>
      </c>
      <c r="B12" t="s">
        <v>105</v>
      </c>
    </row>
    <row r="13" spans="1:2" x14ac:dyDescent="0.55000000000000004">
      <c r="A13">
        <v>11</v>
      </c>
      <c r="B13" t="s">
        <v>106</v>
      </c>
    </row>
    <row r="14" spans="1:2" x14ac:dyDescent="0.55000000000000004">
      <c r="A14">
        <v>12</v>
      </c>
      <c r="B14" t="s">
        <v>107</v>
      </c>
    </row>
    <row r="15" spans="1:2" x14ac:dyDescent="0.55000000000000004">
      <c r="A15">
        <v>13</v>
      </c>
      <c r="B15" t="s">
        <v>108</v>
      </c>
    </row>
    <row r="16" spans="1:2" x14ac:dyDescent="0.55000000000000004">
      <c r="A16">
        <v>14</v>
      </c>
      <c r="B16" t="s">
        <v>105</v>
      </c>
    </row>
    <row r="17" spans="1:2" x14ac:dyDescent="0.55000000000000004">
      <c r="A17">
        <v>15</v>
      </c>
      <c r="B17" t="s">
        <v>109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>
      <selection activeCell="B6" sqref="A6:B6"/>
    </sheetView>
  </sheetViews>
  <sheetFormatPr defaultRowHeight="14.4" x14ac:dyDescent="0.55000000000000004"/>
  <cols>
    <col min="1" max="1" width="2.26171875" bestFit="1" customWidth="1"/>
    <col min="2" max="2" width="6.41796875" bestFit="1" customWidth="1"/>
  </cols>
  <sheetData>
    <row r="1" spans="1:2" x14ac:dyDescent="0.55000000000000004">
      <c r="A1" s="2" t="s">
        <v>558</v>
      </c>
      <c r="B1" s="2" t="s">
        <v>97</v>
      </c>
    </row>
    <row r="3" spans="1:2" x14ac:dyDescent="0.55000000000000004">
      <c r="A3">
        <v>1</v>
      </c>
      <c r="B3" t="s">
        <v>14</v>
      </c>
    </row>
    <row r="4" spans="1:2" x14ac:dyDescent="0.55000000000000004">
      <c r="A4">
        <v>2</v>
      </c>
      <c r="B4" t="s">
        <v>549</v>
      </c>
    </row>
    <row r="5" spans="1:2" x14ac:dyDescent="0.55000000000000004">
      <c r="A5">
        <v>3</v>
      </c>
      <c r="B5" t="s">
        <v>98</v>
      </c>
    </row>
    <row r="6" spans="1:2" x14ac:dyDescent="0.55000000000000004">
      <c r="A6">
        <v>4</v>
      </c>
      <c r="B6" t="s">
        <v>79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4"/>
  <sheetViews>
    <sheetView workbookViewId="0">
      <selection activeCell="A5" sqref="A5"/>
    </sheetView>
  </sheetViews>
  <sheetFormatPr defaultRowHeight="14.4" x14ac:dyDescent="0.55000000000000004"/>
  <cols>
    <col min="1" max="1" width="2.26171875" bestFit="1" customWidth="1"/>
    <col min="2" max="2" width="10" bestFit="1" customWidth="1"/>
  </cols>
  <sheetData>
    <row r="1" spans="1:2" x14ac:dyDescent="0.55000000000000004">
      <c r="A1" s="2" t="s">
        <v>558</v>
      </c>
      <c r="B1" s="2" t="s">
        <v>560</v>
      </c>
    </row>
    <row r="3" spans="1:2" x14ac:dyDescent="0.55000000000000004">
      <c r="A3">
        <v>1</v>
      </c>
      <c r="B3" t="s">
        <v>98</v>
      </c>
    </row>
    <row r="4" spans="1:2" x14ac:dyDescent="0.55000000000000004">
      <c r="A4">
        <v>2</v>
      </c>
      <c r="B4" t="s">
        <v>79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4"/>
  <sheetViews>
    <sheetView workbookViewId="0">
      <selection activeCell="B64" sqref="B64"/>
    </sheetView>
  </sheetViews>
  <sheetFormatPr defaultRowHeight="14.4" x14ac:dyDescent="0.55000000000000004"/>
  <cols>
    <col min="1" max="1" width="4.68359375" bestFit="1" customWidth="1"/>
    <col min="2" max="2" width="9.3671875" bestFit="1" customWidth="1"/>
    <col min="3" max="3" width="8.578125" bestFit="1" customWidth="1"/>
  </cols>
  <sheetData>
    <row r="1" spans="1:3" x14ac:dyDescent="0.55000000000000004">
      <c r="A1" s="2" t="s">
        <v>22</v>
      </c>
      <c r="B1" s="2" t="s">
        <v>4</v>
      </c>
      <c r="C1" s="2" t="s">
        <v>78</v>
      </c>
    </row>
    <row r="3" spans="1:3" x14ac:dyDescent="0.55000000000000004">
      <c r="A3">
        <v>1963</v>
      </c>
      <c r="B3">
        <v>53624900</v>
      </c>
    </row>
    <row r="4" spans="1:3" x14ac:dyDescent="0.55000000000000004">
      <c r="A4">
        <v>1964</v>
      </c>
      <c r="B4">
        <v>53990800</v>
      </c>
    </row>
    <row r="5" spans="1:3" x14ac:dyDescent="0.55000000000000004">
      <c r="A5">
        <v>1965</v>
      </c>
      <c r="B5">
        <v>54349500</v>
      </c>
    </row>
    <row r="6" spans="1:3" x14ac:dyDescent="0.55000000000000004">
      <c r="A6">
        <v>1966</v>
      </c>
      <c r="B6">
        <v>54642700</v>
      </c>
    </row>
    <row r="7" spans="1:3" x14ac:dyDescent="0.55000000000000004">
      <c r="A7">
        <v>1967</v>
      </c>
      <c r="B7">
        <v>54959000</v>
      </c>
    </row>
    <row r="8" spans="1:3" x14ac:dyDescent="0.55000000000000004">
      <c r="A8">
        <v>1968</v>
      </c>
      <c r="B8">
        <v>55213500</v>
      </c>
    </row>
    <row r="9" spans="1:3" x14ac:dyDescent="0.55000000000000004">
      <c r="A9">
        <v>1969</v>
      </c>
      <c r="B9">
        <v>55460600</v>
      </c>
    </row>
    <row r="10" spans="1:3" x14ac:dyDescent="0.55000000000000004">
      <c r="A10">
        <v>1970</v>
      </c>
      <c r="B10">
        <v>55632200</v>
      </c>
    </row>
    <row r="11" spans="1:3" x14ac:dyDescent="0.55000000000000004">
      <c r="A11">
        <v>1971</v>
      </c>
      <c r="B11">
        <v>55928000</v>
      </c>
    </row>
    <row r="12" spans="1:3" x14ac:dyDescent="0.55000000000000004">
      <c r="A12">
        <v>1972</v>
      </c>
      <c r="B12">
        <v>56096700</v>
      </c>
    </row>
    <row r="13" spans="1:3" x14ac:dyDescent="0.55000000000000004">
      <c r="A13">
        <v>1973</v>
      </c>
      <c r="B13">
        <v>56222900</v>
      </c>
    </row>
    <row r="14" spans="1:3" x14ac:dyDescent="0.55000000000000004">
      <c r="A14">
        <v>1974</v>
      </c>
      <c r="B14">
        <v>56235600</v>
      </c>
    </row>
    <row r="15" spans="1:3" x14ac:dyDescent="0.55000000000000004">
      <c r="A15">
        <v>1975</v>
      </c>
      <c r="B15">
        <v>56225700</v>
      </c>
    </row>
    <row r="16" spans="1:3" x14ac:dyDescent="0.55000000000000004">
      <c r="A16">
        <v>1976</v>
      </c>
      <c r="B16">
        <v>56216100</v>
      </c>
    </row>
    <row r="17" spans="1:2" x14ac:dyDescent="0.55000000000000004">
      <c r="A17">
        <v>1977</v>
      </c>
      <c r="B17">
        <v>56189900</v>
      </c>
    </row>
    <row r="18" spans="1:2" x14ac:dyDescent="0.55000000000000004">
      <c r="A18">
        <v>1978</v>
      </c>
      <c r="B18">
        <v>56178000</v>
      </c>
    </row>
    <row r="19" spans="1:2" x14ac:dyDescent="0.55000000000000004">
      <c r="A19">
        <v>1979</v>
      </c>
      <c r="B19">
        <v>56240100</v>
      </c>
    </row>
    <row r="20" spans="1:2" x14ac:dyDescent="0.55000000000000004">
      <c r="A20">
        <v>1980</v>
      </c>
      <c r="B20">
        <v>56329700</v>
      </c>
    </row>
    <row r="21" spans="1:2" x14ac:dyDescent="0.55000000000000004">
      <c r="A21">
        <v>1981</v>
      </c>
      <c r="B21">
        <v>56357500</v>
      </c>
    </row>
    <row r="22" spans="1:2" x14ac:dyDescent="0.55000000000000004">
      <c r="A22">
        <v>1982</v>
      </c>
      <c r="B22">
        <v>56290700</v>
      </c>
    </row>
    <row r="23" spans="1:2" x14ac:dyDescent="0.55000000000000004">
      <c r="A23">
        <v>1983</v>
      </c>
      <c r="B23">
        <v>56315700</v>
      </c>
    </row>
    <row r="24" spans="1:2" x14ac:dyDescent="0.55000000000000004">
      <c r="A24">
        <v>1984</v>
      </c>
      <c r="B24">
        <v>56409300</v>
      </c>
    </row>
    <row r="25" spans="1:2" x14ac:dyDescent="0.55000000000000004">
      <c r="A25">
        <v>1985</v>
      </c>
      <c r="B25">
        <v>56554000</v>
      </c>
    </row>
    <row r="26" spans="1:2" x14ac:dyDescent="0.55000000000000004">
      <c r="A26">
        <v>1986</v>
      </c>
      <c r="B26">
        <v>56683800</v>
      </c>
    </row>
    <row r="27" spans="1:2" x14ac:dyDescent="0.55000000000000004">
      <c r="A27">
        <v>1987</v>
      </c>
      <c r="B27">
        <v>56804000</v>
      </c>
    </row>
    <row r="28" spans="1:2" x14ac:dyDescent="0.55000000000000004">
      <c r="A28">
        <v>1988</v>
      </c>
      <c r="B28">
        <v>56916400</v>
      </c>
    </row>
    <row r="29" spans="1:2" x14ac:dyDescent="0.55000000000000004">
      <c r="A29">
        <v>1989</v>
      </c>
      <c r="B29">
        <v>57076500</v>
      </c>
    </row>
    <row r="30" spans="1:2" x14ac:dyDescent="0.55000000000000004">
      <c r="A30">
        <v>1990</v>
      </c>
      <c r="B30">
        <v>57237500</v>
      </c>
    </row>
    <row r="31" spans="1:2" x14ac:dyDescent="0.55000000000000004">
      <c r="A31">
        <v>1991</v>
      </c>
      <c r="B31">
        <v>57438700</v>
      </c>
    </row>
    <row r="32" spans="1:2" x14ac:dyDescent="0.55000000000000004">
      <c r="A32">
        <v>1992</v>
      </c>
      <c r="B32">
        <v>57584500</v>
      </c>
    </row>
    <row r="33" spans="1:2" x14ac:dyDescent="0.55000000000000004">
      <c r="A33">
        <v>1993</v>
      </c>
      <c r="B33">
        <v>57713900</v>
      </c>
    </row>
    <row r="34" spans="1:2" x14ac:dyDescent="0.55000000000000004">
      <c r="A34">
        <v>1994</v>
      </c>
      <c r="B34">
        <v>57862100</v>
      </c>
    </row>
    <row r="35" spans="1:2" x14ac:dyDescent="0.55000000000000004">
      <c r="A35">
        <v>1995</v>
      </c>
      <c r="B35">
        <v>58024800</v>
      </c>
    </row>
    <row r="36" spans="1:2" x14ac:dyDescent="0.55000000000000004">
      <c r="A36">
        <v>1996</v>
      </c>
      <c r="B36">
        <v>58164400</v>
      </c>
    </row>
    <row r="37" spans="1:2" x14ac:dyDescent="0.55000000000000004">
      <c r="A37">
        <v>1997</v>
      </c>
      <c r="B37">
        <v>58314200</v>
      </c>
    </row>
    <row r="38" spans="1:2" x14ac:dyDescent="0.55000000000000004">
      <c r="A38">
        <v>1998</v>
      </c>
      <c r="B38">
        <v>58474900</v>
      </c>
    </row>
    <row r="39" spans="1:2" x14ac:dyDescent="0.55000000000000004">
      <c r="A39">
        <v>1999</v>
      </c>
      <c r="B39">
        <v>58684400</v>
      </c>
    </row>
    <row r="40" spans="1:2" x14ac:dyDescent="0.55000000000000004">
      <c r="A40">
        <v>2000</v>
      </c>
      <c r="B40">
        <v>58886100</v>
      </c>
    </row>
    <row r="41" spans="1:2" x14ac:dyDescent="0.55000000000000004">
      <c r="A41">
        <v>2001</v>
      </c>
      <c r="B41">
        <v>59113000</v>
      </c>
    </row>
    <row r="42" spans="1:2" x14ac:dyDescent="0.55000000000000004">
      <c r="A42">
        <v>2002</v>
      </c>
      <c r="B42">
        <v>59365700</v>
      </c>
    </row>
    <row r="43" spans="1:2" x14ac:dyDescent="0.55000000000000004">
      <c r="A43">
        <v>2003</v>
      </c>
      <c r="B43">
        <v>59636700</v>
      </c>
    </row>
    <row r="44" spans="1:2" x14ac:dyDescent="0.55000000000000004">
      <c r="A44">
        <v>2004</v>
      </c>
      <c r="B44">
        <v>59950400</v>
      </c>
    </row>
    <row r="45" spans="1:2" x14ac:dyDescent="0.55000000000000004">
      <c r="A45">
        <v>2005</v>
      </c>
      <c r="B45">
        <v>60413300</v>
      </c>
    </row>
    <row r="46" spans="1:2" x14ac:dyDescent="0.55000000000000004">
      <c r="A46">
        <v>2006</v>
      </c>
      <c r="B46">
        <v>60827000</v>
      </c>
    </row>
    <row r="47" spans="1:2" x14ac:dyDescent="0.55000000000000004">
      <c r="A47">
        <v>2007</v>
      </c>
      <c r="B47">
        <v>61319100</v>
      </c>
    </row>
    <row r="48" spans="1:2" x14ac:dyDescent="0.55000000000000004">
      <c r="A48">
        <v>2008</v>
      </c>
      <c r="B48">
        <v>61823800</v>
      </c>
    </row>
    <row r="49" spans="1:3" x14ac:dyDescent="0.55000000000000004">
      <c r="A49">
        <v>2009</v>
      </c>
      <c r="B49">
        <v>62260500</v>
      </c>
    </row>
    <row r="50" spans="1:3" x14ac:dyDescent="0.55000000000000004">
      <c r="A50">
        <v>2010</v>
      </c>
      <c r="B50">
        <v>62759500</v>
      </c>
    </row>
    <row r="51" spans="1:3" x14ac:dyDescent="0.55000000000000004">
      <c r="A51">
        <v>2011</v>
      </c>
      <c r="B51">
        <v>63285100</v>
      </c>
    </row>
    <row r="52" spans="1:3" x14ac:dyDescent="0.55000000000000004">
      <c r="A52">
        <v>2012</v>
      </c>
      <c r="B52">
        <v>63705000</v>
      </c>
    </row>
    <row r="53" spans="1:3" x14ac:dyDescent="0.55000000000000004">
      <c r="A53">
        <v>2013</v>
      </c>
      <c r="B53">
        <v>64105700</v>
      </c>
    </row>
    <row r="54" spans="1:3" x14ac:dyDescent="0.55000000000000004">
      <c r="A54">
        <v>2014</v>
      </c>
      <c r="B54">
        <v>64596800</v>
      </c>
    </row>
    <row r="55" spans="1:3" x14ac:dyDescent="0.55000000000000004">
      <c r="A55">
        <v>2015</v>
      </c>
      <c r="B55">
        <v>65110000</v>
      </c>
    </row>
    <row r="56" spans="1:3" x14ac:dyDescent="0.55000000000000004">
      <c r="A56">
        <v>2016</v>
      </c>
      <c r="B56">
        <v>65648100</v>
      </c>
    </row>
    <row r="57" spans="1:3" x14ac:dyDescent="0.55000000000000004">
      <c r="A57">
        <v>2017</v>
      </c>
      <c r="B57">
        <v>66040200</v>
      </c>
    </row>
    <row r="58" spans="1:3" x14ac:dyDescent="0.55000000000000004">
      <c r="A58">
        <v>2018</v>
      </c>
      <c r="B58">
        <v>66435600</v>
      </c>
    </row>
    <row r="59" spans="1:3" x14ac:dyDescent="0.55000000000000004">
      <c r="A59">
        <v>2019</v>
      </c>
      <c r="B59">
        <v>66796800</v>
      </c>
    </row>
    <row r="60" spans="1:3" x14ac:dyDescent="0.55000000000000004">
      <c r="A60">
        <v>2020</v>
      </c>
      <c r="B60">
        <v>67081200</v>
      </c>
    </row>
    <row r="61" spans="1:3" x14ac:dyDescent="0.55000000000000004">
      <c r="A61">
        <v>2021</v>
      </c>
      <c r="B61">
        <v>67350695</v>
      </c>
      <c r="C61" t="s">
        <v>23</v>
      </c>
    </row>
    <row r="62" spans="1:3" x14ac:dyDescent="0.55000000000000004">
      <c r="A62">
        <v>2022</v>
      </c>
      <c r="B62">
        <v>67595824</v>
      </c>
      <c r="C62" t="s">
        <v>23</v>
      </c>
    </row>
    <row r="63" spans="1:3" x14ac:dyDescent="0.55000000000000004">
      <c r="A63">
        <v>2023</v>
      </c>
      <c r="B63">
        <v>67844315</v>
      </c>
      <c r="C63" t="s">
        <v>23</v>
      </c>
    </row>
    <row r="64" spans="1:3" x14ac:dyDescent="0.55000000000000004">
      <c r="A64">
        <v>2024</v>
      </c>
      <c r="B64">
        <v>68081792</v>
      </c>
      <c r="C64" t="s">
        <v>23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/>
  </sheetViews>
  <sheetFormatPr defaultRowHeight="14.4" x14ac:dyDescent="0.55000000000000004"/>
  <cols>
    <col min="1" max="1" width="15.5234375" bestFit="1" customWidth="1"/>
    <col min="2" max="2" width="9.3671875" bestFit="1" customWidth="1"/>
  </cols>
  <sheetData>
    <row r="1" spans="1:2" x14ac:dyDescent="0.55000000000000004">
      <c r="A1" s="2" t="s">
        <v>557</v>
      </c>
      <c r="B1" cm="1">
        <f t="array" ref="B1">LOOKUP(2,1/(NOT(ISBLANK(Populations!B:B))),Populations!B:B)</f>
        <v>68081792</v>
      </c>
    </row>
    <row r="4" spans="1:2" x14ac:dyDescent="0.55000000000000004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Episodes</vt:lpstr>
      <vt:lpstr>Doctors</vt:lpstr>
      <vt:lpstr>SeasonFormats</vt:lpstr>
      <vt:lpstr>EpisodeFormats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2024-06-21T11:21:36Z</dcterms:modified>
</cp:coreProperties>
</file>