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ssell\Documents\projects\robot\hexapod-arduino\"/>
    </mc:Choice>
  </mc:AlternateContent>
  <bookViews>
    <workbookView xWindow="0" yWindow="0" windowWidth="16380" windowHeight="8190" tabRatio="208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H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H3" i="1"/>
  <c r="H4" i="1"/>
  <c r="H5" i="1"/>
  <c r="H6" i="1"/>
  <c r="L6" i="1" s="1"/>
  <c r="H7" i="1"/>
  <c r="H8" i="1"/>
  <c r="H9" i="1"/>
  <c r="H10" i="1"/>
  <c r="L10" i="1" s="1"/>
  <c r="H11" i="1"/>
  <c r="K11" i="1" s="1"/>
  <c r="H12" i="1"/>
  <c r="H13" i="1"/>
  <c r="H14" i="1"/>
  <c r="L14" i="1" s="1"/>
  <c r="H15" i="1"/>
  <c r="H16" i="1"/>
  <c r="H17" i="1"/>
  <c r="H18" i="1"/>
  <c r="J18" i="1" s="1"/>
  <c r="H19" i="1"/>
  <c r="H20" i="1"/>
  <c r="H21" i="1"/>
  <c r="H22" i="1"/>
  <c r="L22" i="1" s="1"/>
  <c r="H23" i="1"/>
  <c r="J2" i="1"/>
  <c r="E3" i="1"/>
  <c r="L3" i="1" s="1"/>
  <c r="L5" i="1"/>
  <c r="J7" i="1"/>
  <c r="L8" i="1"/>
  <c r="L9" i="1"/>
  <c r="L11" i="1"/>
  <c r="L12" i="1"/>
  <c r="L13" i="1"/>
  <c r="L15" i="1"/>
  <c r="K16" i="1"/>
  <c r="L17" i="1"/>
  <c r="J19" i="1"/>
  <c r="L20" i="1"/>
  <c r="L21" i="1"/>
  <c r="L23" i="1"/>
  <c r="L7" i="1"/>
  <c r="L19" i="1"/>
  <c r="K15" i="1"/>
  <c r="K19" i="1"/>
  <c r="J15" i="1"/>
  <c r="J16" i="1"/>
  <c r="L16" i="1" l="1"/>
  <c r="J23" i="1"/>
  <c r="K23" i="1"/>
  <c r="K12" i="1"/>
  <c r="K20" i="1"/>
  <c r="J8" i="1"/>
  <c r="K8" i="1"/>
  <c r="K7" i="1"/>
  <c r="K10" i="1"/>
  <c r="J10" i="1"/>
  <c r="J9" i="1"/>
  <c r="J6" i="1"/>
  <c r="K6" i="1"/>
  <c r="J5" i="1"/>
  <c r="J3" i="1"/>
  <c r="K3" i="1"/>
  <c r="J20" i="1"/>
  <c r="J12" i="1"/>
  <c r="K9" i="1"/>
  <c r="K5" i="1"/>
  <c r="J22" i="1"/>
  <c r="J14" i="1"/>
  <c r="K22" i="1"/>
  <c r="K18" i="1"/>
  <c r="K14" i="1"/>
  <c r="L18" i="1"/>
  <c r="J21" i="1"/>
  <c r="J17" i="1"/>
  <c r="J13" i="1"/>
  <c r="K21" i="1"/>
  <c r="K17" i="1"/>
  <c r="K13" i="1"/>
  <c r="L2" i="1"/>
  <c r="K2" i="1"/>
  <c r="J11" i="1"/>
  <c r="L4" i="1" l="1"/>
  <c r="J4" i="1"/>
  <c r="K4" i="1"/>
  <c r="M16" i="1"/>
  <c r="M8" i="1"/>
  <c r="M20" i="1"/>
  <c r="M12" i="1"/>
  <c r="M11" i="1"/>
  <c r="M23" i="1"/>
  <c r="M3" i="1"/>
  <c r="M19" i="1" l="1"/>
  <c r="M2" i="1"/>
  <c r="M5" i="1"/>
  <c r="M10" i="1"/>
  <c r="M7" i="1"/>
  <c r="M6" i="1"/>
  <c r="M4" i="1"/>
  <c r="M17" i="1"/>
  <c r="M14" i="1"/>
  <c r="M18" i="1"/>
  <c r="M13" i="1"/>
  <c r="M15" i="1"/>
  <c r="M21" i="1"/>
  <c r="M9" i="1"/>
  <c r="M22" i="1"/>
</calcChain>
</file>

<file path=xl/sharedStrings.xml><?xml version="1.0" encoding="utf-8"?>
<sst xmlns="http://schemas.openxmlformats.org/spreadsheetml/2006/main" count="13" uniqueCount="13">
  <si>
    <t>Coxa</t>
  </si>
  <si>
    <t>Femur</t>
  </si>
  <si>
    <t>Tibia</t>
  </si>
  <si>
    <t>x</t>
  </si>
  <si>
    <t>y</t>
  </si>
  <si>
    <t>z</t>
  </si>
  <si>
    <t>L'</t>
  </si>
  <si>
    <t>Gamma</t>
  </si>
  <si>
    <t>Beta</t>
  </si>
  <si>
    <t>Alpha'</t>
  </si>
  <si>
    <t>Alpha''</t>
  </si>
  <si>
    <t>Alpha</t>
  </si>
  <si>
    <t>Metatarsus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</si>
</sst>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3"/>
  <sheetViews>
    <sheetView tabSelected="1" zoomScaleNormal="100" workbookViewId="0">
      <selection activeCell="G5" sqref="G5"/>
    </sheetView>
  </sheetViews>
  <sheetFormatPr defaultRowHeight="12.75" x14ac:dyDescent="0.2"/>
  <cols>
    <col min="1" max="1" width="5.85546875" style="1"/>
    <col min="2" max="2" width="7.140625" style="1"/>
    <col min="3" max="3" width="5.7109375" style="1"/>
    <col min="4" max="4" width="10.7109375" style="1" bestFit="1" customWidth="1"/>
    <col min="5" max="5" width="4.5703125" style="1" bestFit="1" customWidth="1"/>
    <col min="6" max="6" width="4" style="1" bestFit="1" customWidth="1"/>
    <col min="7" max="7" width="4.5703125" style="1" bestFit="1" customWidth="1"/>
    <col min="8" max="8" width="11.5703125"/>
    <col min="9" max="9" width="11.5703125" style="2"/>
    <col min="10" max="10" width="11.5703125" style="2" customWidth="1"/>
    <col min="11" max="11" width="9.5703125" hidden="1" customWidth="1"/>
    <col min="12" max="12" width="14.5703125" hidden="1" customWidth="1"/>
    <col min="13" max="13" width="11.5703125" style="3"/>
    <col min="14" max="1024" width="11.5703125"/>
  </cols>
  <sheetData>
    <row r="1" spans="1:1023" s="5" customFormat="1" x14ac:dyDescent="0.2">
      <c r="A1" s="4" t="s">
        <v>0</v>
      </c>
      <c r="B1" s="4" t="s">
        <v>1</v>
      </c>
      <c r="C1" s="4" t="s">
        <v>2</v>
      </c>
      <c r="D1" s="4" t="s">
        <v>12</v>
      </c>
      <c r="E1" s="4" t="s">
        <v>3</v>
      </c>
      <c r="F1" s="4" t="s">
        <v>4</v>
      </c>
      <c r="G1" s="4" t="s">
        <v>5</v>
      </c>
      <c r="H1" s="5" t="s">
        <v>6</v>
      </c>
      <c r="I1" s="6" t="s">
        <v>7</v>
      </c>
      <c r="J1" s="6" t="s">
        <v>8</v>
      </c>
      <c r="K1" s="5" t="s">
        <v>9</v>
      </c>
      <c r="L1" s="5" t="s">
        <v>10</v>
      </c>
      <c r="M1" s="7" t="s">
        <v>11</v>
      </c>
      <c r="AMG1"/>
      <c r="AMH1"/>
      <c r="AMI1"/>
    </row>
    <row r="2" spans="1:1023" x14ac:dyDescent="0.2">
      <c r="A2" s="1">
        <v>35</v>
      </c>
      <c r="B2" s="1">
        <v>95</v>
      </c>
      <c r="C2" s="1">
        <v>125</v>
      </c>
      <c r="D2" s="1">
        <v>25</v>
      </c>
      <c r="E2" s="1">
        <v>180</v>
      </c>
      <c r="F2" s="1">
        <v>0</v>
      </c>
      <c r="G2" s="1">
        <v>125</v>
      </c>
      <c r="H2">
        <f>SQRT( (E2-$A$2-$D$2)^2 + G2^2)</f>
        <v>173.27723451163456</v>
      </c>
      <c r="I2" s="2">
        <f>DEGREES(ATAN(F2/(E2-$A$2)))+90</f>
        <v>90</v>
      </c>
      <c r="J2" s="2">
        <f>DEGREES(ACOS((H2^2-$B$2^2 -$C$2^2)/(-2 *$B$2*$C$2)))</f>
        <v>103.08026338040709</v>
      </c>
      <c r="K2">
        <f t="shared" ref="K2:K23" si="0">DEGREES(ACOS(($B$2^2+H2^2-$C$2^2)/(2*$B$2*H2)))</f>
        <v>44.641628554049838</v>
      </c>
      <c r="L2">
        <f t="shared" ref="L2:L23" si="1">DEGREES(ACOS(G2/H2))</f>
        <v>43.83086067209257</v>
      </c>
      <c r="M2" s="3">
        <f t="shared" ref="M2" si="2">K2+L2</f>
        <v>88.472489226142415</v>
      </c>
    </row>
    <row r="3" spans="1:1023" x14ac:dyDescent="0.2">
      <c r="E3" s="1">
        <f>A2+B2+C2</f>
        <v>255</v>
      </c>
      <c r="F3" s="1">
        <v>0</v>
      </c>
      <c r="G3" s="1">
        <v>0</v>
      </c>
      <c r="H3">
        <f t="shared" ref="H3:H23" si="3">SQRT( (E3-$A$2-$D$2)^2 + G3^2)</f>
        <v>195</v>
      </c>
      <c r="I3" s="2">
        <f t="shared" ref="I3:I23" si="4">DEGREES(ATAN(F3/(E3-$A$2)))+90</f>
        <v>90</v>
      </c>
      <c r="J3" s="2">
        <f t="shared" ref="J3:J23" si="5">DEGREES(ACOS(($B$2^2 +$C$2^2-H3^2)/(2 *$B$2*$C$2)))</f>
        <v>124.2744697726225</v>
      </c>
      <c r="K3">
        <f t="shared" si="0"/>
        <v>31.985936928424376</v>
      </c>
      <c r="L3">
        <f t="shared" si="1"/>
        <v>90</v>
      </c>
      <c r="M3" s="3">
        <f t="shared" ref="M3:M23" si="6">K3+L3</f>
        <v>121.98593692842438</v>
      </c>
    </row>
    <row r="4" spans="1:1023" x14ac:dyDescent="0.2">
      <c r="E4" s="1">
        <v>0</v>
      </c>
      <c r="F4" s="1">
        <v>0</v>
      </c>
      <c r="G4" s="1">
        <v>211.6</v>
      </c>
      <c r="H4">
        <f t="shared" si="3"/>
        <v>219.94217421858863</v>
      </c>
      <c r="I4" s="2">
        <f t="shared" si="4"/>
        <v>90</v>
      </c>
      <c r="J4" s="2">
        <f t="shared" si="5"/>
        <v>177.34781905265609</v>
      </c>
      <c r="K4">
        <f t="shared" si="0"/>
        <v>1.5069526877711379</v>
      </c>
      <c r="L4">
        <f t="shared" si="1"/>
        <v>15.830890373601632</v>
      </c>
      <c r="M4" s="3">
        <f t="shared" si="6"/>
        <v>17.337843061372769</v>
      </c>
    </row>
    <row r="5" spans="1:1023" x14ac:dyDescent="0.2">
      <c r="E5" s="1">
        <v>130</v>
      </c>
      <c r="F5" s="1">
        <v>0</v>
      </c>
      <c r="G5" s="1">
        <v>125</v>
      </c>
      <c r="H5">
        <f t="shared" si="3"/>
        <v>143.26548781894402</v>
      </c>
      <c r="I5" s="2">
        <f t="shared" si="4"/>
        <v>90</v>
      </c>
      <c r="J5" s="2">
        <f t="shared" si="5"/>
        <v>79.997903613755568</v>
      </c>
      <c r="K5">
        <f t="shared" si="0"/>
        <v>59.231933169534422</v>
      </c>
      <c r="L5">
        <f t="shared" si="1"/>
        <v>29.248826336546959</v>
      </c>
      <c r="M5" s="3">
        <f t="shared" si="6"/>
        <v>88.480759506081384</v>
      </c>
    </row>
    <row r="6" spans="1:1023" x14ac:dyDescent="0.2">
      <c r="E6" s="1">
        <v>130</v>
      </c>
      <c r="F6" s="1">
        <v>20</v>
      </c>
      <c r="G6" s="1">
        <v>110</v>
      </c>
      <c r="H6">
        <f t="shared" si="3"/>
        <v>130.38404810405297</v>
      </c>
      <c r="I6" s="2">
        <f t="shared" si="4"/>
        <v>101.88865803962797</v>
      </c>
      <c r="J6" s="2">
        <f t="shared" si="5"/>
        <v>71.209709842857578</v>
      </c>
      <c r="K6">
        <f t="shared" si="0"/>
        <v>65.177254970219479</v>
      </c>
      <c r="L6">
        <f t="shared" si="1"/>
        <v>32.471192290848478</v>
      </c>
      <c r="M6" s="3">
        <f t="shared" si="6"/>
        <v>97.648447261067957</v>
      </c>
    </row>
    <row r="7" spans="1:1023" x14ac:dyDescent="0.2">
      <c r="E7" s="1">
        <v>130</v>
      </c>
      <c r="F7" s="1">
        <v>40</v>
      </c>
      <c r="G7" s="1">
        <v>95</v>
      </c>
      <c r="H7">
        <f t="shared" si="3"/>
        <v>118.00423721205946</v>
      </c>
      <c r="I7" s="2">
        <f t="shared" si="4"/>
        <v>112.83365417791754</v>
      </c>
      <c r="J7" s="2">
        <f t="shared" si="5"/>
        <v>63.154967214341077</v>
      </c>
      <c r="K7">
        <f t="shared" si="0"/>
        <v>70.931066642455789</v>
      </c>
      <c r="L7">
        <f t="shared" si="1"/>
        <v>36.384351815835892</v>
      </c>
      <c r="M7" s="3">
        <f t="shared" si="6"/>
        <v>107.31541845829167</v>
      </c>
    </row>
    <row r="8" spans="1:1023" x14ac:dyDescent="0.2">
      <c r="E8" s="1">
        <v>130</v>
      </c>
      <c r="F8" s="1">
        <v>60</v>
      </c>
      <c r="G8" s="1">
        <v>80</v>
      </c>
      <c r="H8">
        <f t="shared" si="3"/>
        <v>106.30145812734649</v>
      </c>
      <c r="I8" s="2">
        <f t="shared" si="4"/>
        <v>122.27564431457763</v>
      </c>
      <c r="J8" s="2">
        <f t="shared" si="5"/>
        <v>55.798483887824673</v>
      </c>
      <c r="K8">
        <f t="shared" si="0"/>
        <v>76.543642559036442</v>
      </c>
      <c r="L8">
        <f t="shared" si="1"/>
        <v>41.185925165709648</v>
      </c>
      <c r="M8" s="3">
        <f t="shared" si="6"/>
        <v>117.72956772474609</v>
      </c>
    </row>
    <row r="9" spans="1:1023" x14ac:dyDescent="0.2">
      <c r="E9" s="1">
        <v>130</v>
      </c>
      <c r="F9" s="1">
        <v>40</v>
      </c>
      <c r="G9" s="1">
        <v>95</v>
      </c>
      <c r="H9">
        <f t="shared" si="3"/>
        <v>118.00423721205946</v>
      </c>
      <c r="I9" s="2">
        <f t="shared" si="4"/>
        <v>112.83365417791754</v>
      </c>
      <c r="J9" s="2">
        <f t="shared" si="5"/>
        <v>63.154967214341077</v>
      </c>
      <c r="K9">
        <f t="shared" si="0"/>
        <v>70.931066642455789</v>
      </c>
      <c r="L9">
        <f t="shared" si="1"/>
        <v>36.384351815835892</v>
      </c>
      <c r="M9" s="3">
        <f t="shared" si="6"/>
        <v>107.31541845829167</v>
      </c>
    </row>
    <row r="10" spans="1:1023" x14ac:dyDescent="0.2">
      <c r="E10" s="1">
        <v>130</v>
      </c>
      <c r="F10" s="1">
        <v>20</v>
      </c>
      <c r="G10" s="1">
        <v>110</v>
      </c>
      <c r="H10">
        <f t="shared" si="3"/>
        <v>130.38404810405297</v>
      </c>
      <c r="I10" s="2">
        <f t="shared" si="4"/>
        <v>101.88865803962797</v>
      </c>
      <c r="J10" s="2">
        <f t="shared" si="5"/>
        <v>71.209709842857578</v>
      </c>
      <c r="K10">
        <f t="shared" si="0"/>
        <v>65.177254970219479</v>
      </c>
      <c r="L10">
        <f t="shared" si="1"/>
        <v>32.471192290848478</v>
      </c>
      <c r="M10" s="3">
        <f t="shared" si="6"/>
        <v>97.648447261067957</v>
      </c>
    </row>
    <row r="11" spans="1:1023" x14ac:dyDescent="0.2">
      <c r="H11">
        <f t="shared" si="3"/>
        <v>60</v>
      </c>
      <c r="I11" s="2">
        <f t="shared" si="4"/>
        <v>90</v>
      </c>
      <c r="J11" s="2">
        <f t="shared" si="5"/>
        <v>27.586119753139965</v>
      </c>
      <c r="K11">
        <f t="shared" si="0"/>
        <v>105.25752329045638</v>
      </c>
      <c r="L11">
        <f t="shared" si="1"/>
        <v>90</v>
      </c>
      <c r="M11" s="3">
        <f t="shared" si="6"/>
        <v>195.25752329045639</v>
      </c>
    </row>
    <row r="12" spans="1:1023" x14ac:dyDescent="0.2">
      <c r="E12" s="1">
        <v>130</v>
      </c>
      <c r="F12" s="1">
        <v>0</v>
      </c>
      <c r="G12" s="1">
        <v>125</v>
      </c>
      <c r="H12">
        <f t="shared" si="3"/>
        <v>143.26548781894402</v>
      </c>
      <c r="I12" s="2">
        <f t="shared" si="4"/>
        <v>90</v>
      </c>
      <c r="J12" s="2">
        <f t="shared" si="5"/>
        <v>79.997903613755568</v>
      </c>
      <c r="K12">
        <f t="shared" si="0"/>
        <v>59.231933169534422</v>
      </c>
      <c r="L12">
        <f t="shared" si="1"/>
        <v>29.248826336546959</v>
      </c>
      <c r="M12" s="3">
        <f t="shared" si="6"/>
        <v>88.480759506081384</v>
      </c>
    </row>
    <row r="13" spans="1:1023" x14ac:dyDescent="0.2">
      <c r="E13" s="1">
        <v>130</v>
      </c>
      <c r="F13" s="1">
        <v>20</v>
      </c>
      <c r="G13" s="1">
        <v>110</v>
      </c>
      <c r="H13">
        <f t="shared" si="3"/>
        <v>130.38404810405297</v>
      </c>
      <c r="I13" s="2">
        <f t="shared" si="4"/>
        <v>101.88865803962797</v>
      </c>
      <c r="J13" s="2">
        <f t="shared" si="5"/>
        <v>71.209709842857578</v>
      </c>
      <c r="K13">
        <f t="shared" si="0"/>
        <v>65.177254970219479</v>
      </c>
      <c r="L13">
        <f t="shared" si="1"/>
        <v>32.471192290848478</v>
      </c>
      <c r="M13" s="3">
        <f t="shared" si="6"/>
        <v>97.648447261067957</v>
      </c>
    </row>
    <row r="14" spans="1:1023" x14ac:dyDescent="0.2">
      <c r="E14" s="1">
        <v>130</v>
      </c>
      <c r="F14" s="1">
        <v>40</v>
      </c>
      <c r="G14" s="1">
        <v>95</v>
      </c>
      <c r="H14">
        <f t="shared" si="3"/>
        <v>118.00423721205946</v>
      </c>
      <c r="I14" s="2">
        <f t="shared" si="4"/>
        <v>112.83365417791754</v>
      </c>
      <c r="J14" s="2">
        <f t="shared" si="5"/>
        <v>63.154967214341077</v>
      </c>
      <c r="K14">
        <f t="shared" si="0"/>
        <v>70.931066642455789</v>
      </c>
      <c r="L14">
        <f t="shared" si="1"/>
        <v>36.384351815835892</v>
      </c>
      <c r="M14" s="3">
        <f t="shared" si="6"/>
        <v>107.31541845829167</v>
      </c>
    </row>
    <row r="15" spans="1:1023" x14ac:dyDescent="0.2">
      <c r="E15" s="1">
        <v>130</v>
      </c>
      <c r="F15" s="1">
        <v>60</v>
      </c>
      <c r="G15" s="1">
        <v>80</v>
      </c>
      <c r="H15">
        <f t="shared" si="3"/>
        <v>106.30145812734649</v>
      </c>
      <c r="I15" s="2">
        <f t="shared" si="4"/>
        <v>122.27564431457763</v>
      </c>
      <c r="J15" s="2">
        <f t="shared" si="5"/>
        <v>55.798483887824673</v>
      </c>
      <c r="K15">
        <f t="shared" si="0"/>
        <v>76.543642559036442</v>
      </c>
      <c r="L15">
        <f t="shared" si="1"/>
        <v>41.185925165709648</v>
      </c>
      <c r="M15" s="3">
        <f t="shared" si="6"/>
        <v>117.72956772474609</v>
      </c>
    </row>
    <row r="16" spans="1:1023" x14ac:dyDescent="0.2">
      <c r="E16" s="1">
        <v>130</v>
      </c>
      <c r="F16" s="1">
        <v>40</v>
      </c>
      <c r="G16" s="1">
        <v>95</v>
      </c>
      <c r="H16">
        <f t="shared" si="3"/>
        <v>118.00423721205946</v>
      </c>
      <c r="I16" s="2">
        <f t="shared" si="4"/>
        <v>112.83365417791754</v>
      </c>
      <c r="J16" s="2">
        <f t="shared" si="5"/>
        <v>63.154967214341077</v>
      </c>
      <c r="K16">
        <f t="shared" si="0"/>
        <v>70.931066642455789</v>
      </c>
      <c r="L16">
        <f t="shared" si="1"/>
        <v>36.384351815835892</v>
      </c>
      <c r="M16" s="3">
        <f t="shared" si="6"/>
        <v>107.31541845829167</v>
      </c>
    </row>
    <row r="17" spans="5:13" x14ac:dyDescent="0.2">
      <c r="E17" s="1">
        <v>130</v>
      </c>
      <c r="F17" s="1">
        <v>20</v>
      </c>
      <c r="G17" s="1">
        <v>110</v>
      </c>
      <c r="H17">
        <f t="shared" si="3"/>
        <v>130.38404810405297</v>
      </c>
      <c r="I17" s="2">
        <f t="shared" si="4"/>
        <v>101.88865803962797</v>
      </c>
      <c r="J17" s="2">
        <f t="shared" si="5"/>
        <v>71.209709842857578</v>
      </c>
      <c r="K17">
        <f t="shared" si="0"/>
        <v>65.177254970219479</v>
      </c>
      <c r="L17">
        <f t="shared" si="1"/>
        <v>32.471192290848478</v>
      </c>
      <c r="M17" s="3">
        <f t="shared" si="6"/>
        <v>97.648447261067957</v>
      </c>
    </row>
    <row r="18" spans="5:13" x14ac:dyDescent="0.2">
      <c r="H18">
        <f t="shared" si="3"/>
        <v>60</v>
      </c>
      <c r="I18" s="2">
        <f t="shared" si="4"/>
        <v>90</v>
      </c>
      <c r="J18" s="2">
        <f t="shared" si="5"/>
        <v>27.586119753139965</v>
      </c>
      <c r="K18">
        <f t="shared" si="0"/>
        <v>105.25752329045638</v>
      </c>
      <c r="L18">
        <f t="shared" si="1"/>
        <v>90</v>
      </c>
      <c r="M18" s="3">
        <f t="shared" si="6"/>
        <v>195.25752329045639</v>
      </c>
    </row>
    <row r="19" spans="5:13" x14ac:dyDescent="0.2">
      <c r="H19">
        <f t="shared" si="3"/>
        <v>60</v>
      </c>
      <c r="I19" s="2">
        <f t="shared" si="4"/>
        <v>90</v>
      </c>
      <c r="J19" s="2">
        <f t="shared" si="5"/>
        <v>27.586119753139965</v>
      </c>
      <c r="K19">
        <f t="shared" si="0"/>
        <v>105.25752329045638</v>
      </c>
      <c r="L19">
        <f t="shared" si="1"/>
        <v>90</v>
      </c>
      <c r="M19" s="3">
        <f t="shared" si="6"/>
        <v>195.25752329045639</v>
      </c>
    </row>
    <row r="20" spans="5:13" x14ac:dyDescent="0.2">
      <c r="H20">
        <f t="shared" si="3"/>
        <v>60</v>
      </c>
      <c r="I20" s="2">
        <f t="shared" si="4"/>
        <v>90</v>
      </c>
      <c r="J20" s="2">
        <f t="shared" si="5"/>
        <v>27.586119753139965</v>
      </c>
      <c r="K20">
        <f t="shared" si="0"/>
        <v>105.25752329045638</v>
      </c>
      <c r="L20">
        <f t="shared" si="1"/>
        <v>90</v>
      </c>
      <c r="M20" s="3">
        <f t="shared" si="6"/>
        <v>195.25752329045639</v>
      </c>
    </row>
    <row r="21" spans="5:13" x14ac:dyDescent="0.2">
      <c r="H21">
        <f t="shared" si="3"/>
        <v>60</v>
      </c>
      <c r="I21" s="2">
        <f t="shared" si="4"/>
        <v>90</v>
      </c>
      <c r="J21" s="2">
        <f t="shared" si="5"/>
        <v>27.586119753139965</v>
      </c>
      <c r="K21">
        <f t="shared" si="0"/>
        <v>105.25752329045638</v>
      </c>
      <c r="L21">
        <f t="shared" si="1"/>
        <v>90</v>
      </c>
      <c r="M21" s="3">
        <f t="shared" si="6"/>
        <v>195.25752329045639</v>
      </c>
    </row>
    <row r="22" spans="5:13" x14ac:dyDescent="0.2">
      <c r="H22">
        <f t="shared" si="3"/>
        <v>60</v>
      </c>
      <c r="I22" s="2">
        <f t="shared" si="4"/>
        <v>90</v>
      </c>
      <c r="J22" s="2">
        <f t="shared" si="5"/>
        <v>27.586119753139965</v>
      </c>
      <c r="K22">
        <f t="shared" si="0"/>
        <v>105.25752329045638</v>
      </c>
      <c r="L22">
        <f t="shared" si="1"/>
        <v>90</v>
      </c>
      <c r="M22" s="3">
        <f t="shared" si="6"/>
        <v>195.25752329045639</v>
      </c>
    </row>
    <row r="23" spans="5:13" x14ac:dyDescent="0.2">
      <c r="H23">
        <f t="shared" si="3"/>
        <v>60</v>
      </c>
      <c r="I23" s="2">
        <f t="shared" si="4"/>
        <v>90</v>
      </c>
      <c r="J23" s="2">
        <f t="shared" si="5"/>
        <v>27.586119753139965</v>
      </c>
      <c r="K23">
        <f t="shared" si="0"/>
        <v>105.25752329045638</v>
      </c>
      <c r="L23">
        <f t="shared" si="1"/>
        <v>90</v>
      </c>
      <c r="M23" s="3">
        <f t="shared" si="6"/>
        <v>195.25752329045639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Russell Geraghty</cp:lastModifiedBy>
  <cp:revision>12</cp:revision>
  <dcterms:created xsi:type="dcterms:W3CDTF">2015-07-30T20:46:15Z</dcterms:created>
  <dcterms:modified xsi:type="dcterms:W3CDTF">2015-10-11T17:02:13Z</dcterms:modified>
  <dc:language>en-GB</dc:language>
</cp:coreProperties>
</file>