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82cfe7acc6d68563/Documents/github/Autocoding-clinical-documents/solutions/example1/"/>
    </mc:Choice>
  </mc:AlternateContent>
  <xr:revisionPtr revIDLastSave="43" documentId="13_ncr:1_{F6FFDD4E-0861-4BF7-9EF9-89E3ED75F0AF}" xr6:coauthVersionLast="47" xr6:coauthVersionMax="47" xr10:uidLastSave="{C2BC50E9-1436-4D13-87CB-1235C9E86F43}"/>
  <bookViews>
    <workbookView xWindow="-23148" yWindow="-108" windowWidth="23256" windowHeight="12456" firstSheet="2" activeTab="3" xr2:uid="{00000000-000D-0000-FFFF-FFFF00000000}"/>
  </bookViews>
  <sheets>
    <sheet name="Introduction" sheetId="1" r:id="rId1"/>
    <sheet name="AIHW Procedure" sheetId="38" r:id="rId2"/>
    <sheet name="AIHW Finding" sheetId="39" r:id="rId3"/>
    <sheet name="Site" sheetId="34" r:id="rId4"/>
    <sheet name="Finding" sheetId="35" r:id="rId5"/>
    <sheet name="Procedure" sheetId="36" r:id="rId6"/>
    <sheet name="site implied" sheetId="29" r:id="rId7"/>
    <sheet name="finding implied" sheetId="44" r:id="rId8"/>
    <sheet name="site restricted" sheetId="40" r:id="rId9"/>
    <sheet name="site impossible" sheetId="41" r:id="rId10"/>
    <sheet name="site likely" sheetId="42" r:id="rId11"/>
    <sheet name="site default" sheetId="43" r:id="rId12"/>
    <sheet name="diagnosis implied" sheetId="30" r:id="rId13"/>
    <sheet name="procedure implied" sheetId="31" r:id="rId14"/>
    <sheet name="procedure defined" sheetId="32" r:id="rId15"/>
    <sheet name="report site seq concept sets" sheetId="37" r:id="rId16"/>
    <sheet name="Solution MetaThesaurus" sheetId="33" r:id="rId17"/>
  </sheets>
  <definedNames>
    <definedName name="AIHW_Finding">Introduction!$A$7</definedName>
    <definedName name="AIHW_Procedure">Introduction!$A$3</definedName>
    <definedName name="diagnosis_implied">Introduction!$A$63</definedName>
    <definedName name="ExternalData_1" localSheetId="16" hidden="1">'Solution MetaThesaurus'!$A$1:$D$331</definedName>
    <definedName name="Finding">Introduction!$A$15</definedName>
    <definedName name="finding_implied">Introduction!$A$33</definedName>
    <definedName name="Procedure">Introduction!$A$20</definedName>
    <definedName name="procedure_defined">Introduction!$A$81</definedName>
    <definedName name="procedure_implied">Introduction!$A$73</definedName>
    <definedName name="report_site_seq_concept_sets">Introduction!$A$90</definedName>
    <definedName name="report_site_sequence_sets">Introduction!$A$90</definedName>
    <definedName name="Site">Introduction!$A$11</definedName>
    <definedName name="site_default">Introduction!$A$59</definedName>
    <definedName name="site_implied">Introduction!$A$25</definedName>
    <definedName name="site_impossible">Introduction!$A$46</definedName>
    <definedName name="site_likely">Introduction!$A$51</definedName>
    <definedName name="site_restricted">Introduction!$A$41</definedName>
    <definedName name="Solution_Metathesaurus">Introduction!$A$98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36" l="1" a="1"/>
  <c r="B4" i="36" s="1"/>
  <c r="B3" i="36" a="1"/>
  <c r="B3" i="36" s="1"/>
  <c r="B2" i="36" a="1"/>
  <c r="B2" i="36" s="1"/>
  <c r="F3" i="30"/>
  <c r="F2" i="30"/>
  <c r="G15" i="29"/>
  <c r="I3" i="40" l="1"/>
  <c r="I2" i="40"/>
  <c r="B22" i="34" l="1" a="1"/>
  <c r="B22" i="34" s="1"/>
  <c r="B21" i="34" a="1"/>
  <c r="B21" i="34" s="1"/>
  <c r="B20" i="34" a="1"/>
  <c r="B20" i="34" s="1"/>
  <c r="B19" i="34" a="1"/>
  <c r="B19" i="34" s="1"/>
  <c r="B18" i="34" a="1"/>
  <c r="B18" i="34" s="1"/>
  <c r="B17" i="34" a="1"/>
  <c r="B17" i="34" s="1"/>
  <c r="B16" i="34" a="1"/>
  <c r="B16" i="34" s="1"/>
  <c r="B15" i="34" a="1"/>
  <c r="B15" i="34" s="1"/>
  <c r="B14" i="34" a="1"/>
  <c r="B14" i="34" s="1"/>
  <c r="B13" i="34" a="1"/>
  <c r="B13" i="34" s="1"/>
  <c r="B12" i="34" a="1"/>
  <c r="B12" i="34" s="1"/>
  <c r="B11" i="34" a="1"/>
  <c r="B11" i="34" s="1"/>
  <c r="B10" i="34" a="1"/>
  <c r="B10" i="34" s="1"/>
  <c r="B9" i="34" a="1"/>
  <c r="B9" i="34" s="1"/>
  <c r="B8" i="34" a="1"/>
  <c r="B8" i="34" s="1"/>
  <c r="B7" i="34" a="1"/>
  <c r="B7" i="34" s="1"/>
  <c r="B6" i="34" a="1"/>
  <c r="B6" i="34" s="1"/>
  <c r="B5" i="34" a="1"/>
  <c r="B5" i="34" s="1"/>
  <c r="B4" i="34" a="1"/>
  <c r="B4" i="34" s="1"/>
  <c r="B3" i="34" a="1"/>
  <c r="B3" i="34" s="1"/>
  <c r="B2" i="34" a="1"/>
  <c r="B2" i="34" s="1"/>
  <c r="B168" i="35" a="1"/>
  <c r="B168" i="35" s="1"/>
  <c r="B167" i="35" a="1"/>
  <c r="B167" i="35" s="1"/>
  <c r="B166" i="35" a="1"/>
  <c r="B166" i="35" s="1"/>
  <c r="B165" i="35" a="1"/>
  <c r="B165" i="35" s="1"/>
  <c r="B164" i="35" a="1"/>
  <c r="B164" i="35" s="1"/>
  <c r="B163" i="35" a="1"/>
  <c r="B163" i="35" s="1"/>
  <c r="B162" i="35" a="1"/>
  <c r="B162" i="35" s="1"/>
  <c r="B161" i="35" a="1"/>
  <c r="B161" i="35" s="1"/>
  <c r="B160" i="35" a="1"/>
  <c r="B160" i="35" s="1"/>
  <c r="B159" i="35" a="1"/>
  <c r="B159" i="35" s="1"/>
  <c r="B158" i="35" a="1"/>
  <c r="B158" i="35" s="1"/>
  <c r="B157" i="35" a="1"/>
  <c r="B157" i="35" s="1"/>
  <c r="B156" i="35" a="1"/>
  <c r="B156" i="35" s="1"/>
  <c r="B155" i="35" a="1"/>
  <c r="B155" i="35" s="1"/>
  <c r="B154" i="35" a="1"/>
  <c r="B154" i="35" s="1"/>
  <c r="B153" i="35" a="1"/>
  <c r="B153" i="35" s="1"/>
  <c r="B152" i="35" a="1"/>
  <c r="B152" i="35" s="1"/>
  <c r="B151" i="35" a="1"/>
  <c r="B151" i="35" s="1"/>
  <c r="B150" i="35" a="1"/>
  <c r="B150" i="35" s="1"/>
  <c r="B149" i="35" a="1"/>
  <c r="B149" i="35" s="1"/>
  <c r="B148" i="35" a="1"/>
  <c r="B148" i="35" s="1"/>
  <c r="B147" i="35" a="1"/>
  <c r="B147" i="35" s="1"/>
  <c r="B146" i="35" a="1"/>
  <c r="B146" i="35" s="1"/>
  <c r="B145" i="35" a="1"/>
  <c r="B145" i="35" s="1"/>
  <c r="B144" i="35" a="1"/>
  <c r="B144" i="35" s="1"/>
  <c r="B143" i="35" a="1"/>
  <c r="B143" i="35" s="1"/>
  <c r="B142" i="35" a="1"/>
  <c r="B142" i="35" s="1"/>
  <c r="B141" i="35" a="1"/>
  <c r="B141" i="35" s="1"/>
  <c r="B140" i="35" a="1"/>
  <c r="B140" i="35" s="1"/>
  <c r="B139" i="35" a="1"/>
  <c r="B139" i="35" s="1"/>
  <c r="B138" i="35" a="1"/>
  <c r="B138" i="35" s="1"/>
  <c r="B137" i="35" a="1"/>
  <c r="B137" i="35" s="1"/>
  <c r="B136" i="35" a="1"/>
  <c r="B136" i="35" s="1"/>
  <c r="B135" i="35" a="1"/>
  <c r="B135" i="35" s="1"/>
  <c r="B134" i="35" a="1"/>
  <c r="B134" i="35" s="1"/>
  <c r="B133" i="35" a="1"/>
  <c r="B133" i="35" s="1"/>
  <c r="B132" i="35" a="1"/>
  <c r="B132" i="35" s="1"/>
  <c r="B131" i="35" a="1"/>
  <c r="B131" i="35" s="1"/>
  <c r="B130" i="35" a="1"/>
  <c r="B130" i="35" s="1"/>
  <c r="B129" i="35" a="1"/>
  <c r="B129" i="35" s="1"/>
  <c r="B128" i="35" a="1"/>
  <c r="B128" i="35" s="1"/>
  <c r="B127" i="35" a="1"/>
  <c r="B127" i="35" s="1"/>
  <c r="B126" i="35" a="1"/>
  <c r="B126" i="35" s="1"/>
  <c r="B125" i="35" a="1"/>
  <c r="B125" i="35" s="1"/>
  <c r="B124" i="35" a="1"/>
  <c r="B124" i="35" s="1"/>
  <c r="B123" i="35" a="1"/>
  <c r="B123" i="35" s="1"/>
  <c r="B122" i="35" a="1"/>
  <c r="B122" i="35" s="1"/>
  <c r="B121" i="35" a="1"/>
  <c r="B121" i="35" s="1"/>
  <c r="B120" i="35" a="1"/>
  <c r="B120" i="35" s="1"/>
  <c r="B119" i="35" a="1"/>
  <c r="B119" i="35" s="1"/>
  <c r="B118" i="35" a="1"/>
  <c r="B118" i="35" s="1"/>
  <c r="B117" i="35" a="1"/>
  <c r="B117" i="35" s="1"/>
  <c r="B116" i="35" a="1"/>
  <c r="B116" i="35" s="1"/>
  <c r="B115" i="35" a="1"/>
  <c r="B115" i="35" s="1"/>
  <c r="B114" i="35" a="1"/>
  <c r="B114" i="35" s="1"/>
  <c r="B113" i="35" a="1"/>
  <c r="B113" i="35" s="1"/>
  <c r="B112" i="35" a="1"/>
  <c r="B112" i="35" s="1"/>
  <c r="B111" i="35" a="1"/>
  <c r="B111" i="35" s="1"/>
  <c r="B110" i="35" a="1"/>
  <c r="B110" i="35" s="1"/>
  <c r="B109" i="35" a="1"/>
  <c r="B109" i="35" s="1"/>
  <c r="B108" i="35" a="1"/>
  <c r="B108" i="35" s="1"/>
  <c r="B107" i="35" a="1"/>
  <c r="B107" i="35" s="1"/>
  <c r="B106" i="35" a="1"/>
  <c r="B106" i="35" s="1"/>
  <c r="B105" i="35" a="1"/>
  <c r="B105" i="35" s="1"/>
  <c r="B104" i="35" a="1"/>
  <c r="B104" i="35" s="1"/>
  <c r="B103" i="35" a="1"/>
  <c r="B103" i="35" s="1"/>
  <c r="B102" i="35" a="1"/>
  <c r="B102" i="35" s="1"/>
  <c r="B101" i="35" a="1"/>
  <c r="B101" i="35" s="1"/>
  <c r="B100" i="35" a="1"/>
  <c r="B100" i="35" s="1"/>
  <c r="B99" i="35" a="1"/>
  <c r="B99" i="35" s="1"/>
  <c r="B98" i="35" a="1"/>
  <c r="B98" i="35" s="1"/>
  <c r="B97" i="35" a="1"/>
  <c r="B97" i="35" s="1"/>
  <c r="B96" i="35" a="1"/>
  <c r="B96" i="35" s="1"/>
  <c r="B95" i="35" a="1"/>
  <c r="B95" i="35" s="1"/>
  <c r="B94" i="35" a="1"/>
  <c r="B94" i="35" s="1"/>
  <c r="B93" i="35" a="1"/>
  <c r="B93" i="35" s="1"/>
  <c r="B92" i="35" a="1"/>
  <c r="B92" i="35" s="1"/>
  <c r="B91" i="35" a="1"/>
  <c r="B91" i="35" s="1"/>
  <c r="B90" i="35" a="1"/>
  <c r="B90" i="35" s="1"/>
  <c r="B89" i="35" a="1"/>
  <c r="B89" i="35" s="1"/>
  <c r="B88" i="35" a="1"/>
  <c r="B88" i="35" s="1"/>
  <c r="B87" i="35" a="1"/>
  <c r="B87" i="35" s="1"/>
  <c r="B86" i="35" a="1"/>
  <c r="B86" i="35" s="1"/>
  <c r="B85" i="35" a="1"/>
  <c r="B85" i="35" s="1"/>
  <c r="B84" i="35" a="1"/>
  <c r="B84" i="35" s="1"/>
  <c r="B83" i="35" a="1"/>
  <c r="B83" i="35" s="1"/>
  <c r="B82" i="35" a="1"/>
  <c r="B82" i="35" s="1"/>
  <c r="B81" i="35" a="1"/>
  <c r="B81" i="35" s="1"/>
  <c r="B80" i="35" a="1"/>
  <c r="B80" i="35" s="1"/>
  <c r="B79" i="35" a="1"/>
  <c r="B79" i="35" s="1"/>
  <c r="B78" i="35" a="1"/>
  <c r="B78" i="35" s="1"/>
  <c r="B77" i="35" a="1"/>
  <c r="B77" i="35" s="1"/>
  <c r="B76" i="35" a="1"/>
  <c r="B76" i="35" s="1"/>
  <c r="B75" i="35" a="1"/>
  <c r="B75" i="35" s="1"/>
  <c r="B74" i="35" a="1"/>
  <c r="B74" i="35" s="1"/>
  <c r="B73" i="35" a="1"/>
  <c r="B73" i="35" s="1"/>
  <c r="B72" i="35" a="1"/>
  <c r="B72" i="35" s="1"/>
  <c r="B71" i="35" a="1"/>
  <c r="B71" i="35" s="1"/>
  <c r="B70" i="35" a="1"/>
  <c r="B70" i="35" s="1"/>
  <c r="B69" i="35" a="1"/>
  <c r="B69" i="35" s="1"/>
  <c r="B68" i="35" a="1"/>
  <c r="B68" i="35" s="1"/>
  <c r="B67" i="35" a="1"/>
  <c r="B67" i="35" s="1"/>
  <c r="B66" i="35" a="1"/>
  <c r="B66" i="35" s="1"/>
  <c r="B65" i="35" a="1"/>
  <c r="B65" i="35" s="1"/>
  <c r="B64" i="35" a="1"/>
  <c r="B64" i="35" s="1"/>
  <c r="B63" i="35" a="1"/>
  <c r="B63" i="35" s="1"/>
  <c r="B62" i="35" a="1"/>
  <c r="B62" i="35" s="1"/>
  <c r="B61" i="35" a="1"/>
  <c r="B61" i="35" s="1"/>
  <c r="B60" i="35" a="1"/>
  <c r="B60" i="35" s="1"/>
  <c r="B59" i="35" a="1"/>
  <c r="B59" i="35" s="1"/>
  <c r="B58" i="35" a="1"/>
  <c r="B58" i="35" s="1"/>
  <c r="B57" i="35" a="1"/>
  <c r="B57" i="35" s="1"/>
  <c r="B56" i="35" a="1"/>
  <c r="B56" i="35" s="1"/>
  <c r="B55" i="35" a="1"/>
  <c r="B55" i="35" s="1"/>
  <c r="B54" i="35" a="1"/>
  <c r="B54" i="35" s="1"/>
  <c r="B53" i="35" a="1"/>
  <c r="B53" i="35" s="1"/>
  <c r="B52" i="35" a="1"/>
  <c r="B52" i="35" s="1"/>
  <c r="B51" i="35" a="1"/>
  <c r="B51" i="35" s="1"/>
  <c r="B50" i="35" a="1"/>
  <c r="B50" i="35" s="1"/>
  <c r="B49" i="35" a="1"/>
  <c r="B49" i="35" s="1"/>
  <c r="B48" i="35" a="1"/>
  <c r="B48" i="35" s="1"/>
  <c r="B47" i="35" a="1"/>
  <c r="B47" i="35" s="1"/>
  <c r="B46" i="35" a="1"/>
  <c r="B46" i="35" s="1"/>
  <c r="B45" i="35" a="1"/>
  <c r="B45" i="35" s="1"/>
  <c r="B44" i="35" a="1"/>
  <c r="B44" i="35" s="1"/>
  <c r="B43" i="35" a="1"/>
  <c r="B43" i="35" s="1"/>
  <c r="B42" i="35" a="1"/>
  <c r="B42" i="35" s="1"/>
  <c r="B41" i="35" a="1"/>
  <c r="B41" i="35" s="1"/>
  <c r="B40" i="35" a="1"/>
  <c r="B40" i="35" s="1"/>
  <c r="B39" i="35" a="1"/>
  <c r="B39" i="35" s="1"/>
  <c r="B38" i="35" a="1"/>
  <c r="B38" i="35" s="1"/>
  <c r="B37" i="35" a="1"/>
  <c r="B37" i="35" s="1"/>
  <c r="B36" i="35" a="1"/>
  <c r="B36" i="35" s="1"/>
  <c r="B35" i="35" a="1"/>
  <c r="B35" i="35" s="1"/>
  <c r="B34" i="35" a="1"/>
  <c r="B34" i="35" s="1"/>
  <c r="B33" i="35" a="1"/>
  <c r="B33" i="35" s="1"/>
  <c r="B32" i="35" a="1"/>
  <c r="B32" i="35" s="1"/>
  <c r="B31" i="35" a="1"/>
  <c r="B31" i="35" s="1"/>
  <c r="B30" i="35" a="1"/>
  <c r="B30" i="35" s="1"/>
  <c r="B29" i="35" a="1"/>
  <c r="B29" i="35" s="1"/>
  <c r="B28" i="35" a="1"/>
  <c r="B28" i="35" s="1"/>
  <c r="B27" i="35" a="1"/>
  <c r="B27" i="35" s="1"/>
  <c r="B26" i="35" a="1"/>
  <c r="B26" i="35" s="1"/>
  <c r="B25" i="35" a="1"/>
  <c r="B25" i="35" s="1"/>
  <c r="B24" i="35" a="1"/>
  <c r="B24" i="35" s="1"/>
  <c r="B23" i="35" a="1"/>
  <c r="B23" i="35" s="1"/>
  <c r="B22" i="35" a="1"/>
  <c r="B22" i="35" s="1"/>
  <c r="B21" i="35" a="1"/>
  <c r="B21" i="35" s="1"/>
  <c r="B20" i="35" a="1"/>
  <c r="B20" i="35" s="1"/>
  <c r="B19" i="35" a="1"/>
  <c r="B19" i="35" s="1"/>
  <c r="B18" i="35" a="1"/>
  <c r="B18" i="35" s="1"/>
  <c r="B17" i="35" a="1"/>
  <c r="B17" i="35" s="1"/>
  <c r="B16" i="35" a="1"/>
  <c r="B16" i="35" s="1"/>
  <c r="B15" i="35" a="1"/>
  <c r="B15" i="35" s="1"/>
  <c r="B14" i="35" a="1"/>
  <c r="B14" i="35" s="1"/>
  <c r="B13" i="35" a="1"/>
  <c r="B13" i="35" s="1"/>
  <c r="B12" i="35" a="1"/>
  <c r="B12" i="35" s="1"/>
  <c r="B11" i="35" a="1"/>
  <c r="B11" i="35" s="1"/>
  <c r="B10" i="35" a="1"/>
  <c r="B10" i="35" s="1"/>
  <c r="B9" i="35" a="1"/>
  <c r="B9" i="35" s="1"/>
  <c r="B8" i="35" a="1"/>
  <c r="B8" i="35" s="1"/>
  <c r="B7" i="35" a="1"/>
  <c r="B7" i="35" s="1"/>
  <c r="B6" i="35" a="1"/>
  <c r="B6" i="35" s="1"/>
  <c r="B5" i="35" a="1"/>
  <c r="B5" i="35" s="1"/>
  <c r="B4" i="35" a="1"/>
  <c r="B4" i="35" s="1"/>
  <c r="B3" i="35" a="1"/>
  <c r="B3" i="35" s="1"/>
  <c r="B2" i="35" a="1"/>
  <c r="B2" i="35" s="1"/>
  <c r="B28" i="36" a="1"/>
  <c r="B28" i="36" s="1"/>
  <c r="B27" i="36" a="1"/>
  <c r="B27" i="36" s="1"/>
  <c r="B26" i="36" a="1"/>
  <c r="B26" i="36" s="1"/>
  <c r="B25" i="36" a="1"/>
  <c r="B25" i="36" s="1"/>
  <c r="B24" i="36" a="1"/>
  <c r="B24" i="36" s="1"/>
  <c r="B23" i="36" a="1"/>
  <c r="B23" i="36" s="1"/>
  <c r="B22" i="36" a="1"/>
  <c r="B22" i="36" s="1"/>
  <c r="B21" i="36" a="1"/>
  <c r="B21" i="36" s="1"/>
  <c r="B20" i="36" a="1"/>
  <c r="B20" i="36" s="1"/>
  <c r="B19" i="36" a="1"/>
  <c r="B19" i="36" s="1"/>
  <c r="B18" i="36" a="1"/>
  <c r="B18" i="36" s="1"/>
  <c r="B17" i="36" a="1"/>
  <c r="B17" i="36" s="1"/>
  <c r="B16" i="36" a="1"/>
  <c r="B16" i="36" s="1"/>
  <c r="B15" i="36" a="1"/>
  <c r="B15" i="36" s="1"/>
  <c r="B14" i="36" a="1"/>
  <c r="B14" i="36" s="1"/>
  <c r="B13" i="36" a="1"/>
  <c r="B13" i="36" s="1"/>
  <c r="B12" i="36" a="1"/>
  <c r="B12" i="36" s="1"/>
  <c r="B11" i="36" a="1"/>
  <c r="B11" i="36" s="1"/>
  <c r="B10" i="36" a="1"/>
  <c r="B10" i="36" s="1"/>
  <c r="B9" i="36" a="1"/>
  <c r="B9" i="36" s="1"/>
  <c r="B8" i="36" a="1"/>
  <c r="B8" i="36" s="1"/>
  <c r="B7" i="36" a="1"/>
  <c r="B7" i="36" s="1"/>
  <c r="B6" i="36" a="1"/>
  <c r="B6" i="36" s="1"/>
  <c r="B5" i="36" a="1"/>
  <c r="B5" i="36" s="1"/>
  <c r="G4" i="37" l="1"/>
  <c r="G3" i="37"/>
  <c r="G2" i="37"/>
  <c r="D5" i="31" l="1"/>
  <c r="D4" i="31"/>
  <c r="D3" i="31"/>
  <c r="D2" i="31"/>
  <c r="G4" i="29"/>
  <c r="G2" i="29"/>
  <c r="G3" i="29"/>
  <c r="G5" i="29"/>
  <c r="G8" i="29"/>
  <c r="G7" i="29"/>
  <c r="G6" i="29"/>
  <c r="G12" i="29"/>
  <c r="G13" i="29"/>
  <c r="G11" i="29"/>
  <c r="G10" i="29"/>
  <c r="G9" i="29"/>
  <c r="G14" i="2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B762F-1D6C-4FDE-90BA-394ABFFEF3A3}" keepAlive="1" name="Query - SolutionMetaThesaurus" description="Connection to the 'SolutionMetaThesaurus' query in the workbook." type="5" refreshedVersion="6" background="1" saveData="1">
    <dbPr connection="Provider=Microsoft.Mashup.OleDb.1;Data Source=$Workbook$;Location=SolutionMetaThesaurus;Extended Properties=&quot;&quot;" command="SELECT * FROM [SolutionMetaThesauru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<sst xmlns="http://schemas.openxmlformats.org/spreadsheetml/2006/main" count="2741" uniqueCount="1143">
  <si>
    <t>MetaThesaurusID</t>
  </si>
  <si>
    <t>C0014180</t>
  </si>
  <si>
    <t>C0686277</t>
  </si>
  <si>
    <t>C0444072</t>
  </si>
  <si>
    <t>C0349459</t>
  </si>
  <si>
    <t>C0042149</t>
  </si>
  <si>
    <t>C0007874</t>
  </si>
  <si>
    <t>C0042232</t>
  </si>
  <si>
    <t>C0195314</t>
  </si>
  <si>
    <t>C0347493</t>
  </si>
  <si>
    <t>C0195133</t>
  </si>
  <si>
    <t>C0458130</t>
  </si>
  <si>
    <t>C0349458</t>
  </si>
  <si>
    <t>C0851140</t>
  </si>
  <si>
    <t>C0349555</t>
  </si>
  <si>
    <t>C0349554</t>
  </si>
  <si>
    <t>C4229885</t>
  </si>
  <si>
    <t>C1510477</t>
  </si>
  <si>
    <t>C0227824</t>
  </si>
  <si>
    <t>C1299237</t>
  </si>
  <si>
    <t>C0334276</t>
  </si>
  <si>
    <t>endomUnsat</t>
  </si>
  <si>
    <t>C0702119</t>
  </si>
  <si>
    <t>C0014126</t>
  </si>
  <si>
    <t>C0521210</t>
  </si>
  <si>
    <t>C0007855</t>
  </si>
  <si>
    <t>C1704273</t>
  </si>
  <si>
    <t>C0012358</t>
  </si>
  <si>
    <t>Layout is two column, MetaThesaurusID and HistopathologySiteID</t>
  </si>
  <si>
    <t>HistopathologySiteID</t>
  </si>
  <si>
    <t>HistopathologyFindingID</t>
  </si>
  <si>
    <t>However concept sets can create Histopathology Concept IDs that are identified as implied diagnosies during analysis.</t>
  </si>
  <si>
    <t>Layout is three column, MetaThesaurusID, HistopathologySiteID and HistopathologyFindingID</t>
  </si>
  <si>
    <t>Diagnosis implied concepts are MetaThesaurus Concept IDs or Histopathology Concept IDs that imply a diagnosis (a site/finding pair),</t>
  </si>
  <si>
    <t>However concept sets can create Histopathology Concept IDs that are identified as implied sites during analysis.</t>
  </si>
  <si>
    <t>Layout is three columns, HistopathologyProcedureID, HistopathologySiteID and HistopathologyFindingID</t>
  </si>
  <si>
    <t>HistopathologyProcedureID</t>
  </si>
  <si>
    <t>MetaThesaurus code</t>
  </si>
  <si>
    <t>MetaThesaurus description</t>
  </si>
  <si>
    <t>-C0001418</t>
  </si>
  <si>
    <t>-C0007103</t>
  </si>
  <si>
    <t>-C0007874</t>
  </si>
  <si>
    <t>-C0012854</t>
  </si>
  <si>
    <t>-C0014180</t>
  </si>
  <si>
    <t>-C0035647</t>
  </si>
  <si>
    <t>(negated)Risk of</t>
  </si>
  <si>
    <t>-C0205064</t>
  </si>
  <si>
    <t>-C0221198</t>
  </si>
  <si>
    <t>-C0221908</t>
  </si>
  <si>
    <t>-C0332167</t>
  </si>
  <si>
    <t>-C0332630</t>
  </si>
  <si>
    <t>(negated)Insufficient tissue for diagnosis</t>
  </si>
  <si>
    <t>-C0333865</t>
  </si>
  <si>
    <t>(negated)Cytologic atypia</t>
  </si>
  <si>
    <t>-C0333873</t>
  </si>
  <si>
    <t>-C0334044</t>
  </si>
  <si>
    <t>(negated)Dysplasia</t>
  </si>
  <si>
    <t>-C0334276</t>
  </si>
  <si>
    <t>(negated)Adenocarcinoma in situ</t>
  </si>
  <si>
    <t>-C0343641</t>
  </si>
  <si>
    <t>-C0521184</t>
  </si>
  <si>
    <t>-C0741302</t>
  </si>
  <si>
    <t>-C1302454</t>
  </si>
  <si>
    <t>(negated)Complex atypical endometrial hyperplasia</t>
  </si>
  <si>
    <t>-C1334278</t>
  </si>
  <si>
    <t>(negated)Invasive Lesion</t>
  </si>
  <si>
    <t>-C1512942</t>
  </si>
  <si>
    <t>(negated)Intraepithelial</t>
  </si>
  <si>
    <t>-C1516048</t>
  </si>
  <si>
    <t>-C1705422</t>
  </si>
  <si>
    <t>-C2828389</t>
  </si>
  <si>
    <t>(negated)Exclusion of</t>
  </si>
  <si>
    <t>-C3872595</t>
  </si>
  <si>
    <t>(negated)Human papillomavirus DNA</t>
  </si>
  <si>
    <t>-C3887511</t>
  </si>
  <si>
    <t>(negated)Evidence</t>
  </si>
  <si>
    <t>-C3887512</t>
  </si>
  <si>
    <t>-C3888249</t>
  </si>
  <si>
    <t>-C4282132</t>
  </si>
  <si>
    <t>(negated)Malignancy</t>
  </si>
  <si>
    <t>?C0333873</t>
  </si>
  <si>
    <t>?C0333896</t>
  </si>
  <si>
    <t>(possible)Koilocytotic atypia</t>
  </si>
  <si>
    <t>?C0334047</t>
  </si>
  <si>
    <t>(possible)Moderate dysplasia</t>
  </si>
  <si>
    <t>?C0343641</t>
  </si>
  <si>
    <t>?C0349458</t>
  </si>
  <si>
    <t>?C0443172</t>
  </si>
  <si>
    <t>?C1182670</t>
  </si>
  <si>
    <t>(possible)Squamous</t>
  </si>
  <si>
    <t>?C2348382</t>
  </si>
  <si>
    <t>(possible)Effect, Appearance</t>
  </si>
  <si>
    <t>C0005558</t>
  </si>
  <si>
    <t>C0007137</t>
  </si>
  <si>
    <t>C0007868</t>
  </si>
  <si>
    <t>C0009663</t>
  </si>
  <si>
    <t>C0010709</t>
  </si>
  <si>
    <t>C0011900</t>
  </si>
  <si>
    <t>Endocervical polyp</t>
  </si>
  <si>
    <t>C0014175</t>
  </si>
  <si>
    <t>C0014609</t>
  </si>
  <si>
    <t>C0015560</t>
  </si>
  <si>
    <t>C0020507</t>
  </si>
  <si>
    <t>C0020699</t>
  </si>
  <si>
    <t>C0021344</t>
  </si>
  <si>
    <t>Human papillomavirus</t>
  </si>
  <si>
    <t>C0025570</t>
  </si>
  <si>
    <t>Squamous metaplasia</t>
  </si>
  <si>
    <t>C0026193</t>
  </si>
  <si>
    <t>C0029927</t>
  </si>
  <si>
    <t>C0029939</t>
  </si>
  <si>
    <t>C0032584</t>
  </si>
  <si>
    <t>Polyp</t>
  </si>
  <si>
    <t>C0184924</t>
  </si>
  <si>
    <t>C0195289</t>
  </si>
  <si>
    <t>Subtotal abdominal hysterectomy</t>
  </si>
  <si>
    <t>C0195290</t>
  </si>
  <si>
    <t>Total hysterectomy with removal of both tubes and ovaries</t>
  </si>
  <si>
    <t>C0195324</t>
  </si>
  <si>
    <t>C0205064</t>
  </si>
  <si>
    <t>C0205082</t>
  </si>
  <si>
    <t>C0205112</t>
  </si>
  <si>
    <t>Basal</t>
  </si>
  <si>
    <t>C0205197</t>
  </si>
  <si>
    <t>C0205234</t>
  </si>
  <si>
    <t>C0205252</t>
  </si>
  <si>
    <t>Immature</t>
  </si>
  <si>
    <t>C0205412</t>
  </si>
  <si>
    <t>Structure of uterine serosa</t>
  </si>
  <si>
    <t>C0227843</t>
  </si>
  <si>
    <t>C0227873</t>
  </si>
  <si>
    <t>Structure of right ovary</t>
  </si>
  <si>
    <t>C0227874</t>
  </si>
  <si>
    <t>Structure of left ovary</t>
  </si>
  <si>
    <t>C0227898</t>
  </si>
  <si>
    <t>Both ovaries</t>
  </si>
  <si>
    <t>C0227900</t>
  </si>
  <si>
    <t>C0227902</t>
  </si>
  <si>
    <t>C0279672</t>
  </si>
  <si>
    <t>C0332149</t>
  </si>
  <si>
    <t>C0332197</t>
  </si>
  <si>
    <t>C0332241</t>
  </si>
  <si>
    <t>Equivocal</t>
  </si>
  <si>
    <t>C0332290</t>
  </si>
  <si>
    <t>C0332630</t>
  </si>
  <si>
    <t>Insufficient tissue for diagnosis</t>
  </si>
  <si>
    <t>C0333865</t>
  </si>
  <si>
    <t>Cytologic atypia</t>
  </si>
  <si>
    <t>C0333873</t>
  </si>
  <si>
    <t>C0333875</t>
  </si>
  <si>
    <t>High-grade squamous intraepithelial lesion</t>
  </si>
  <si>
    <t>C0333977</t>
  </si>
  <si>
    <t>C0334000</t>
  </si>
  <si>
    <t>C0334044</t>
  </si>
  <si>
    <t>Dysplasia</t>
  </si>
  <si>
    <t>C0334046</t>
  </si>
  <si>
    <t>C0334047</t>
  </si>
  <si>
    <t>Moderate dysplasia</t>
  </si>
  <si>
    <t>C0334048</t>
  </si>
  <si>
    <t>C0334186</t>
  </si>
  <si>
    <t>Proliferative endometrium</t>
  </si>
  <si>
    <t>Adenocarcinoma in situ</t>
  </si>
  <si>
    <t>C0343641</t>
  </si>
  <si>
    <t>C0346208</t>
  </si>
  <si>
    <t>Adenomatous polyp of cervix</t>
  </si>
  <si>
    <t>Vaginal intraepithelial neoplasia grade 1</t>
  </si>
  <si>
    <t>Vaginal intraepithelial neoplasia grade 2</t>
  </si>
  <si>
    <t>C0349578</t>
  </si>
  <si>
    <t>Complex endometrial hyperplasia</t>
  </si>
  <si>
    <t>C0349579</t>
  </si>
  <si>
    <t>Atypical endometrial hyperplasia</t>
  </si>
  <si>
    <t>C0370003</t>
  </si>
  <si>
    <t>C0370199</t>
  </si>
  <si>
    <t>C0392148</t>
  </si>
  <si>
    <t>C0404031</t>
  </si>
  <si>
    <t>C0404079</t>
  </si>
  <si>
    <t>C0439801</t>
  </si>
  <si>
    <t>C0439855</t>
  </si>
  <si>
    <t>C0441192</t>
  </si>
  <si>
    <t>Pipelle</t>
  </si>
  <si>
    <t>C0441800</t>
  </si>
  <si>
    <t>C0443172</t>
  </si>
  <si>
    <t>C0445022</t>
  </si>
  <si>
    <t>Large loop excision of transformation zone</t>
  </si>
  <si>
    <t>C0521184</t>
  </si>
  <si>
    <t>Resection of polyp</t>
  </si>
  <si>
    <t>C0677962</t>
  </si>
  <si>
    <t>Specimen unsatisfactory for diagnosis</t>
  </si>
  <si>
    <t>C0739156</t>
  </si>
  <si>
    <t>Left ovarian fossa</t>
  </si>
  <si>
    <t>C0741302</t>
  </si>
  <si>
    <t>C0750493</t>
  </si>
  <si>
    <t>C0878500</t>
  </si>
  <si>
    <t>C0927195</t>
  </si>
  <si>
    <t>Stroma</t>
  </si>
  <si>
    <t>C0949793</t>
  </si>
  <si>
    <t>C1182670</t>
  </si>
  <si>
    <t>Squamous</t>
  </si>
  <si>
    <t>C1265611</t>
  </si>
  <si>
    <t>C1269566</t>
  </si>
  <si>
    <t>Entire endometrium</t>
  </si>
  <si>
    <t>C1270947</t>
  </si>
  <si>
    <t>C1279612</t>
  </si>
  <si>
    <t>Acquired dysplasia</t>
  </si>
  <si>
    <t>C1280500</t>
  </si>
  <si>
    <t>C1282907</t>
  </si>
  <si>
    <t>C1298622</t>
  </si>
  <si>
    <t>Atypical squamous cells, cannot exclude HSIL</t>
  </si>
  <si>
    <t>C1298623</t>
  </si>
  <si>
    <t>High-grade squamous intraepithelial lesion with features suspicious for invasion</t>
  </si>
  <si>
    <t>C1302454</t>
  </si>
  <si>
    <t>Complex atypical endometrial hyperplasia</t>
  </si>
  <si>
    <t>C1302773</t>
  </si>
  <si>
    <t>C1314939</t>
  </si>
  <si>
    <t>C1334016</t>
  </si>
  <si>
    <t>High Grade Lesion</t>
  </si>
  <si>
    <t>C1335070</t>
  </si>
  <si>
    <t>Nuclear Atypia</t>
  </si>
  <si>
    <t>C1516048</t>
  </si>
  <si>
    <t>C1518422</t>
  </si>
  <si>
    <t>C1547928</t>
  </si>
  <si>
    <t>C1547937</t>
  </si>
  <si>
    <t>C1609982</t>
  </si>
  <si>
    <t>C1883709</t>
  </si>
  <si>
    <t>Damage</t>
  </si>
  <si>
    <t>C2348382</t>
  </si>
  <si>
    <t>Effect, Appearance</t>
  </si>
  <si>
    <t>C2734073</t>
  </si>
  <si>
    <t>Cellular material</t>
  </si>
  <si>
    <t>C2945599</t>
  </si>
  <si>
    <t>C2987506</t>
  </si>
  <si>
    <t>C3146269</t>
  </si>
  <si>
    <t>C3887511</t>
  </si>
  <si>
    <t>Evidence</t>
  </si>
  <si>
    <t>C3890211</t>
  </si>
  <si>
    <t>Low Mitosis-Karyorrhexis Index</t>
  </si>
  <si>
    <t>C4050405</t>
  </si>
  <si>
    <t>Suspicious for Malignancy</t>
  </si>
  <si>
    <t>Normal cervix</t>
  </si>
  <si>
    <t>Endometrium with Specimen unsatisfactory for diagnosis</t>
  </si>
  <si>
    <t>Site</t>
  </si>
  <si>
    <t>Layout is five  columns, 'MetaThesaurusID', 'SNOMED_CT', 'SNOMED_CT Description', 'Site' and 'SubSite'</t>
  </si>
  <si>
    <t>Finding</t>
  </si>
  <si>
    <t>Finding concepts are MetaThesaurus ConceptIDs, SNOMED_CT codes and SNOMED_CT descriptions of diagnoses/findings of interest.</t>
  </si>
  <si>
    <t>These findings are assigned an AIHW code according site.</t>
  </si>
  <si>
    <t>Layout is seven  columns, 'MetaThesaurusID', 'SNOMED_CT', 'SNOMED_CT Description', 'Cervix', 'Vagina', 'Other' and 'Not Stated'</t>
  </si>
  <si>
    <t>Procedure</t>
  </si>
  <si>
    <t>Procedure concepts are MetaThesaurus ConceptIDs, SNOMED_CT codes and SNOMED_CT descriptions of procedures of interest.</t>
  </si>
  <si>
    <t>Layout is eleven  columns, 'MetaThesaurusID', 'SNOMED_CT', 'SNOMED_CT Description', 'Cervix', 'Vagina', 'Other', 'Not Stated', Cervix Rank', 'Vagina Rank', 'Other Rank' and 'Not Stated Rank'</t>
  </si>
  <si>
    <t>SNOMED_CT Description</t>
  </si>
  <si>
    <t>SubSite</t>
  </si>
  <si>
    <t>C1267665</t>
  </si>
  <si>
    <t>110633001</t>
  </si>
  <si>
    <t>C0545953</t>
  </si>
  <si>
    <t>110636009</t>
  </si>
  <si>
    <t>C1267674</t>
  </si>
  <si>
    <t>110637000</t>
  </si>
  <si>
    <t>C1267675</t>
  </si>
  <si>
    <t>110638005</t>
  </si>
  <si>
    <t>15497006</t>
  </si>
  <si>
    <t>C0205627</t>
  </si>
  <si>
    <t>21229009</t>
  </si>
  <si>
    <t>C0227813</t>
  </si>
  <si>
    <t>23952005</t>
  </si>
  <si>
    <t>2739003</t>
  </si>
  <si>
    <t>endom</t>
  </si>
  <si>
    <t>C0227842</t>
  </si>
  <si>
    <t>27869007</t>
  </si>
  <si>
    <t>C0227829</t>
  </si>
  <si>
    <t>28349006</t>
  </si>
  <si>
    <t>31435000</t>
  </si>
  <si>
    <t>35039007</t>
  </si>
  <si>
    <t>C0227837</t>
  </si>
  <si>
    <t>36973007</t>
  </si>
  <si>
    <t>C0227828</t>
  </si>
  <si>
    <t>37397003</t>
  </si>
  <si>
    <t>C0227830</t>
  </si>
  <si>
    <t>45876009</t>
  </si>
  <si>
    <t>C1185785</t>
  </si>
  <si>
    <t>56340000</t>
  </si>
  <si>
    <t>C0227841</t>
  </si>
  <si>
    <t>56739004</t>
  </si>
  <si>
    <t>C0227839</t>
  </si>
  <si>
    <t>5769004</t>
  </si>
  <si>
    <t>71252005</t>
  </si>
  <si>
    <t>76784001</t>
  </si>
  <si>
    <t>C0227832</t>
  </si>
  <si>
    <t>87948002</t>
  </si>
  <si>
    <t>Cervix</t>
  </si>
  <si>
    <t>Vagina</t>
  </si>
  <si>
    <t>Other</t>
  </si>
  <si>
    <t>Not Stated</t>
  </si>
  <si>
    <t>C0522588</t>
  </si>
  <si>
    <t>103643008</t>
  </si>
  <si>
    <t>E2</t>
  </si>
  <si>
    <t>ON</t>
  </si>
  <si>
    <t>C0238518</t>
  </si>
  <si>
    <t>105121000119102</t>
  </si>
  <si>
    <t>SN</t>
  </si>
  <si>
    <t>O4.2</t>
  </si>
  <si>
    <t>C0391857</t>
  </si>
  <si>
    <t>110396000</t>
  </si>
  <si>
    <t>S1</t>
  </si>
  <si>
    <t>112631006</t>
  </si>
  <si>
    <t>SU</t>
  </si>
  <si>
    <t>S2</t>
  </si>
  <si>
    <t>C1334603</t>
  </si>
  <si>
    <t>C0156369</t>
  </si>
  <si>
    <t>11314008</t>
  </si>
  <si>
    <t>Endometrial polyp</t>
  </si>
  <si>
    <t>O1</t>
  </si>
  <si>
    <t>C1153706</t>
  </si>
  <si>
    <t>123845008</t>
  </si>
  <si>
    <t>C0334252</t>
  </si>
  <si>
    <t>12478003</t>
  </si>
  <si>
    <t>S4.1</t>
  </si>
  <si>
    <t>O4.1</t>
  </si>
  <si>
    <t>C1265570</t>
  </si>
  <si>
    <t>125112009</t>
  </si>
  <si>
    <t>C0037154</t>
  </si>
  <si>
    <t>13331008</t>
  </si>
  <si>
    <t>C0333641</t>
  </si>
  <si>
    <t>C0269077</t>
  </si>
  <si>
    <t>14248008</t>
  </si>
  <si>
    <t>C0333896</t>
  </si>
  <si>
    <t>14391000</t>
  </si>
  <si>
    <t>O2</t>
  </si>
  <si>
    <t>C0013930</t>
  </si>
  <si>
    <t>14799000</t>
  </si>
  <si>
    <t>C2939419</t>
  </si>
  <si>
    <t>C0334361</t>
  </si>
  <si>
    <t>E4.4</t>
  </si>
  <si>
    <t>C1368918</t>
  </si>
  <si>
    <t>C0205816</t>
  </si>
  <si>
    <t>16090008</t>
  </si>
  <si>
    <t>C0025568</t>
  </si>
  <si>
    <t>17665002</t>
  </si>
  <si>
    <t>C0334247</t>
  </si>
  <si>
    <t>18048008</t>
  </si>
  <si>
    <t>S4.2</t>
  </si>
  <si>
    <t>C0269061</t>
  </si>
  <si>
    <t>19272000</t>
  </si>
  <si>
    <t>C0024305</t>
  </si>
  <si>
    <t>1929004</t>
  </si>
  <si>
    <t>C0079731</t>
  </si>
  <si>
    <t>C0334620</t>
  </si>
  <si>
    <t>C0334634</t>
  </si>
  <si>
    <t>C1331540</t>
  </si>
  <si>
    <t>C3714542</t>
  </si>
  <si>
    <t>C0302180</t>
  </si>
  <si>
    <t>19672005</t>
  </si>
  <si>
    <t>C0007861</t>
  </si>
  <si>
    <t>198199009</t>
  </si>
  <si>
    <t>C0154064</t>
  </si>
  <si>
    <t>S3.3</t>
  </si>
  <si>
    <t>C0334245</t>
  </si>
  <si>
    <t>C0349560</t>
  </si>
  <si>
    <t>C1378315</t>
  </si>
  <si>
    <t>C0025202</t>
  </si>
  <si>
    <t>C0010631</t>
  </si>
  <si>
    <t>21008007</t>
  </si>
  <si>
    <t>C0024299</t>
  </si>
  <si>
    <t>C0280803</t>
  </si>
  <si>
    <t>22725004</t>
  </si>
  <si>
    <t>S3.1</t>
  </si>
  <si>
    <t>C0021368</t>
  </si>
  <si>
    <t>C0302158</t>
  </si>
  <si>
    <t>240532009</t>
  </si>
  <si>
    <t>C1261473</t>
  </si>
  <si>
    <t>24253004</t>
  </si>
  <si>
    <t>C0269075</t>
  </si>
  <si>
    <t>24520005</t>
  </si>
  <si>
    <t>C0042140</t>
  </si>
  <si>
    <t>24976005</t>
  </si>
  <si>
    <t>C0206695</t>
  </si>
  <si>
    <t>253000007</t>
  </si>
  <si>
    <t>C0476089</t>
  </si>
  <si>
    <t>254878006</t>
  </si>
  <si>
    <t>254887002</t>
  </si>
  <si>
    <t>E4.2</t>
  </si>
  <si>
    <t>C0346202</t>
  </si>
  <si>
    <t>254888007</t>
  </si>
  <si>
    <t>E4.3</t>
  </si>
  <si>
    <t>C0262659</t>
  </si>
  <si>
    <t>254893005</t>
  </si>
  <si>
    <t>254894004</t>
  </si>
  <si>
    <t>O3.1</t>
  </si>
  <si>
    <t>25723000</t>
  </si>
  <si>
    <t>C0007133</t>
  </si>
  <si>
    <t>25910003</t>
  </si>
  <si>
    <t>266113007</t>
  </si>
  <si>
    <t>C0086501</t>
  </si>
  <si>
    <t>26996000</t>
  </si>
  <si>
    <t>C0376154</t>
  </si>
  <si>
    <t>C0678127</t>
  </si>
  <si>
    <t>C0870082</t>
  </si>
  <si>
    <t>276871002</t>
  </si>
  <si>
    <t>276872009</t>
  </si>
  <si>
    <t>C0333899</t>
  </si>
  <si>
    <t>28126000</t>
  </si>
  <si>
    <t>C0559229</t>
  </si>
  <si>
    <t>281900007</t>
  </si>
  <si>
    <t>285836003</t>
  </si>
  <si>
    <t>285838002</t>
  </si>
  <si>
    <t>S3.2</t>
  </si>
  <si>
    <t>28899001</t>
  </si>
  <si>
    <t>Squamous cell carcinoma</t>
  </si>
  <si>
    <t>C0567027</t>
  </si>
  <si>
    <t>289609008</t>
  </si>
  <si>
    <t>C0567243</t>
  </si>
  <si>
    <t>289829007</t>
  </si>
  <si>
    <t>C0334005</t>
  </si>
  <si>
    <t>2953007</t>
  </si>
  <si>
    <t>E1</t>
  </si>
  <si>
    <t>C0156390</t>
  </si>
  <si>
    <t>29609001</t>
  </si>
  <si>
    <t>C0206687</t>
  </si>
  <si>
    <t>30289006</t>
  </si>
  <si>
    <t>C1569637</t>
  </si>
  <si>
    <t>C0332441</t>
  </si>
  <si>
    <t>30389008</t>
  </si>
  <si>
    <t>C0206681</t>
  </si>
  <si>
    <t>30546008</t>
  </si>
  <si>
    <t>C0269190</t>
  </si>
  <si>
    <t>30600004</t>
  </si>
  <si>
    <t>C0042267</t>
  </si>
  <si>
    <t>30800001</t>
  </si>
  <si>
    <t>C0237029</t>
  </si>
  <si>
    <t>312666006</t>
  </si>
  <si>
    <t>C0001442</t>
  </si>
  <si>
    <t>31470003</t>
  </si>
  <si>
    <t>C0027708</t>
  </si>
  <si>
    <t>C0332654</t>
  </si>
  <si>
    <t>3391005</t>
  </si>
  <si>
    <t>C0334249</t>
  </si>
  <si>
    <t>35718007</t>
  </si>
  <si>
    <t>C0001418</t>
  </si>
  <si>
    <t>35917007</t>
  </si>
  <si>
    <t>C0007847</t>
  </si>
  <si>
    <t>363354003</t>
  </si>
  <si>
    <t>C4048328</t>
  </si>
  <si>
    <t>C1140680</t>
  </si>
  <si>
    <t>363443007</t>
  </si>
  <si>
    <t>C0153579</t>
  </si>
  <si>
    <t>363444001</t>
  </si>
  <si>
    <t>C0042237</t>
  </si>
  <si>
    <t>363445000</t>
  </si>
  <si>
    <t>C0153567</t>
  </si>
  <si>
    <t>371973000</t>
  </si>
  <si>
    <t>C0334187</t>
  </si>
  <si>
    <t>37266000</t>
  </si>
  <si>
    <t>373878001</t>
  </si>
  <si>
    <t>373879009</t>
  </si>
  <si>
    <t>O3.2</t>
  </si>
  <si>
    <t>C1298626</t>
  </si>
  <si>
    <t>373882004</t>
  </si>
  <si>
    <t>E3.1</t>
  </si>
  <si>
    <t>C0156384</t>
  </si>
  <si>
    <t>3754002</t>
  </si>
  <si>
    <t>C0205698</t>
  </si>
  <si>
    <t>38549000</t>
  </si>
  <si>
    <t>39035006</t>
  </si>
  <si>
    <t>396224008</t>
  </si>
  <si>
    <t>399497006</t>
  </si>
  <si>
    <t>C0333357</t>
  </si>
  <si>
    <t>41605001</t>
  </si>
  <si>
    <t>C1333394</t>
  </si>
  <si>
    <t>419327006</t>
  </si>
  <si>
    <t>43185009</t>
  </si>
  <si>
    <t>C0027544</t>
  </si>
  <si>
    <t>44015005</t>
  </si>
  <si>
    <t>C0333361</t>
  </si>
  <si>
    <t>4532008</t>
  </si>
  <si>
    <t>C0334248</t>
  </si>
  <si>
    <t>45490001</t>
  </si>
  <si>
    <t>C0334277</t>
  </si>
  <si>
    <t>4590003</t>
  </si>
  <si>
    <t>46371004</t>
  </si>
  <si>
    <t>C0332653</t>
  </si>
  <si>
    <t>46503001</t>
  </si>
  <si>
    <t>C0001420</t>
  </si>
  <si>
    <t>4797003</t>
  </si>
  <si>
    <t>C0238463</t>
  </si>
  <si>
    <t>C1306837</t>
  </si>
  <si>
    <t>C0333898</t>
  </si>
  <si>
    <t>48547001</t>
  </si>
  <si>
    <t>C0269067</t>
  </si>
  <si>
    <t>49249007</t>
  </si>
  <si>
    <t>C0269068</t>
  </si>
  <si>
    <t>49258000</t>
  </si>
  <si>
    <t>C0332652</t>
  </si>
  <si>
    <t>51291001</t>
  </si>
  <si>
    <t>C0023269</t>
  </si>
  <si>
    <t>51642000</t>
  </si>
  <si>
    <t>E3.2</t>
  </si>
  <si>
    <t>55237006</t>
  </si>
  <si>
    <t>C0586628</t>
  </si>
  <si>
    <t>5559008</t>
  </si>
  <si>
    <t>C0334192</t>
  </si>
  <si>
    <t>56699007</t>
  </si>
  <si>
    <t>C2112532</t>
  </si>
  <si>
    <t>C2363055</t>
  </si>
  <si>
    <t>C0269062</t>
  </si>
  <si>
    <t>56728002</t>
  </si>
  <si>
    <t>C0334251</t>
  </si>
  <si>
    <t>5688000</t>
  </si>
  <si>
    <t>57045007</t>
  </si>
  <si>
    <t>C0332651</t>
  </si>
  <si>
    <t>58899004</t>
  </si>
  <si>
    <t>C0206623</t>
  </si>
  <si>
    <t>59367005</t>
  </si>
  <si>
    <t>C0018180</t>
  </si>
  <si>
    <t>61363009</t>
  </si>
  <si>
    <t>C0334224</t>
  </si>
  <si>
    <t>6219000</t>
  </si>
  <si>
    <t>C0333897</t>
  </si>
  <si>
    <t>6223008</t>
  </si>
  <si>
    <t>C0333401</t>
  </si>
  <si>
    <t>62814004</t>
  </si>
  <si>
    <t>C0007140</t>
  </si>
  <si>
    <t>63264007</t>
  </si>
  <si>
    <t>C0334246</t>
  </si>
  <si>
    <t>64204000</t>
  </si>
  <si>
    <t>C0030436</t>
  </si>
  <si>
    <t>65576009</t>
  </si>
  <si>
    <t>C0027540</t>
  </si>
  <si>
    <t>6574001</t>
  </si>
  <si>
    <t>C0332642</t>
  </si>
  <si>
    <t>66552009</t>
  </si>
  <si>
    <t>C0007097</t>
  </si>
  <si>
    <t>68453008</t>
  </si>
  <si>
    <t>C0007099</t>
  </si>
  <si>
    <t>C0206630</t>
  </si>
  <si>
    <t>699356008</t>
  </si>
  <si>
    <t>C3839280</t>
  </si>
  <si>
    <t>703563003</t>
  </si>
  <si>
    <t>C3875252</t>
  </si>
  <si>
    <t>704278004</t>
  </si>
  <si>
    <t>C2239246</t>
  </si>
  <si>
    <t>70555003</t>
  </si>
  <si>
    <t>C0007130</t>
  </si>
  <si>
    <t>72495009</t>
  </si>
  <si>
    <t>C4517098</t>
  </si>
  <si>
    <t>732201008</t>
  </si>
  <si>
    <t>73391008</t>
  </si>
  <si>
    <t>C0262584</t>
  </si>
  <si>
    <t>C0333383</t>
  </si>
  <si>
    <t>75889009</t>
  </si>
  <si>
    <t>76197007</t>
  </si>
  <si>
    <t>C0333403</t>
  </si>
  <si>
    <t>77207002</t>
  </si>
  <si>
    <t>77289001</t>
  </si>
  <si>
    <t>C0085668</t>
  </si>
  <si>
    <t>79282002</t>
  </si>
  <si>
    <t>C1384494</t>
  </si>
  <si>
    <t>8220004</t>
  </si>
  <si>
    <t>83577005</t>
  </si>
  <si>
    <t>C1367969</t>
  </si>
  <si>
    <t>C0206627</t>
  </si>
  <si>
    <t>84427001</t>
  </si>
  <si>
    <t>C0021376</t>
  </si>
  <si>
    <t>84499006</t>
  </si>
  <si>
    <t>C0936282</t>
  </si>
  <si>
    <t>86049000</t>
  </si>
  <si>
    <t>C1306459</t>
  </si>
  <si>
    <t>C0332655</t>
  </si>
  <si>
    <t>89474008</t>
  </si>
  <si>
    <t>C0206701</t>
  </si>
  <si>
    <t>90725004</t>
  </si>
  <si>
    <t>C0346191</t>
  </si>
  <si>
    <t>92582009</t>
  </si>
  <si>
    <t>92791005</t>
  </si>
  <si>
    <t>C0334191</t>
  </si>
  <si>
    <t>9324003</t>
  </si>
  <si>
    <t>C4076713</t>
  </si>
  <si>
    <t>99121000119105</t>
  </si>
  <si>
    <t>Cervix Rank</t>
  </si>
  <si>
    <t>Vagina Rank</t>
  </si>
  <si>
    <t>Other Rank</t>
  </si>
  <si>
    <t>Not Stated Rank</t>
  </si>
  <si>
    <t>C0195343</t>
  </si>
  <si>
    <t>10977006</t>
  </si>
  <si>
    <t>1</t>
  </si>
  <si>
    <t>4</t>
  </si>
  <si>
    <t>C0278320</t>
  </si>
  <si>
    <t>11401008</t>
  </si>
  <si>
    <t>2</t>
  </si>
  <si>
    <t>9</t>
  </si>
  <si>
    <t>12</t>
  </si>
  <si>
    <t>C0337403</t>
  </si>
  <si>
    <t>12125008</t>
  </si>
  <si>
    <t>10</t>
  </si>
  <si>
    <t>176795006</t>
  </si>
  <si>
    <t>6</t>
  </si>
  <si>
    <t>18</t>
  </si>
  <si>
    <t>C0195282</t>
  </si>
  <si>
    <t>181695006</t>
  </si>
  <si>
    <t>3</t>
  </si>
  <si>
    <t>16</t>
  </si>
  <si>
    <t>236886002</t>
  </si>
  <si>
    <t>7</t>
  </si>
  <si>
    <t>20</t>
  </si>
  <si>
    <t>C0020700</t>
  </si>
  <si>
    <t>265056007</t>
  </si>
  <si>
    <t>386802000</t>
  </si>
  <si>
    <t>8</t>
  </si>
  <si>
    <t>C0195331</t>
  </si>
  <si>
    <t>387626007</t>
  </si>
  <si>
    <t>13</t>
  </si>
  <si>
    <t>50796003</t>
  </si>
  <si>
    <t>14</t>
  </si>
  <si>
    <t>C0195328</t>
  </si>
  <si>
    <t>51675008</t>
  </si>
  <si>
    <t>C0195344</t>
  </si>
  <si>
    <t>52889002</t>
  </si>
  <si>
    <t>54535009</t>
  </si>
  <si>
    <t>C0195326</t>
  </si>
  <si>
    <t>647000</t>
  </si>
  <si>
    <t>C0195130</t>
  </si>
  <si>
    <t>65756000</t>
  </si>
  <si>
    <t>C0547070</t>
  </si>
  <si>
    <t>65801008</t>
  </si>
  <si>
    <t>99</t>
  </si>
  <si>
    <t>C0728940</t>
  </si>
  <si>
    <t>68660007</t>
  </si>
  <si>
    <t>C0010468</t>
  </si>
  <si>
    <t>68688001</t>
  </si>
  <si>
    <t>82035006</t>
  </si>
  <si>
    <t>Polypectomy</t>
  </si>
  <si>
    <t>5</t>
  </si>
  <si>
    <t>11</t>
  </si>
  <si>
    <t>86273004</t>
  </si>
  <si>
    <t>86477000</t>
  </si>
  <si>
    <t>C0184921</t>
  </si>
  <si>
    <t>SolutionID</t>
  </si>
  <si>
    <t>MetaThesaurus or Solution IDs</t>
  </si>
  <si>
    <t>Descriptions (must leave at least one blank column after last MetaThesaurusID)</t>
  </si>
  <si>
    <t>To specify a match with a negated concept, prepend the '-' character to the concept ID. To specify a match with ambiguous concept, prepend the '?' character to the concept ID.</t>
  </si>
  <si>
    <t>Report site  sequence concept sets are sets of MetaThesaurus ConceptIDs which, when found in sequence in the document (across all sentences), imply a Solution concept (SolutionID) which must be a Site.</t>
  </si>
  <si>
    <t>There can be other concepts between the concepts in the report site sequence concept set, but the concepts must occur in the specified sequence.</t>
  </si>
  <si>
    <t>When all members of a report site sequence concept set are found in sequence, then the SolutionID becomes a default Site for reporting unsatisfactory, normal and no abnormality findings.</t>
  </si>
  <si>
    <t>Layout is two or more columns, 'SolutionID' and one or more MetaThesaurusIDs.</t>
  </si>
  <si>
    <t>Report site sequence concept sets are only checked on a whole of document basis, if Findings are found, but no matching Sites are found.</t>
  </si>
  <si>
    <t>Punch biopsy</t>
  </si>
  <si>
    <t>Endocervical curettage</t>
  </si>
  <si>
    <t>LLETZ/LEEP loop biopsy</t>
  </si>
  <si>
    <t>Cone biopsy</t>
  </si>
  <si>
    <t>Subtotal hysterectomy</t>
  </si>
  <si>
    <t>Hysterectomy</t>
  </si>
  <si>
    <t>Amputation of cervix</t>
  </si>
  <si>
    <t>other gynaecological sites</t>
  </si>
  <si>
    <t>AIHW</t>
  </si>
  <si>
    <t>Description</t>
  </si>
  <si>
    <t>Unsatisfactory</t>
  </si>
  <si>
    <t>Not appliable</t>
  </si>
  <si>
    <t>Negative</t>
  </si>
  <si>
    <t>Low-grade intraepithelial lesion (LSIL)</t>
  </si>
  <si>
    <t>High-grade intraepithelial lesion (HSIL) (CIN NOS)</t>
  </si>
  <si>
    <t>HSIL (CIN 2)</t>
  </si>
  <si>
    <t>HSIL (CIN 3)</t>
  </si>
  <si>
    <t>Superficially invasive squamous cell carcinama (SISCCA)</t>
  </si>
  <si>
    <t>Squamous cell carcinoma (SCC)</t>
  </si>
  <si>
    <t>EU</t>
  </si>
  <si>
    <t>EN</t>
  </si>
  <si>
    <t>Not applicable</t>
  </si>
  <si>
    <t>Endocervical atypia</t>
  </si>
  <si>
    <t>Endocervial dysplasia</t>
  </si>
  <si>
    <t>E3.3</t>
  </si>
  <si>
    <t>Mixed carcinoma in situ/adenocarcinoma in situ</t>
  </si>
  <si>
    <t>E4.1</t>
  </si>
  <si>
    <t>Endocervical adenocarinoma, microinvasive</t>
  </si>
  <si>
    <t>Invasive adenocarcinoma of cervix</t>
  </si>
  <si>
    <t>Adenosquamous carcinoma</t>
  </si>
  <si>
    <t>Carcinoma of the cervix (other)</t>
  </si>
  <si>
    <t>Negative/no abnormalities reported or benign changes only</t>
  </si>
  <si>
    <t>Low grade neoplasia/hyperplasia NOS</t>
  </si>
  <si>
    <t>High grade neoplasia/hyperplasia</t>
  </si>
  <si>
    <t>Carcinoma in situ</t>
  </si>
  <si>
    <t>Carcinoma, microinvasive</t>
  </si>
  <si>
    <t>Invasive carcinoma</t>
  </si>
  <si>
    <t>AIHW Procedure</t>
  </si>
  <si>
    <t>AIHW Procedure codes and their matching descriptions</t>
  </si>
  <si>
    <t>Layout is two columns, AIHW and Description</t>
  </si>
  <si>
    <t>AIHW Finding</t>
  </si>
  <si>
    <t>AIHW Finding codes and their matching descriptions</t>
  </si>
  <si>
    <t>C3839184</t>
  </si>
  <si>
    <t>The Solution MetaThesaurus contains all the MetaThesaurusIDs and SolutionIDs plus their descriptions (including negated and ambiguous forms of these IDS).</t>
  </si>
  <si>
    <t>The Solution MetaThesaurus worksheet does not constitute part of the solution, and is included in each workbook for documentation purposes only.</t>
  </si>
  <si>
    <t>There is a SolutionMetaThesaurus.csv file that is generated by the SolutionMetaThesaurus.py script, which is part of the solution, but again only for descriptions in diagnostic messages.</t>
  </si>
  <si>
    <t>The SolutionMetaThesaurus worksheet is just an import of the SolutionMetaThesaurus.csv file and hence can be refreshed if a new SolutionMetaThesaurur.csv file is created.</t>
  </si>
  <si>
    <t>(negated)Malignant neoplasm of endometrium</t>
  </si>
  <si>
    <t>(negated)Cervix uteri structure</t>
  </si>
  <si>
    <t>(negated)Deoxyribonucleic acid</t>
  </si>
  <si>
    <t>(negated)Endometrial structure</t>
  </si>
  <si>
    <t>(negated)Cervical</t>
  </si>
  <si>
    <t>(negated)Lesion</t>
  </si>
  <si>
    <t>(negated)Epithelial</t>
  </si>
  <si>
    <t>(negated)High risk of</t>
  </si>
  <si>
    <t>(negated)Squamous intraepithelial lesion</t>
  </si>
  <si>
    <t>(negated)Human papilloma virus infection</t>
  </si>
  <si>
    <t>(negated)Atypical squamous cells of undetermined significance</t>
  </si>
  <si>
    <t>(negated)Atypical</t>
  </si>
  <si>
    <t>(negated)Integration</t>
  </si>
  <si>
    <t>(negated)high</t>
  </si>
  <si>
    <t>(possible)Squamous intraepithelial lesion</t>
  </si>
  <si>
    <t>(possible)Human papilloma virus infection</t>
  </si>
  <si>
    <t>(possible)Cervical intraepithelial neoplasia grade 1</t>
  </si>
  <si>
    <t>(possible)Changed status</t>
  </si>
  <si>
    <t>Papillary adenocarcinoma</t>
  </si>
  <si>
    <t>Adenosarcoma</t>
  </si>
  <si>
    <t>Mucinous adenocarcinoma</t>
  </si>
  <si>
    <t>Papillary carcinoma</t>
  </si>
  <si>
    <t>Carcinosarcoma</t>
  </si>
  <si>
    <t>Malignant tumor of cervix</t>
  </si>
  <si>
    <t>Polyp of cervix</t>
  </si>
  <si>
    <t>Cervicitis and endocervicitis</t>
  </si>
  <si>
    <t>Dysplasia of cervix</t>
  </si>
  <si>
    <t>Cervix uteri structure</t>
  </si>
  <si>
    <t>Cystadenocarcinoma</t>
  </si>
  <si>
    <t>Cyst</t>
  </si>
  <si>
    <t>Diagnosis</t>
  </si>
  <si>
    <t>Tumor embolus</t>
  </si>
  <si>
    <t>Endometrial structure</t>
  </si>
  <si>
    <t>Epithelium</t>
  </si>
  <si>
    <t>Fallopian tube structure</t>
  </si>
  <si>
    <t>Hyperplasia</t>
  </si>
  <si>
    <t>Vaginal hysterectomy</t>
  </si>
  <si>
    <t>Inflammation</t>
  </si>
  <si>
    <t>Chronic inflammation</t>
  </si>
  <si>
    <t>Leiomyosarcoma</t>
  </si>
  <si>
    <t>Malignant melanoma</t>
  </si>
  <si>
    <t>Metaplasia</t>
  </si>
  <si>
    <t>Minor</t>
  </si>
  <si>
    <t>Necrosis</t>
  </si>
  <si>
    <t>Necrotic debris</t>
  </si>
  <si>
    <t>Nephroblastoma</t>
  </si>
  <si>
    <t>Cyst of ovary</t>
  </si>
  <si>
    <t>Ovarian structure</t>
  </si>
  <si>
    <t>Parakeratosis</t>
  </si>
  <si>
    <t>Simple atrophy</t>
  </si>
  <si>
    <t>Uterine prolapse</t>
  </si>
  <si>
    <t>Uterine structure</t>
  </si>
  <si>
    <t>Vaginal structure</t>
  </si>
  <si>
    <t>Malignant tumor of vagina</t>
  </si>
  <si>
    <t>Vaginitis</t>
  </si>
  <si>
    <t>Secondary carcinoma</t>
  </si>
  <si>
    <t>Keratoma</t>
  </si>
  <si>
    <t>Malignant neoplasm of uterus</t>
  </si>
  <si>
    <t>Malignant tumor of fallopian tube</t>
  </si>
  <si>
    <t>Carcinoma in situ of anus</t>
  </si>
  <si>
    <t>Polyp of corpus uteri</t>
  </si>
  <si>
    <t>Dysplasia of vagina</t>
  </si>
  <si>
    <t>Polyp of vagina</t>
  </si>
  <si>
    <t>Vaginectomy</t>
  </si>
  <si>
    <t>Vaginal biopsy</t>
  </si>
  <si>
    <t>Diagnostic aspiration curettage of uterus</t>
  </si>
  <si>
    <t>Cervical biopsy</t>
  </si>
  <si>
    <t>Excision of cervix by electroconization</t>
  </si>
  <si>
    <t>Punch biopsy of cervix</t>
  </si>
  <si>
    <t>Endocervical biopsy</t>
  </si>
  <si>
    <t>Cervical</t>
  </si>
  <si>
    <t>Severe</t>
  </si>
  <si>
    <t>Complete</t>
  </si>
  <si>
    <t>Focal</t>
  </si>
  <si>
    <t>Inadequate</t>
  </si>
  <si>
    <t>Topography not assigned</t>
  </si>
  <si>
    <t>Carcinoma, undifferentiated</t>
  </si>
  <si>
    <t>Myxoid leiomyosarcoma</t>
  </si>
  <si>
    <t>Mullerian mixed tumor</t>
  </si>
  <si>
    <t>Endometrial stromal sarcoma</t>
  </si>
  <si>
    <t>Clear cell adenocarcinoma</t>
  </si>
  <si>
    <t>Endometrioid carcinoma</t>
  </si>
  <si>
    <t>Neuroendocrine carcinoma</t>
  </si>
  <si>
    <t>Serous cystadenocarcinoma</t>
  </si>
  <si>
    <t>Body of uterus structure</t>
  </si>
  <si>
    <t>Structure of wall of cervix</t>
  </si>
  <si>
    <t>Exocervical structure</t>
  </si>
  <si>
    <t>Exocervical epithelium structure</t>
  </si>
  <si>
    <t>Structure of squamocolumnar junction of uterine cervix</t>
  </si>
  <si>
    <t>Endocervical structure</t>
  </si>
  <si>
    <t>Endocervical epithelium structure</t>
  </si>
  <si>
    <t>Cervical canal structure</t>
  </si>
  <si>
    <t>Structure of internal os</t>
  </si>
  <si>
    <t>Structure of right fallopian tube</t>
  </si>
  <si>
    <t>Structure of left fallopian tube</t>
  </si>
  <si>
    <t>Endometrium normal</t>
  </si>
  <si>
    <t>Papillary thyroid carcinoma</t>
  </si>
  <si>
    <t>Squamous cell carcinoma of vagina</t>
  </si>
  <si>
    <t>Carcinoma of vagina</t>
  </si>
  <si>
    <t>Acute cervicitis</t>
  </si>
  <si>
    <t>Chronic cervicitis</t>
  </si>
  <si>
    <t>Acute endocervicitis</t>
  </si>
  <si>
    <t>Chronic endocervicitis</t>
  </si>
  <si>
    <t>Acute vaginitis</t>
  </si>
  <si>
    <t>Chronic vaginitis</t>
  </si>
  <si>
    <t>Squamous metaplasia of cervix</t>
  </si>
  <si>
    <t>Curettage of uterus</t>
  </si>
  <si>
    <t>Adenocarcinoma of cervix</t>
  </si>
  <si>
    <t>Primary central nervous system lymphoma</t>
  </si>
  <si>
    <t>Condyloma</t>
  </si>
  <si>
    <t>Possible</t>
  </si>
  <si>
    <t>Absent</t>
  </si>
  <si>
    <t>Consistent with</t>
  </si>
  <si>
    <t>Normal tissue</t>
  </si>
  <si>
    <t>No tissue received</t>
  </si>
  <si>
    <t>No evidence of neoplasm</t>
  </si>
  <si>
    <t>Negative for residual tumor</t>
  </si>
  <si>
    <t>Negative for recurrent tumor</t>
  </si>
  <si>
    <t>Negative for tumor cells</t>
  </si>
  <si>
    <t>Negative for metastatic tumor</t>
  </si>
  <si>
    <t>Ulcerative inflammation</t>
  </si>
  <si>
    <t>Acute inflammation</t>
  </si>
  <si>
    <t>Acute and chronic inflammation</t>
  </si>
  <si>
    <t>Chronic ulcerative inflammation</t>
  </si>
  <si>
    <t>Chronic hyperplastic inflammation</t>
  </si>
  <si>
    <t>Atrophy</t>
  </si>
  <si>
    <t>Squamous intraepithelial lesion</t>
  </si>
  <si>
    <t>Koilocytotic atypia</t>
  </si>
  <si>
    <t>Mild koilocytotic atypia</t>
  </si>
  <si>
    <t>Moderate koilocytotic atypia</t>
  </si>
  <si>
    <t>Severe koilocytotic atypia</t>
  </si>
  <si>
    <t>Atypical hyperplasia</t>
  </si>
  <si>
    <t>Glandular hyperplasia</t>
  </si>
  <si>
    <t>Microglandular hyperplasia</t>
  </si>
  <si>
    <t>Mild dysplasia</t>
  </si>
  <si>
    <t>Severe dysplasia</t>
  </si>
  <si>
    <t>Secretory endometrium</t>
  </si>
  <si>
    <t>Inactive endometrium</t>
  </si>
  <si>
    <t>Atrophic endometrium</t>
  </si>
  <si>
    <t>Neoplasm, malignant, uncertain whether primary or metastatic</t>
  </si>
  <si>
    <t>Squamous cell carcinoma, keratinizing</t>
  </si>
  <si>
    <t>Squamous cell carcinoma, large cell, nonkeratinizing</t>
  </si>
  <si>
    <t>Squamous cell carcinoma, small cell, nonkeratinizing</t>
  </si>
  <si>
    <t>Squamous cell carcinoma in situ with questionable stromal invasion</t>
  </si>
  <si>
    <t>Squamous cell carcinoma, microinvasive</t>
  </si>
  <si>
    <t>Adenocarcinoma, metastatic</t>
  </si>
  <si>
    <t>Extraovarian primary peritoneal carcinoma</t>
  </si>
  <si>
    <t>Mantle cell lymphoma</t>
  </si>
  <si>
    <t>Biopsy of endometrium with dilation and curettage</t>
  </si>
  <si>
    <t>Human papilloma virus infection</t>
  </si>
  <si>
    <t>Carcinoma in situ of endometrium</t>
  </si>
  <si>
    <t>Adenosquamous carcinoma of cervix</t>
  </si>
  <si>
    <t>Vaginal intraepithelial neoplasia</t>
  </si>
  <si>
    <t>Cervical intraepithelial neoplasia grade 1</t>
  </si>
  <si>
    <t>Cervical intraepithelial neoplasia grade 2</t>
  </si>
  <si>
    <t>Vulval intraepithelial neoplasia grade 3</t>
  </si>
  <si>
    <t>Specimen</t>
  </si>
  <si>
    <t>Specimen obtained by aspiration</t>
  </si>
  <si>
    <t>Callosity</t>
  </si>
  <si>
    <t>Presence</t>
  </si>
  <si>
    <t>Total abdominal hysterectomy</t>
  </si>
  <si>
    <t>Limited</t>
  </si>
  <si>
    <t>Complex</t>
  </si>
  <si>
    <t>Changed status</t>
  </si>
  <si>
    <t>Curettings</t>
  </si>
  <si>
    <t>Loop</t>
  </si>
  <si>
    <t>Endometrial carcinoma</t>
  </si>
  <si>
    <t>Atypical squamous cells of undetermined significance</t>
  </si>
  <si>
    <t>Atypical endocervical cells of undetermined significance</t>
  </si>
  <si>
    <t>Uterus, fallopian tubes and ovaries, CS</t>
  </si>
  <si>
    <t>Ablation - action</t>
  </si>
  <si>
    <t>No abnormality detected</t>
  </si>
  <si>
    <t>Vagina normal</t>
  </si>
  <si>
    <t>Normal uterine cervix</t>
  </si>
  <si>
    <t>Normal cytology findings</t>
  </si>
  <si>
    <t>Total hysterectomy</t>
  </si>
  <si>
    <t>Tyloma</t>
  </si>
  <si>
    <t>Carcinoma in situ of vagina</t>
  </si>
  <si>
    <t>Atypical</t>
  </si>
  <si>
    <t>Suspicious</t>
  </si>
  <si>
    <t>Hyperkeratosis</t>
  </si>
  <si>
    <t>Epithelial dysplasia</t>
  </si>
  <si>
    <t>Blastoma</t>
  </si>
  <si>
    <t>Family Papillomaviridae</t>
  </si>
  <si>
    <t>Malignant tumor of ovary</t>
  </si>
  <si>
    <t>External os structure</t>
  </si>
  <si>
    <t>Sarcoma</t>
  </si>
  <si>
    <t>Morphology within normal limits</t>
  </si>
  <si>
    <t>Uterus and cervix, CS</t>
  </si>
  <si>
    <t>Uterus, right fallopian tube and ovary, CS</t>
  </si>
  <si>
    <t>Uterus, left fallopian tube and ovary, CS</t>
  </si>
  <si>
    <t>Partial hysterectomy</t>
  </si>
  <si>
    <t>Effect</t>
  </si>
  <si>
    <t>Atypical endocervical cells, favor neoplastic</t>
  </si>
  <si>
    <t>Carcinoma of endocervix</t>
  </si>
  <si>
    <t>Papillary renal cell carcinoma</t>
  </si>
  <si>
    <t>Endometrial intraepithelial neoplasia</t>
  </si>
  <si>
    <t>Carcinoma, metastatic</t>
  </si>
  <si>
    <t>Endometrial biopsy</t>
  </si>
  <si>
    <t>Not</t>
  </si>
  <si>
    <t>Tissue</t>
  </si>
  <si>
    <t>Residual</t>
  </si>
  <si>
    <t>Menopausal endometrium</t>
  </si>
  <si>
    <t>Mild</t>
  </si>
  <si>
    <t>Lymphosarcoma</t>
  </si>
  <si>
    <t>Low grade serous carcinoma</t>
  </si>
  <si>
    <t>High grade serous carcinoma</t>
  </si>
  <si>
    <t>Immature squamous metaplasia</t>
  </si>
  <si>
    <t>Cancer of cervix</t>
  </si>
  <si>
    <t>Primary adenocarcinoma of vagina</t>
  </si>
  <si>
    <t>Endometrial carcinosarcoma</t>
  </si>
  <si>
    <t>Biopsy</t>
  </si>
  <si>
    <t>C4282132</t>
  </si>
  <si>
    <t>Malignancy</t>
  </si>
  <si>
    <t>(negated)Adenocarcinoma</t>
  </si>
  <si>
    <t>(negated)Assessment</t>
  </si>
  <si>
    <t>(negated)Active License</t>
  </si>
  <si>
    <t>Adenocarcinoma</t>
  </si>
  <si>
    <t>Carcinoma</t>
  </si>
  <si>
    <t>Genital warts</t>
  </si>
  <si>
    <t>Curettage</t>
  </si>
  <si>
    <t>Dilation and curettage of uterus</t>
  </si>
  <si>
    <t>Endometriosis</t>
  </si>
  <si>
    <t>Granulation tissue</t>
  </si>
  <si>
    <t>Malignant lymphoma</t>
  </si>
  <si>
    <t>Malignant lymphoma, non-Hodgkin</t>
  </si>
  <si>
    <t>B-cell lymphoma (clinical)</t>
  </si>
  <si>
    <t>Excision biopsy</t>
  </si>
  <si>
    <t>Cone biopsy of cervix</t>
  </si>
  <si>
    <t>Endometrial</t>
  </si>
  <si>
    <t>Small cell carcinoma</t>
  </si>
  <si>
    <t>Intraepithelial squamous cell carcinoma</t>
  </si>
  <si>
    <t>Squamous cell carcinoma, metastatic</t>
  </si>
  <si>
    <t>No evidence of malignant neoplasm</t>
  </si>
  <si>
    <t>Loop diathermy of cervix</t>
  </si>
  <si>
    <t>Grade</t>
  </si>
  <si>
    <t>Excision</t>
  </si>
  <si>
    <t>Carcinoma in situ of uterine cervix</t>
  </si>
  <si>
    <t>Adenocarcinoma of endometrium</t>
  </si>
  <si>
    <t>Quantity</t>
  </si>
  <si>
    <t>Squamous intraepithelial neoplasia, low grade</t>
  </si>
  <si>
    <t>Primary malignant neoplasm</t>
  </si>
  <si>
    <t>Involvement</t>
  </si>
  <si>
    <t>Epidermalization</t>
  </si>
  <si>
    <t>Intraepithelial neoplasia, grade III, of cervix, vulva and vagina</t>
  </si>
  <si>
    <t>Assessment</t>
  </si>
  <si>
    <t>Tube NOS</t>
  </si>
  <si>
    <t>Endometrioid adenocarcinoma</t>
  </si>
  <si>
    <t>Postmenopausal endometrium</t>
  </si>
  <si>
    <t>Endometrial stromal sarcoma, high grade</t>
  </si>
  <si>
    <t>Neoplasm, metastatic</t>
  </si>
  <si>
    <t>Uterus/Cervix</t>
  </si>
  <si>
    <t>Stage 0 Vaginal Cancer AJCC v7</t>
  </si>
  <si>
    <t>Source</t>
  </si>
  <si>
    <t>SourceCode</t>
  </si>
  <si>
    <t>SNOMEDCT_US</t>
  </si>
  <si>
    <t>ICD10AM</t>
  </si>
  <si>
    <t>C54.1</t>
  </si>
  <si>
    <t>24851008</t>
  </si>
  <si>
    <t>30207005</t>
  </si>
  <si>
    <t>261064006</t>
  </si>
  <si>
    <t>52988006</t>
  </si>
  <si>
    <t>LNC</t>
  </si>
  <si>
    <t>LP21247-9</t>
  </si>
  <si>
    <t>15508007</t>
  </si>
  <si>
    <t>50673007</t>
  </si>
  <si>
    <t>LP20676-0</t>
  </si>
  <si>
    <t>NCI</t>
  </si>
  <si>
    <t>C36117</t>
  </si>
  <si>
    <t>C13807</t>
  </si>
  <si>
    <t>C25217</t>
  </si>
  <si>
    <t>C48038</t>
  </si>
  <si>
    <t>LA15292-8</t>
  </si>
  <si>
    <t>708330006</t>
  </si>
  <si>
    <t>C43583</t>
  </si>
  <si>
    <t>HL7V3.0</t>
  </si>
  <si>
    <t>HIGH</t>
  </si>
  <si>
    <t>C118408</t>
  </si>
  <si>
    <t>Solution</t>
  </si>
  <si>
    <t>263703002</t>
  </si>
  <si>
    <t>LP100623-0</t>
  </si>
  <si>
    <t>C71600</t>
  </si>
  <si>
    <t>109355002</t>
  </si>
  <si>
    <t>441457006</t>
  </si>
  <si>
    <t>439401001</t>
  </si>
  <si>
    <t>252986008</t>
  </si>
  <si>
    <t>31610004</t>
  </si>
  <si>
    <t>9482002</t>
  </si>
  <si>
    <t>257552002</t>
  </si>
  <si>
    <t>443719001</t>
  </si>
  <si>
    <t>118600007</t>
  </si>
  <si>
    <t>372244006</t>
  </si>
  <si>
    <t>410599005</t>
  </si>
  <si>
    <t>25081006</t>
  </si>
  <si>
    <t>79883001</t>
  </si>
  <si>
    <t>200766001</t>
  </si>
  <si>
    <t>441456002</t>
  </si>
  <si>
    <t>182472007</t>
  </si>
  <si>
    <t>109979007</t>
  </si>
  <si>
    <t>201040000</t>
  </si>
  <si>
    <t>92537005</t>
  </si>
  <si>
    <t>277261002</t>
  </si>
  <si>
    <t>24484000</t>
  </si>
  <si>
    <t>57195005</t>
  </si>
  <si>
    <t>255594003</t>
  </si>
  <si>
    <t>87017008</t>
  </si>
  <si>
    <t>1090009</t>
  </si>
  <si>
    <t>71978007</t>
  </si>
  <si>
    <t>76195004</t>
  </si>
  <si>
    <t>C13322</t>
  </si>
  <si>
    <t>20837000</t>
  </si>
  <si>
    <t>43981004</t>
  </si>
  <si>
    <t>83238006</t>
  </si>
  <si>
    <t>2033006</t>
  </si>
  <si>
    <t>113293009</t>
  </si>
  <si>
    <t>255029007</t>
  </si>
  <si>
    <t>11010461000119101</t>
  </si>
  <si>
    <t>176820000</t>
  </si>
  <si>
    <t>307649006</t>
  </si>
  <si>
    <t>371930009</t>
  </si>
  <si>
    <t>2667000</t>
  </si>
  <si>
    <t>42425007</t>
  </si>
  <si>
    <t>385433004</t>
  </si>
  <si>
    <t>32416003</t>
  </si>
  <si>
    <t>23290009</t>
  </si>
  <si>
    <t>400066006</t>
  </si>
  <si>
    <t>716649003</t>
  </si>
  <si>
    <t>74654000</t>
  </si>
  <si>
    <t>255196008</t>
  </si>
  <si>
    <t>276875006</t>
  </si>
  <si>
    <t>198322002</t>
  </si>
  <si>
    <t>277158007</t>
  </si>
  <si>
    <t>123038009</t>
  </si>
  <si>
    <t>119295008</t>
  </si>
  <si>
    <t>386397008</t>
  </si>
  <si>
    <t>176773007</t>
  </si>
  <si>
    <t>116143008</t>
  </si>
  <si>
    <t>255469002</t>
  </si>
  <si>
    <t>103360007</t>
  </si>
  <si>
    <t>272228003</t>
  </si>
  <si>
    <t>103421006</t>
  </si>
  <si>
    <t>258419009</t>
  </si>
  <si>
    <t>261913007</t>
  </si>
  <si>
    <t>176761007</t>
  </si>
  <si>
    <t>257729003</t>
  </si>
  <si>
    <t>116140006</t>
  </si>
  <si>
    <t>UWDA</t>
  </si>
  <si>
    <t>21033</t>
  </si>
  <si>
    <t>LA13813-3</t>
  </si>
  <si>
    <t>92564006</t>
  </si>
  <si>
    <t>61313004</t>
  </si>
  <si>
    <t>C67387</t>
  </si>
  <si>
    <t>407453000</t>
  </si>
  <si>
    <t>424413001</t>
  </si>
  <si>
    <t>246205007</t>
  </si>
  <si>
    <t>278867007</t>
  </si>
  <si>
    <t>387643005</t>
  </si>
  <si>
    <t>213921006</t>
  </si>
  <si>
    <t>253861007</t>
  </si>
  <si>
    <t>372098004</t>
  </si>
  <si>
    <t>450595003</t>
  </si>
  <si>
    <t>372087000</t>
  </si>
  <si>
    <t>733608000</t>
  </si>
  <si>
    <t>278112009</t>
  </si>
  <si>
    <t>C36129</t>
  </si>
  <si>
    <t>C35989</t>
  </si>
  <si>
    <t>LA21291-2</t>
  </si>
  <si>
    <t>HL7V2.5</t>
  </si>
  <si>
    <t>TISS</t>
  </si>
  <si>
    <t>TUB</t>
  </si>
  <si>
    <t>65320000</t>
  </si>
  <si>
    <t>C61555</t>
  </si>
  <si>
    <t>MTHU034404</t>
  </si>
  <si>
    <t>255604002</t>
  </si>
  <si>
    <t>C92436</t>
  </si>
  <si>
    <t>C89476</t>
  </si>
  <si>
    <t>188498009</t>
  </si>
  <si>
    <t>703561001</t>
  </si>
  <si>
    <t>C118955</t>
  </si>
  <si>
    <t>C121869</t>
  </si>
  <si>
    <t>OMIM</t>
  </si>
  <si>
    <t>MTHU050484</t>
  </si>
  <si>
    <t>Leukocytic infiltrate, NOS</t>
  </si>
  <si>
    <t>23583003</t>
  </si>
  <si>
    <t>Low grade</t>
  </si>
  <si>
    <t>18647004</t>
  </si>
  <si>
    <t>Reticulum cell sarcoma, diffuse [obs]</t>
  </si>
  <si>
    <t>Primary serous papillary carcinoma of peritoneum</t>
  </si>
  <si>
    <t>15674004</t>
  </si>
  <si>
    <t>Malignant lymphoma, diffuse</t>
  </si>
  <si>
    <t>Mesodermal mixed tumor</t>
  </si>
  <si>
    <t>112684005</t>
  </si>
  <si>
    <t>20365006</t>
  </si>
  <si>
    <t>Site restricted concepts are MetaThesaurus Concept IDs or Histopathology Concept IDs that are Findings which can only be paired with one Site, chosen from a limited set.</t>
  </si>
  <si>
    <t>Findings may be listed in site_restricted or site_impossible, but should not be appear in both.</t>
  </si>
  <si>
    <t>Layout is two or more columns, 'MetaThesaurusID' (the Finding) and one or more HistopathologySiteIDs (the allowed list of Sites that can be paired with this Finding).</t>
  </si>
  <si>
    <t>Site impossible concepts are MetaThesaurus Concept IDs or Histopathology Concept IDs that are Findings which must not be paired with any Site in the specified set.</t>
  </si>
  <si>
    <t>Site likely concepts are MetaThesaurus Concept IDs or Histopathology Concept IDs that are Findings which can be paired with specific Sites and the likelyhood of that pairing being the correct paring.</t>
  </si>
  <si>
    <t>Findings may be listed in site_restricted but must not be listed in  site_impossible.</t>
  </si>
  <si>
    <t>Layout is two or more columns, 'MetaThesaurusID' (the Finding) and one or more HistopathologySiteIDs with associated likelyhood score.</t>
  </si>
  <si>
    <t>The format for a 'HistopathologySiteID with associated likelyhood score' is a single cell, consisting of the  HistopathologySiteID, then a vertical bar (|) followed by a likelyhood score.</t>
  </si>
  <si>
    <t>Likelyhood scores must be one of 1, 2, 3, 4, 5, 6 or 7 - where 4 is the default, so you never need to configure any HistopathologySiteIDs with a likelyhood scrore of 4.</t>
  </si>
  <si>
    <t>Site default concepts are MetaThesaurus Concept IDs or Histopathology Concept IDs that are Findings and a specific HisopathoogySiteID that will be paried with this Finding when no other suitable HistopathologySiteID can be found..</t>
  </si>
  <si>
    <t>HistopathologySiteIDs</t>
  </si>
  <si>
    <t>HistopathologySiteID|rank</t>
  </si>
  <si>
    <t>Descriptions (must leave at least one blank column after last HistopathologySiteID)</t>
  </si>
  <si>
    <t>Descriptions (must leave at least one blank column after last HistopathologySiteID|rank)</t>
  </si>
  <si>
    <t>C0545952</t>
  </si>
  <si>
    <t>Uterus+Fallopian tubes</t>
  </si>
  <si>
    <t>MTHU059319</t>
  </si>
  <si>
    <t>Site implied concepts are MetaThesaurus Concept IDs or Histopathology Concept IDs that imply one or more sites, and the HistopathologySiteID(s) of the implied site(s)</t>
  </si>
  <si>
    <t>Layout is two or more columns, MetaThesaurusID and one or more HistopathologySiteID(s)</t>
  </si>
  <si>
    <t>The MetaThesaurus Concept ID can be configured on more than one line, as a MetaThesaurus Concept ID may imply more than on diagnosis.</t>
  </si>
  <si>
    <t>The implied site and implied finding/diagnosis may become outputs of the analysis, but the MetaThesaurus Concept ID will not, as it will be marked a 'used'.</t>
  </si>
  <si>
    <t>Layout is two column, MetaThesaurusID and HistopathologyProcedureID</t>
  </si>
  <si>
    <t>Hence the sites and findings implied by the MetaThesaurus Concept ID (Histopathology Site ID/HistoPathologyFindingID) will never become part of an identified concept set.</t>
  </si>
  <si>
    <t>plus the implied HistopathologySiteID and the implied HistopathologyFindingID.</t>
  </si>
  <si>
    <t>Analysis follows completion (the process of looking for concepts sets). The implied Sites are added to the document after all concept sets have been identified.</t>
  </si>
  <si>
    <t>Hence the sites implied by the MetaThesaurus Concept ID (HistopathologySiteIDs) will never become part of an identified concept set.</t>
  </si>
  <si>
    <t>The implied site(s) may become outputs of the analysis, as may the MetaThesaurus Concept ID; it will not be marked a 'used'.</t>
  </si>
  <si>
    <t>Procedure implied concepts are MetaThesaurus Concept IDs or Histopathology Concept IDs that imply a procedure, plus the implied Histopathology Procedure ID.</t>
  </si>
  <si>
    <t>The implied procedure may become an output of the analysis, as may the MetaThesaurus Concept ID; it will not be marked a 'used'.</t>
  </si>
  <si>
    <t>Hence the procedure implied by the MetaThesaurus Concept ID  will never become part of an identified concept set.</t>
  </si>
  <si>
    <t>that must have been performed as that is the only way that this diagnosis (site/finding pair) could have been found.</t>
  </si>
  <si>
    <t>Procedure defined concepts are HistopathologySiteID/HistopathologyFindingID pairs that define a procedure, and the defined Histopathology Procedure ID of the implied procedure</t>
  </si>
  <si>
    <t>Analysis follows completion (the process of looking for concepts sets). The implied Sites and implied Findings are added to the document after all concept sets have been identified.</t>
  </si>
  <si>
    <t>Analysis follows completion (the process of looking for concepts sets). The defined Procedures are added to the document after all concept sets have been identified.</t>
  </si>
  <si>
    <t>Analysis follows completion (the process of looking for concepts sets). The implied Procedures are added to the document after all concept sets have been identified.</t>
  </si>
  <si>
    <t>Hence the procedures implied by the HistopathologySite/HistopatholgyFinding will never become part of an identified concept set.</t>
  </si>
  <si>
    <t>However concept sets can create HistopathologySites and HistopathologyFindings that are identified as a defined procedure during analysis.</t>
  </si>
  <si>
    <t>A concept set can be defined twice, with one definition creating a HistopathologySite and the other definition creating a HistopathologyFinding.</t>
  </si>
  <si>
    <t>Finding implied concepts are MetaThesaurus Concept IDs or Histopathology Concept IDs that imply one or more findingss, and the HistopathologyFindingID(s) of the implied finding(s)</t>
  </si>
  <si>
    <t>The implied finding(s) may become outputs of the analysis, as may the MetaThesaurus Concept ID; it will not be marked a 'used'.</t>
  </si>
  <si>
    <t>Analysis follows completion (the process of looking for concepts sets). The implied Findings are added to the document after all concept sets have been identified.</t>
  </si>
  <si>
    <t>Hence the findings implied by the MetaThesaurus Concept ID (HistopathologySiteIDs) will never become part of an identified concept set.</t>
  </si>
  <si>
    <t>However concept sets can create Histopathology Concept IDs that are identified as implied findings during analysis.</t>
  </si>
  <si>
    <t>Layout is two or more columns, MetaThesaurusID and one or more HistopathologyFindingID(s)</t>
  </si>
  <si>
    <t>NOTE: where multiple sites exist near a Finding, the 'best' site is  computed as a combination of the likelyhood score, less the number of other Sites between the Finding and this Site.</t>
  </si>
  <si>
    <t>This is the configuration worksheet for the histopathology reports analysis.</t>
  </si>
  <si>
    <t>These procedures are assigned an AIHW code according site and ranked according to their relevance.</t>
  </si>
  <si>
    <t>Site concepts are MetaThesaurus ConceptIDs, SNOMED_CT codes and SNOMED_CT descriptions of body parts of interest. These sites are classified according to their relevance.</t>
  </si>
  <si>
    <t>site implied</t>
  </si>
  <si>
    <t>finding implied</t>
  </si>
  <si>
    <t>site restricted</t>
  </si>
  <si>
    <t>site impossible</t>
  </si>
  <si>
    <t>site likely</t>
  </si>
  <si>
    <t>site default</t>
  </si>
  <si>
    <t>diagnosis implied</t>
  </si>
  <si>
    <t>procedure implied</t>
  </si>
  <si>
    <t>procedure defined</t>
  </si>
  <si>
    <t>report site seq concept sets</t>
  </si>
  <si>
    <t>Solution Metathesaurus</t>
  </si>
  <si>
    <t>Not_Stated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</si>
</sst>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1"/>
      <color theme="1"/>
      <name val="Calibri"/>
      <family val="2"/>
      <scheme val="minor"/>
    </font>
    <font>
      <b/>
      <u/>
      <sz val="12"/>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4" fillId="0" borderId="0" xfId="1"/>
    <xf numFmtId="0" fontId="4" fillId="0" borderId="1" xfId="1" applyBorder="1"/>
    <xf numFmtId="0" fontId="3" fillId="0" borderId="1" xfId="0" applyFont="1" applyBorder="1"/>
    <xf numFmtId="49" fontId="0" fillId="0" borderId="0" xfId="0" applyNumberFormat="1"/>
    <xf numFmtId="0" fontId="4" fillId="0" borderId="0" xfId="1" applyFill="1"/>
    <xf numFmtId="0" fontId="1" fillId="0" borderId="0" xfId="0" applyFont="1" applyAlignment="1">
      <alignment horizontal="center"/>
    </xf>
    <xf numFmtId="0" fontId="0" fillId="0" borderId="0" xfId="0"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cellXfs>
  <cellStyles count="2">
    <cellStyle name="Hyperlink" xfId="1" builtinId="8"/>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984576-4786-45E3-ACDA-F698328211B5}" autoFormatId="16" applyNumberFormats="0" applyBorderFormats="0" applyFontFormats="0" applyPatternFormats="0" applyAlignmentFormats="0" applyWidthHeightFormats="0">
  <queryTableRefresh nextId="5">
    <queryTableFields count="4">
      <queryTableField id="1" name="MetaThesaurus code" tableColumnId="1"/>
      <queryTableField id="2" name="MetaThesaurus description" tableColumnId="2"/>
      <queryTableField id="3" name="Source" tableColumnId="3"/>
      <queryTableField id="4" name="SourceCod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407BE1-6DC8-47BC-9C62-F3771D2C34B9}" name="SolutionMetaThesaurus" displayName="SolutionMetaThesaurus" ref="A1:D331" tableType="queryTable" totalsRowShown="0" headerRowCellStyle="Hyperlink">
  <autoFilter ref="A1:D331" xr:uid="{983137F1-799A-42D4-96F7-F11F5BEE09EE}"/>
  <tableColumns count="4">
    <tableColumn id="1" xr3:uid="{948B958D-3383-44A0-B5CD-45550794EBA3}" uniqueName="1" name="MetaThesaurus code" queryTableFieldId="1" dataDxfId="3"/>
    <tableColumn id="2" xr3:uid="{BB1835C7-6136-42E8-A6C0-A8D575168C6B}" uniqueName="2" name="MetaThesaurus description" queryTableFieldId="2" dataDxfId="2"/>
    <tableColumn id="3" xr3:uid="{16CE3492-5A9C-4F3B-8B37-5F576B7F8E79}" uniqueName="3" name="Source" queryTableFieldId="3" dataDxfId="1"/>
    <tableColumn id="4" xr3:uid="{94A69572-6D80-4DB4-A06B-558369B37698}" uniqueName="4" name="SourceCod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2"/>
  <sheetViews>
    <sheetView topLeftCell="A62" workbookViewId="0">
      <selection activeCell="E75" sqref="E75"/>
    </sheetView>
  </sheetViews>
  <sheetFormatPr defaultRowHeight="14.4" x14ac:dyDescent="0.55000000000000004"/>
  <cols>
    <col min="1" max="1" width="155.20703125" bestFit="1" customWidth="1"/>
  </cols>
  <sheetData>
    <row r="1" spans="1:1" ht="15.6" x14ac:dyDescent="0.6">
      <c r="A1" s="2" t="s">
        <v>1128</v>
      </c>
    </row>
    <row r="3" spans="1:1" x14ac:dyDescent="0.55000000000000004">
      <c r="A3" s="3" t="s">
        <v>680</v>
      </c>
    </row>
    <row r="4" spans="1:1" x14ac:dyDescent="0.55000000000000004">
      <c r="A4" t="s">
        <v>681</v>
      </c>
    </row>
    <row r="5" spans="1:1" x14ac:dyDescent="0.55000000000000004">
      <c r="A5" t="s">
        <v>682</v>
      </c>
    </row>
    <row r="7" spans="1:1" x14ac:dyDescent="0.55000000000000004">
      <c r="A7" s="3" t="s">
        <v>683</v>
      </c>
    </row>
    <row r="8" spans="1:1" x14ac:dyDescent="0.55000000000000004">
      <c r="A8" t="s">
        <v>684</v>
      </c>
    </row>
    <row r="9" spans="1:1" x14ac:dyDescent="0.55000000000000004">
      <c r="A9" t="s">
        <v>682</v>
      </c>
    </row>
    <row r="11" spans="1:1" x14ac:dyDescent="0.55000000000000004">
      <c r="A11" s="3" t="s">
        <v>240</v>
      </c>
    </row>
    <row r="12" spans="1:1" x14ac:dyDescent="0.55000000000000004">
      <c r="A12" t="s">
        <v>1130</v>
      </c>
    </row>
    <row r="13" spans="1:1" x14ac:dyDescent="0.55000000000000004">
      <c r="A13" t="s">
        <v>241</v>
      </c>
    </row>
    <row r="15" spans="1:1" x14ac:dyDescent="0.55000000000000004">
      <c r="A15" s="3" t="s">
        <v>242</v>
      </c>
    </row>
    <row r="16" spans="1:1" x14ac:dyDescent="0.55000000000000004">
      <c r="A16" t="s">
        <v>243</v>
      </c>
    </row>
    <row r="17" spans="1:1" x14ac:dyDescent="0.55000000000000004">
      <c r="A17" t="s">
        <v>244</v>
      </c>
    </row>
    <row r="18" spans="1:1" x14ac:dyDescent="0.55000000000000004">
      <c r="A18" t="s">
        <v>245</v>
      </c>
    </row>
    <row r="20" spans="1:1" x14ac:dyDescent="0.55000000000000004">
      <c r="A20" s="3" t="s">
        <v>246</v>
      </c>
    </row>
    <row r="21" spans="1:1" x14ac:dyDescent="0.55000000000000004">
      <c r="A21" t="s">
        <v>247</v>
      </c>
    </row>
    <row r="22" spans="1:1" x14ac:dyDescent="0.55000000000000004">
      <c r="A22" t="s">
        <v>1129</v>
      </c>
    </row>
    <row r="23" spans="1:1" x14ac:dyDescent="0.55000000000000004">
      <c r="A23" t="s">
        <v>248</v>
      </c>
    </row>
    <row r="25" spans="1:1" x14ac:dyDescent="0.55000000000000004">
      <c r="A25" s="3" t="s">
        <v>1131</v>
      </c>
    </row>
    <row r="26" spans="1:1" x14ac:dyDescent="0.55000000000000004">
      <c r="A26" t="s">
        <v>1100</v>
      </c>
    </row>
    <row r="27" spans="1:1" x14ac:dyDescent="0.55000000000000004">
      <c r="A27" t="s">
        <v>1109</v>
      </c>
    </row>
    <row r="28" spans="1:1" x14ac:dyDescent="0.55000000000000004">
      <c r="A28" t="s">
        <v>1107</v>
      </c>
    </row>
    <row r="29" spans="1:1" x14ac:dyDescent="0.55000000000000004">
      <c r="A29" t="s">
        <v>1108</v>
      </c>
    </row>
    <row r="30" spans="1:1" x14ac:dyDescent="0.55000000000000004">
      <c r="A30" t="s">
        <v>34</v>
      </c>
    </row>
    <row r="31" spans="1:1" x14ac:dyDescent="0.55000000000000004">
      <c r="A31" t="s">
        <v>1101</v>
      </c>
    </row>
    <row r="33" spans="1:1" x14ac:dyDescent="0.55000000000000004">
      <c r="A33" s="3" t="s">
        <v>1132</v>
      </c>
    </row>
    <row r="34" spans="1:1" x14ac:dyDescent="0.55000000000000004">
      <c r="A34" t="s">
        <v>1121</v>
      </c>
    </row>
    <row r="35" spans="1:1" x14ac:dyDescent="0.55000000000000004">
      <c r="A35" t="s">
        <v>1122</v>
      </c>
    </row>
    <row r="36" spans="1:1" x14ac:dyDescent="0.55000000000000004">
      <c r="A36" t="s">
        <v>1123</v>
      </c>
    </row>
    <row r="37" spans="1:1" x14ac:dyDescent="0.55000000000000004">
      <c r="A37" t="s">
        <v>1124</v>
      </c>
    </row>
    <row r="38" spans="1:1" x14ac:dyDescent="0.55000000000000004">
      <c r="A38" t="s">
        <v>1125</v>
      </c>
    </row>
    <row r="39" spans="1:1" x14ac:dyDescent="0.55000000000000004">
      <c r="A39" t="s">
        <v>1126</v>
      </c>
    </row>
    <row r="41" spans="1:1" x14ac:dyDescent="0.55000000000000004">
      <c r="A41" s="3" t="s">
        <v>1133</v>
      </c>
    </row>
    <row r="42" spans="1:1" x14ac:dyDescent="0.55000000000000004">
      <c r="A42" t="s">
        <v>1083</v>
      </c>
    </row>
    <row r="43" spans="1:1" x14ac:dyDescent="0.55000000000000004">
      <c r="A43" t="s">
        <v>1084</v>
      </c>
    </row>
    <row r="44" spans="1:1" x14ac:dyDescent="0.55000000000000004">
      <c r="A44" t="s">
        <v>1085</v>
      </c>
    </row>
    <row r="46" spans="1:1" x14ac:dyDescent="0.55000000000000004">
      <c r="A46" s="7" t="s">
        <v>1134</v>
      </c>
    </row>
    <row r="47" spans="1:1" x14ac:dyDescent="0.55000000000000004">
      <c r="A47" t="s">
        <v>1086</v>
      </c>
    </row>
    <row r="48" spans="1:1" x14ac:dyDescent="0.55000000000000004">
      <c r="A48" t="s">
        <v>1084</v>
      </c>
    </row>
    <row r="49" spans="1:1" x14ac:dyDescent="0.55000000000000004">
      <c r="A49" t="s">
        <v>1085</v>
      </c>
    </row>
    <row r="51" spans="1:1" x14ac:dyDescent="0.55000000000000004">
      <c r="A51" s="3" t="s">
        <v>1135</v>
      </c>
    </row>
    <row r="52" spans="1:1" x14ac:dyDescent="0.55000000000000004">
      <c r="A52" t="s">
        <v>1087</v>
      </c>
    </row>
    <row r="53" spans="1:1" x14ac:dyDescent="0.55000000000000004">
      <c r="A53" t="s">
        <v>1088</v>
      </c>
    </row>
    <row r="54" spans="1:1" x14ac:dyDescent="0.55000000000000004">
      <c r="A54" t="s">
        <v>1089</v>
      </c>
    </row>
    <row r="55" spans="1:1" x14ac:dyDescent="0.55000000000000004">
      <c r="A55" t="s">
        <v>1090</v>
      </c>
    </row>
    <row r="56" spans="1:1" x14ac:dyDescent="0.55000000000000004">
      <c r="A56" t="s">
        <v>1091</v>
      </c>
    </row>
    <row r="57" spans="1:1" x14ac:dyDescent="0.55000000000000004">
      <c r="A57" t="s">
        <v>1127</v>
      </c>
    </row>
    <row r="59" spans="1:1" x14ac:dyDescent="0.55000000000000004">
      <c r="A59" s="3" t="s">
        <v>1136</v>
      </c>
    </row>
    <row r="60" spans="1:1" x14ac:dyDescent="0.55000000000000004">
      <c r="A60" t="s">
        <v>1092</v>
      </c>
    </row>
    <row r="61" spans="1:1" x14ac:dyDescent="0.55000000000000004">
      <c r="A61" t="s">
        <v>28</v>
      </c>
    </row>
    <row r="63" spans="1:1" x14ac:dyDescent="0.55000000000000004">
      <c r="A63" s="3" t="s">
        <v>1137</v>
      </c>
    </row>
    <row r="64" spans="1:1" x14ac:dyDescent="0.55000000000000004">
      <c r="A64" t="s">
        <v>33</v>
      </c>
    </row>
    <row r="65" spans="1:1" x14ac:dyDescent="0.55000000000000004">
      <c r="A65" t="s">
        <v>1106</v>
      </c>
    </row>
    <row r="66" spans="1:1" x14ac:dyDescent="0.55000000000000004">
      <c r="A66" t="s">
        <v>1102</v>
      </c>
    </row>
    <row r="67" spans="1:1" x14ac:dyDescent="0.55000000000000004">
      <c r="A67" t="s">
        <v>1103</v>
      </c>
    </row>
    <row r="68" spans="1:1" x14ac:dyDescent="0.55000000000000004">
      <c r="A68" t="s">
        <v>1115</v>
      </c>
    </row>
    <row r="69" spans="1:1" x14ac:dyDescent="0.55000000000000004">
      <c r="A69" t="s">
        <v>1105</v>
      </c>
    </row>
    <row r="70" spans="1:1" x14ac:dyDescent="0.55000000000000004">
      <c r="A70" t="s">
        <v>31</v>
      </c>
    </row>
    <row r="71" spans="1:1" x14ac:dyDescent="0.55000000000000004">
      <c r="A71" t="s">
        <v>32</v>
      </c>
    </row>
    <row r="73" spans="1:1" x14ac:dyDescent="0.55000000000000004">
      <c r="A73" s="3" t="s">
        <v>1138</v>
      </c>
    </row>
    <row r="74" spans="1:1" x14ac:dyDescent="0.55000000000000004">
      <c r="A74" t="s">
        <v>1110</v>
      </c>
    </row>
    <row r="75" spans="1:1" x14ac:dyDescent="0.55000000000000004">
      <c r="A75" t="s">
        <v>1111</v>
      </c>
    </row>
    <row r="76" spans="1:1" x14ac:dyDescent="0.55000000000000004">
      <c r="A76" t="s">
        <v>1117</v>
      </c>
    </row>
    <row r="77" spans="1:1" x14ac:dyDescent="0.55000000000000004">
      <c r="A77" t="s">
        <v>1112</v>
      </c>
    </row>
    <row r="78" spans="1:1" x14ac:dyDescent="0.55000000000000004">
      <c r="A78" t="s">
        <v>31</v>
      </c>
    </row>
    <row r="79" spans="1:1" x14ac:dyDescent="0.55000000000000004">
      <c r="A79" t="s">
        <v>1104</v>
      </c>
    </row>
    <row r="81" spans="1:1" x14ac:dyDescent="0.55000000000000004">
      <c r="A81" s="3" t="s">
        <v>1139</v>
      </c>
    </row>
    <row r="82" spans="1:1" x14ac:dyDescent="0.55000000000000004">
      <c r="A82" t="s">
        <v>1114</v>
      </c>
    </row>
    <row r="83" spans="1:1" x14ac:dyDescent="0.55000000000000004">
      <c r="A83" t="s">
        <v>1113</v>
      </c>
    </row>
    <row r="84" spans="1:1" x14ac:dyDescent="0.55000000000000004">
      <c r="A84" t="s">
        <v>1116</v>
      </c>
    </row>
    <row r="85" spans="1:1" x14ac:dyDescent="0.55000000000000004">
      <c r="A85" t="s">
        <v>1118</v>
      </c>
    </row>
    <row r="86" spans="1:1" x14ac:dyDescent="0.55000000000000004">
      <c r="A86" t="s">
        <v>1119</v>
      </c>
    </row>
    <row r="87" spans="1:1" x14ac:dyDescent="0.55000000000000004">
      <c r="A87" t="s">
        <v>1120</v>
      </c>
    </row>
    <row r="88" spans="1:1" x14ac:dyDescent="0.55000000000000004">
      <c r="A88" t="s">
        <v>35</v>
      </c>
    </row>
    <row r="90" spans="1:1" x14ac:dyDescent="0.55000000000000004">
      <c r="A90" s="7" t="s">
        <v>1140</v>
      </c>
    </row>
    <row r="91" spans="1:1" x14ac:dyDescent="0.55000000000000004">
      <c r="A91" t="s">
        <v>638</v>
      </c>
    </row>
    <row r="92" spans="1:1" x14ac:dyDescent="0.55000000000000004">
      <c r="A92" t="s">
        <v>639</v>
      </c>
    </row>
    <row r="93" spans="1:1" x14ac:dyDescent="0.55000000000000004">
      <c r="A93" t="s">
        <v>642</v>
      </c>
    </row>
    <row r="94" spans="1:1" x14ac:dyDescent="0.55000000000000004">
      <c r="A94" t="s">
        <v>640</v>
      </c>
    </row>
    <row r="95" spans="1:1" x14ac:dyDescent="0.55000000000000004">
      <c r="A95" t="s">
        <v>637</v>
      </c>
    </row>
    <row r="96" spans="1:1" x14ac:dyDescent="0.55000000000000004">
      <c r="A96" t="s">
        <v>641</v>
      </c>
    </row>
    <row r="98" spans="1:1" x14ac:dyDescent="0.55000000000000004">
      <c r="A98" s="3" t="s">
        <v>1141</v>
      </c>
    </row>
    <row r="99" spans="1:1" x14ac:dyDescent="0.55000000000000004">
      <c r="A99" t="s">
        <v>686</v>
      </c>
    </row>
    <row r="100" spans="1:1" x14ac:dyDescent="0.55000000000000004">
      <c r="A100" t="s">
        <v>687</v>
      </c>
    </row>
    <row r="101" spans="1:1" x14ac:dyDescent="0.55000000000000004">
      <c r="A101" t="s">
        <v>688</v>
      </c>
    </row>
    <row r="102" spans="1:1" x14ac:dyDescent="0.55000000000000004">
      <c r="A102" t="s">
        <v>689</v>
      </c>
    </row>
  </sheetData>
  <hyperlinks>
    <hyperlink ref="A11" location="Site!A1" display="Site" xr:uid="{7A7037EB-AC40-4694-9856-511E48A28A89}"/>
    <hyperlink ref="A15" location="Finding!A1" display="Finding" xr:uid="{21DD8502-B488-4216-8B9B-9D0C37BCF004}"/>
    <hyperlink ref="A20" location="Procedure!A1" display="Procedures" xr:uid="{1F0741AC-61C7-4E34-8671-39A98A082050}"/>
    <hyperlink ref="A25" location="'site implied'!A1" display="site implied" xr:uid="{3BB6C84F-8DAB-4AA2-974A-F784D6117125}"/>
    <hyperlink ref="A3" location="'AIHW Procedure'!A1" display="AIHW Procedure" xr:uid="{C0564002-EB8D-4EAF-AFE7-62577939A3BA}"/>
    <hyperlink ref="A7" location="'AIHW Finding'!A1" display="AIHW Finding" xr:uid="{8E662E84-EB99-4EA6-A00A-83E2AC932A16}"/>
    <hyperlink ref="A98" location="'Solution MetaThesaurus'!A1" display="SolutionMetathesaurus" xr:uid="{9C885D53-02C0-4511-AC2F-6EE80E16FC9E}"/>
    <hyperlink ref="A63" location="'diagnosis implied'!A1" display="diagnosis implied" xr:uid="{2370F309-7063-463F-BCF9-2DC51A1ADD8D}"/>
    <hyperlink ref="A81" location="'procedure defined'!A1" display="procedure defined" xr:uid="{E7A94AA5-2197-4122-9404-94952972335A}"/>
    <hyperlink ref="A73" location="'procedure implied'!A1" display="procedure implied" xr:uid="{AA37198D-5F67-4501-BAEA-DAF4E3C12FA4}"/>
    <hyperlink ref="A90" location="'report site seq concept sets'!A1" display="report site seq concept sets" xr:uid="{ABA7B0B9-BD77-459C-A471-3FEE145E21F5}"/>
    <hyperlink ref="A41" location="'site restricted'!A1" display="site restricted" xr:uid="{454EEB68-488D-46C3-AA33-7141E398D94E}"/>
    <hyperlink ref="A46" location="'site impossible'!A1" display="site impossible" xr:uid="{680D2688-1741-4391-9EB1-00E1B7AE6C77}"/>
    <hyperlink ref="A51" location="'site likely'!A1" display="site likely" xr:uid="{676BE095-B858-4C05-A11C-76EAC37EA2FB}"/>
    <hyperlink ref="A59" location="'site default'!A1" display="site default" xr:uid="{17D657F7-AF06-42F5-AAC9-8169B838A952}"/>
    <hyperlink ref="A33" location="'finding implied'!A1" display="finding implied" xr:uid="{7B180609-7235-428D-B63D-9C6B8DD1621E}"/>
  </hyperlinks>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60BD-CB52-4A30-817D-306B87BDD99B}">
  <dimension ref="A1:B10"/>
  <sheetViews>
    <sheetView workbookViewId="0"/>
  </sheetViews>
  <sheetFormatPr defaultRowHeight="14.4" x14ac:dyDescent="0.55000000000000004"/>
  <cols>
    <col min="2" max="2" width="22.3125" bestFit="1" customWidth="1"/>
  </cols>
  <sheetData>
    <row r="1" spans="1:2" x14ac:dyDescent="0.55000000000000004">
      <c r="A1" s="3" t="s">
        <v>651</v>
      </c>
      <c r="B1" s="1" t="s">
        <v>652</v>
      </c>
    </row>
    <row r="2" spans="1:2" x14ac:dyDescent="0.55000000000000004">
      <c r="A2" t="s">
        <v>582</v>
      </c>
      <c r="B2" t="s">
        <v>643</v>
      </c>
    </row>
    <row r="3" spans="1:2" x14ac:dyDescent="0.55000000000000004">
      <c r="A3" t="s">
        <v>586</v>
      </c>
      <c r="B3" t="s">
        <v>644</v>
      </c>
    </row>
    <row r="4" spans="1:2" x14ac:dyDescent="0.55000000000000004">
      <c r="A4" t="s">
        <v>597</v>
      </c>
      <c r="B4" t="s">
        <v>645</v>
      </c>
    </row>
    <row r="5" spans="1:2" x14ac:dyDescent="0.55000000000000004">
      <c r="A5" t="s">
        <v>583</v>
      </c>
      <c r="B5" t="s">
        <v>646</v>
      </c>
    </row>
    <row r="6" spans="1:2" x14ac:dyDescent="0.55000000000000004">
      <c r="A6" t="s">
        <v>629</v>
      </c>
      <c r="B6" t="s">
        <v>628</v>
      </c>
    </row>
    <row r="7" spans="1:2" x14ac:dyDescent="0.55000000000000004">
      <c r="A7" t="s">
        <v>593</v>
      </c>
      <c r="B7" t="s">
        <v>647</v>
      </c>
    </row>
    <row r="8" spans="1:2" x14ac:dyDescent="0.55000000000000004">
      <c r="A8" t="s">
        <v>600</v>
      </c>
      <c r="B8" t="s">
        <v>648</v>
      </c>
    </row>
    <row r="9" spans="1:2" x14ac:dyDescent="0.55000000000000004">
      <c r="A9" t="s">
        <v>605</v>
      </c>
      <c r="B9" t="s">
        <v>649</v>
      </c>
    </row>
    <row r="10" spans="1:2" x14ac:dyDescent="0.55000000000000004">
      <c r="A10" t="s">
        <v>587</v>
      </c>
      <c r="B10" t="s">
        <v>650</v>
      </c>
    </row>
  </sheetData>
  <hyperlinks>
    <hyperlink ref="A1" location="AIHW_Procedure" display="AIHW" xr:uid="{033CED10-08C1-4917-AAFA-E8A1DEFCF3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82DB-6ADD-4A0E-A36D-50B390064528}">
  <dimension ref="A1:B28"/>
  <sheetViews>
    <sheetView workbookViewId="0"/>
  </sheetViews>
  <sheetFormatPr defaultRowHeight="14.4" x14ac:dyDescent="0.55000000000000004"/>
  <cols>
    <col min="1" max="1" width="5.7890625" bestFit="1" customWidth="1"/>
    <col min="2" max="2" width="50.20703125" bestFit="1" customWidth="1"/>
  </cols>
  <sheetData>
    <row r="1" spans="1:2" x14ac:dyDescent="0.55000000000000004">
      <c r="A1" s="3" t="s">
        <v>651</v>
      </c>
      <c r="B1" s="1" t="s">
        <v>652</v>
      </c>
    </row>
    <row r="2" spans="1:2" x14ac:dyDescent="0.55000000000000004">
      <c r="A2" t="s">
        <v>304</v>
      </c>
      <c r="B2" t="s">
        <v>653</v>
      </c>
    </row>
    <row r="3" spans="1:2" x14ac:dyDescent="0.55000000000000004">
      <c r="A3" t="s">
        <v>298</v>
      </c>
      <c r="B3" t="s">
        <v>654</v>
      </c>
    </row>
    <row r="4" spans="1:2" x14ac:dyDescent="0.55000000000000004">
      <c r="A4" t="s">
        <v>302</v>
      </c>
      <c r="B4" t="s">
        <v>655</v>
      </c>
    </row>
    <row r="5" spans="1:2" x14ac:dyDescent="0.55000000000000004">
      <c r="A5" t="s">
        <v>305</v>
      </c>
      <c r="B5" t="s">
        <v>656</v>
      </c>
    </row>
    <row r="6" spans="1:2" x14ac:dyDescent="0.55000000000000004">
      <c r="A6" t="s">
        <v>364</v>
      </c>
      <c r="B6" t="s">
        <v>657</v>
      </c>
    </row>
    <row r="7" spans="1:2" x14ac:dyDescent="0.55000000000000004">
      <c r="A7" t="s">
        <v>404</v>
      </c>
      <c r="B7" t="s">
        <v>658</v>
      </c>
    </row>
    <row r="8" spans="1:2" x14ac:dyDescent="0.55000000000000004">
      <c r="A8" t="s">
        <v>354</v>
      </c>
      <c r="B8" t="s">
        <v>659</v>
      </c>
    </row>
    <row r="9" spans="1:2" x14ac:dyDescent="0.55000000000000004">
      <c r="A9" t="s">
        <v>315</v>
      </c>
      <c r="B9" t="s">
        <v>660</v>
      </c>
    </row>
    <row r="10" spans="1:2" x14ac:dyDescent="0.55000000000000004">
      <c r="A10" t="s">
        <v>339</v>
      </c>
      <c r="B10" t="s">
        <v>661</v>
      </c>
    </row>
    <row r="11" spans="1:2" x14ac:dyDescent="0.55000000000000004">
      <c r="A11" t="s">
        <v>662</v>
      </c>
      <c r="B11" t="s">
        <v>653</v>
      </c>
    </row>
    <row r="12" spans="1:2" x14ac:dyDescent="0.55000000000000004">
      <c r="A12" t="s">
        <v>663</v>
      </c>
      <c r="B12" t="s">
        <v>664</v>
      </c>
    </row>
    <row r="13" spans="1:2" x14ac:dyDescent="0.55000000000000004">
      <c r="A13" t="s">
        <v>413</v>
      </c>
      <c r="B13" t="s">
        <v>655</v>
      </c>
    </row>
    <row r="14" spans="1:2" x14ac:dyDescent="0.55000000000000004">
      <c r="A14" t="s">
        <v>294</v>
      </c>
      <c r="B14" t="s">
        <v>665</v>
      </c>
    </row>
    <row r="15" spans="1:2" x14ac:dyDescent="0.55000000000000004">
      <c r="A15" t="s">
        <v>456</v>
      </c>
      <c r="B15" t="s">
        <v>666</v>
      </c>
    </row>
    <row r="16" spans="1:2" x14ac:dyDescent="0.55000000000000004">
      <c r="A16" t="s">
        <v>494</v>
      </c>
      <c r="B16" t="s">
        <v>161</v>
      </c>
    </row>
    <row r="17" spans="1:2" x14ac:dyDescent="0.55000000000000004">
      <c r="A17" t="s">
        <v>667</v>
      </c>
      <c r="B17" t="s">
        <v>668</v>
      </c>
    </row>
    <row r="18" spans="1:2" x14ac:dyDescent="0.55000000000000004">
      <c r="A18" t="s">
        <v>669</v>
      </c>
      <c r="B18" t="s">
        <v>670</v>
      </c>
    </row>
    <row r="19" spans="1:2" x14ac:dyDescent="0.55000000000000004">
      <c r="A19" t="s">
        <v>379</v>
      </c>
      <c r="B19" t="s">
        <v>671</v>
      </c>
    </row>
    <row r="20" spans="1:2" x14ac:dyDescent="0.55000000000000004">
      <c r="A20" t="s">
        <v>382</v>
      </c>
      <c r="B20" t="s">
        <v>672</v>
      </c>
    </row>
    <row r="21" spans="1:2" x14ac:dyDescent="0.55000000000000004">
      <c r="A21" t="s">
        <v>331</v>
      </c>
      <c r="B21" t="s">
        <v>673</v>
      </c>
    </row>
    <row r="22" spans="1:2" x14ac:dyDescent="0.55000000000000004">
      <c r="A22" t="s">
        <v>295</v>
      </c>
      <c r="B22" t="s">
        <v>664</v>
      </c>
    </row>
    <row r="23" spans="1:2" x14ac:dyDescent="0.55000000000000004">
      <c r="A23" t="s">
        <v>310</v>
      </c>
      <c r="B23" t="s">
        <v>674</v>
      </c>
    </row>
    <row r="24" spans="1:2" x14ac:dyDescent="0.55000000000000004">
      <c r="A24" t="s">
        <v>326</v>
      </c>
      <c r="B24" t="s">
        <v>675</v>
      </c>
    </row>
    <row r="25" spans="1:2" x14ac:dyDescent="0.55000000000000004">
      <c r="A25" t="s">
        <v>386</v>
      </c>
      <c r="B25" t="s">
        <v>676</v>
      </c>
    </row>
    <row r="26" spans="1:2" x14ac:dyDescent="0.55000000000000004">
      <c r="A26" t="s">
        <v>453</v>
      </c>
      <c r="B26" t="s">
        <v>677</v>
      </c>
    </row>
    <row r="27" spans="1:2" x14ac:dyDescent="0.55000000000000004">
      <c r="A27" t="s">
        <v>316</v>
      </c>
      <c r="B27" t="s">
        <v>678</v>
      </c>
    </row>
    <row r="28" spans="1:2" x14ac:dyDescent="0.55000000000000004">
      <c r="A28" t="s">
        <v>299</v>
      </c>
      <c r="B28" t="s">
        <v>679</v>
      </c>
    </row>
  </sheetData>
  <hyperlinks>
    <hyperlink ref="A1" location="AIHW_Finding" display="AIHW" xr:uid="{A44DE9B3-C1F3-4142-BE8D-A0EC2FC8B9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4B67B-B4BC-4535-ADC0-0E6BABF7F514}">
  <dimension ref="A1:D22"/>
  <sheetViews>
    <sheetView tabSelected="1" workbookViewId="0">
      <selection activeCell="I6" sqref="I6"/>
    </sheetView>
  </sheetViews>
  <sheetFormatPr defaultRowHeight="14.4" x14ac:dyDescent="0.55000000000000004"/>
  <cols>
    <col min="1" max="1" width="16.20703125" bestFit="1" customWidth="1"/>
    <col min="2" max="2" width="64.5234375" bestFit="1" customWidth="1"/>
    <col min="3" max="4" width="9.41796875" bestFit="1" customWidth="1"/>
  </cols>
  <sheetData>
    <row r="1" spans="1:4" x14ac:dyDescent="0.55000000000000004">
      <c r="A1" s="4" t="s">
        <v>0</v>
      </c>
      <c r="B1" s="5" t="s">
        <v>249</v>
      </c>
      <c r="C1" s="5" t="s">
        <v>240</v>
      </c>
      <c r="D1" s="5" t="s">
        <v>250</v>
      </c>
    </row>
    <row r="2" spans="1:4" x14ac:dyDescent="0.55000000000000004">
      <c r="A2" t="s">
        <v>251</v>
      </c>
      <c r="B2" t="str" cm="1">
        <f t="array" ref="B2">INDEX(SolutionMetaThesaurus[MetaThesaurus description],MATCH(A2&amp;"SNOMEDCT_US",SolutionMetaThesaurus[MetaThesaurus code]&amp;SolutionMetaThesaurus[Source],0))</f>
        <v>Uterus and cervix, CS</v>
      </c>
      <c r="C2" t="s">
        <v>288</v>
      </c>
      <c r="D2" t="s">
        <v>288</v>
      </c>
    </row>
    <row r="3" spans="1:4" x14ac:dyDescent="0.55000000000000004">
      <c r="A3" t="s">
        <v>253</v>
      </c>
      <c r="B3" t="str" cm="1">
        <f t="array" ref="B3">INDEX(SolutionMetaThesaurus[MetaThesaurus description],MATCH(A3&amp;"SNOMEDCT_US",SolutionMetaThesaurus[MetaThesaurus code]&amp;SolutionMetaThesaurus[Source],0))</f>
        <v>Uterus, fallopian tubes and ovaries, CS</v>
      </c>
      <c r="C3" t="s">
        <v>290</v>
      </c>
      <c r="D3" t="s">
        <v>290</v>
      </c>
    </row>
    <row r="4" spans="1:4" x14ac:dyDescent="0.55000000000000004">
      <c r="A4" t="s">
        <v>255</v>
      </c>
      <c r="B4" t="str" cm="1">
        <f t="array" ref="B4">INDEX(SolutionMetaThesaurus[MetaThesaurus description],MATCH(A4&amp;"SNOMEDCT_US",SolutionMetaThesaurus[MetaThesaurus code]&amp;SolutionMetaThesaurus[Source],0))</f>
        <v>Uterus, right fallopian tube and ovary, CS</v>
      </c>
      <c r="C4" t="s">
        <v>290</v>
      </c>
      <c r="D4" t="s">
        <v>290</v>
      </c>
    </row>
    <row r="5" spans="1:4" x14ac:dyDescent="0.55000000000000004">
      <c r="A5" t="s">
        <v>257</v>
      </c>
      <c r="B5" t="str" cm="1">
        <f t="array" ref="B5">INDEX(SolutionMetaThesaurus[MetaThesaurus description],MATCH(A5&amp;"SNOMEDCT_US",SolutionMetaThesaurus[MetaThesaurus code]&amp;SolutionMetaThesaurus[Source],0))</f>
        <v>Uterus, left fallopian tube and ovary, CS</v>
      </c>
      <c r="C5" t="s">
        <v>290</v>
      </c>
      <c r="D5" t="s">
        <v>290</v>
      </c>
    </row>
    <row r="6" spans="1:4" x14ac:dyDescent="0.55000000000000004">
      <c r="A6" t="s">
        <v>110</v>
      </c>
      <c r="B6" t="str" cm="1">
        <f t="array" ref="B6">INDEX(SolutionMetaThesaurus[MetaThesaurus description],MATCH(A6&amp;"SNOMEDCT_US",SolutionMetaThesaurus[MetaThesaurus code]&amp;SolutionMetaThesaurus[Source],0))</f>
        <v>Ovarian structure</v>
      </c>
      <c r="C6" t="s">
        <v>290</v>
      </c>
      <c r="D6" t="s">
        <v>290</v>
      </c>
    </row>
    <row r="7" spans="1:4" x14ac:dyDescent="0.55000000000000004">
      <c r="A7" t="s">
        <v>260</v>
      </c>
      <c r="B7" t="str" cm="1">
        <f t="array" ref="B7">INDEX(SolutionMetaThesaurus[MetaThesaurus description],MATCH(A7&amp;"SNOMEDCT_US",SolutionMetaThesaurus[MetaThesaurus code]&amp;SolutionMetaThesaurus[Source],0))</f>
        <v>Topography not assigned</v>
      </c>
      <c r="C7" t="s">
        <v>1142</v>
      </c>
      <c r="D7" t="s">
        <v>1142</v>
      </c>
    </row>
    <row r="8" spans="1:4" x14ac:dyDescent="0.55000000000000004">
      <c r="A8" t="s">
        <v>262</v>
      </c>
      <c r="B8" t="str" cm="1">
        <f t="array" ref="B8">INDEX(SolutionMetaThesaurus[MetaThesaurus description],MATCH(A8&amp;"SNOMEDCT_US",SolutionMetaThesaurus[MetaThesaurus code]&amp;SolutionMetaThesaurus[Source],0))</f>
        <v>Body of uterus structure</v>
      </c>
      <c r="C8" t="s">
        <v>290</v>
      </c>
      <c r="D8" t="s">
        <v>290</v>
      </c>
    </row>
    <row r="9" spans="1:4" x14ac:dyDescent="0.55000000000000004">
      <c r="A9" t="s">
        <v>1</v>
      </c>
      <c r="B9" t="str" cm="1">
        <f t="array" ref="B9">INDEX(SolutionMetaThesaurus[MetaThesaurus description],MATCH(A9&amp;"SNOMEDCT_US",SolutionMetaThesaurus[MetaThesaurus code]&amp;SolutionMetaThesaurus[Source],0))</f>
        <v>Endometrial structure</v>
      </c>
      <c r="C9" t="s">
        <v>290</v>
      </c>
      <c r="D9" t="s">
        <v>265</v>
      </c>
    </row>
    <row r="10" spans="1:4" x14ac:dyDescent="0.55000000000000004">
      <c r="A10" t="s">
        <v>266</v>
      </c>
      <c r="B10" t="str" cm="1">
        <f t="array" ref="B10">INDEX(SolutionMetaThesaurus[MetaThesaurus description],MATCH(A10&amp;"SNOMEDCT_US",SolutionMetaThesaurus[MetaThesaurus code]&amp;SolutionMetaThesaurus[Source],0))</f>
        <v>Structure of internal os</v>
      </c>
      <c r="C10" t="s">
        <v>288</v>
      </c>
      <c r="D10" t="s">
        <v>288</v>
      </c>
    </row>
    <row r="11" spans="1:4" x14ac:dyDescent="0.55000000000000004">
      <c r="A11" t="s">
        <v>268</v>
      </c>
      <c r="B11" t="str" cm="1">
        <f t="array" ref="B11">INDEX(SolutionMetaThesaurus[MetaThesaurus description],MATCH(A11&amp;"SNOMEDCT_US",SolutionMetaThesaurus[MetaThesaurus code]&amp;SolutionMetaThesaurus[Source],0))</f>
        <v>Exocervical structure</v>
      </c>
      <c r="C11" t="s">
        <v>288</v>
      </c>
      <c r="D11" t="s">
        <v>288</v>
      </c>
    </row>
    <row r="12" spans="1:4" x14ac:dyDescent="0.55000000000000004">
      <c r="A12" t="s">
        <v>101</v>
      </c>
      <c r="B12" t="str" cm="1">
        <f t="array" ref="B12">INDEX(SolutionMetaThesaurus[MetaThesaurus description],MATCH(A12&amp;"SNOMEDCT_US",SolutionMetaThesaurus[MetaThesaurus code]&amp;SolutionMetaThesaurus[Source],0))</f>
        <v>Fallopian tube structure</v>
      </c>
      <c r="C12" t="s">
        <v>290</v>
      </c>
      <c r="D12" t="s">
        <v>290</v>
      </c>
    </row>
    <row r="13" spans="1:4" x14ac:dyDescent="0.55000000000000004">
      <c r="A13" t="s">
        <v>5</v>
      </c>
      <c r="B13" t="str" cm="1">
        <f t="array" ref="B13">INDEX(SolutionMetaThesaurus[MetaThesaurus description],MATCH(A13&amp;"SNOMEDCT_US",SolutionMetaThesaurus[MetaThesaurus code]&amp;SolutionMetaThesaurus[Source],0))</f>
        <v>Uterine structure</v>
      </c>
      <c r="C13" t="s">
        <v>290</v>
      </c>
      <c r="D13" t="s">
        <v>290</v>
      </c>
    </row>
    <row r="14" spans="1:4" x14ac:dyDescent="0.55000000000000004">
      <c r="A14" t="s">
        <v>272</v>
      </c>
      <c r="B14" t="str" cm="1">
        <f t="array" ref="B14">INDEX(SolutionMetaThesaurus[MetaThesaurus description],MATCH(A14&amp;"SNOMEDCT_US",SolutionMetaThesaurus[MetaThesaurus code]&amp;SolutionMetaThesaurus[Source],0))</f>
        <v>Endocervical structure</v>
      </c>
      <c r="C14" t="s">
        <v>288</v>
      </c>
      <c r="D14" t="s">
        <v>288</v>
      </c>
    </row>
    <row r="15" spans="1:4" x14ac:dyDescent="0.55000000000000004">
      <c r="A15" t="s">
        <v>274</v>
      </c>
      <c r="B15" t="str" cm="1">
        <f t="array" ref="B15">INDEX(SolutionMetaThesaurus[MetaThesaurus description],MATCH(A15&amp;"SNOMEDCT_US",SolutionMetaThesaurus[MetaThesaurus code]&amp;SolutionMetaThesaurus[Source],0))</f>
        <v>Structure of wall of cervix</v>
      </c>
      <c r="C15" t="s">
        <v>288</v>
      </c>
      <c r="D15" t="s">
        <v>288</v>
      </c>
    </row>
    <row r="16" spans="1:4" x14ac:dyDescent="0.55000000000000004">
      <c r="A16" t="s">
        <v>276</v>
      </c>
      <c r="B16" t="str" cm="1">
        <f t="array" ref="B16">INDEX(SolutionMetaThesaurus[MetaThesaurus description],MATCH(A16&amp;"SNOMEDCT_US",SolutionMetaThesaurus[MetaThesaurus code]&amp;SolutionMetaThesaurus[Source],0))</f>
        <v>Exocervical epithelium structure</v>
      </c>
      <c r="C16" t="s">
        <v>288</v>
      </c>
      <c r="D16" t="s">
        <v>288</v>
      </c>
    </row>
    <row r="17" spans="1:4" x14ac:dyDescent="0.55000000000000004">
      <c r="A17" t="s">
        <v>278</v>
      </c>
      <c r="B17" t="str" cm="1">
        <f t="array" ref="B17">INDEX(SolutionMetaThesaurus[MetaThesaurus description],MATCH(A17&amp;"SNOMEDCT_US",SolutionMetaThesaurus[MetaThesaurus code]&amp;SolutionMetaThesaurus[Source],0))</f>
        <v>External os structure</v>
      </c>
      <c r="C17" t="s">
        <v>288</v>
      </c>
      <c r="D17" t="s">
        <v>288</v>
      </c>
    </row>
    <row r="18" spans="1:4" x14ac:dyDescent="0.55000000000000004">
      <c r="A18" t="s">
        <v>280</v>
      </c>
      <c r="B18" t="str" cm="1">
        <f t="array" ref="B18">INDEX(SolutionMetaThesaurus[MetaThesaurus description],MATCH(A18&amp;"SNOMEDCT_US",SolutionMetaThesaurus[MetaThesaurus code]&amp;SolutionMetaThesaurus[Source],0))</f>
        <v>Cervical canal structure</v>
      </c>
      <c r="C18" t="s">
        <v>288</v>
      </c>
      <c r="D18" t="s">
        <v>288</v>
      </c>
    </row>
    <row r="19" spans="1:4" x14ac:dyDescent="0.55000000000000004">
      <c r="A19" t="s">
        <v>282</v>
      </c>
      <c r="B19" t="str" cm="1">
        <f t="array" ref="B19">INDEX(SolutionMetaThesaurus[MetaThesaurus description],MATCH(A19&amp;"SNOMEDCT_US",SolutionMetaThesaurus[MetaThesaurus code]&amp;SolutionMetaThesaurus[Source],0))</f>
        <v>Endocervical epithelium structure</v>
      </c>
      <c r="C19" t="s">
        <v>288</v>
      </c>
      <c r="D19" t="s">
        <v>288</v>
      </c>
    </row>
    <row r="20" spans="1:4" x14ac:dyDescent="0.55000000000000004">
      <c r="A20" t="s">
        <v>6</v>
      </c>
      <c r="B20" t="str" cm="1">
        <f t="array" ref="B20">INDEX(SolutionMetaThesaurus[MetaThesaurus description],MATCH(A20&amp;"SNOMEDCT_US",SolutionMetaThesaurus[MetaThesaurus code]&amp;SolutionMetaThesaurus[Source],0))</f>
        <v>Cervix uteri structure</v>
      </c>
      <c r="C20" t="s">
        <v>288</v>
      </c>
      <c r="D20" t="s">
        <v>288</v>
      </c>
    </row>
    <row r="21" spans="1:4" x14ac:dyDescent="0.55000000000000004">
      <c r="A21" t="s">
        <v>7</v>
      </c>
      <c r="B21" t="str" cm="1">
        <f t="array" ref="B21">INDEX(SolutionMetaThesaurus[MetaThesaurus description],MATCH(A21&amp;"SNOMEDCT_US",SolutionMetaThesaurus[MetaThesaurus code]&amp;SolutionMetaThesaurus[Source],0))</f>
        <v>Vaginal structure</v>
      </c>
      <c r="C21" t="s">
        <v>289</v>
      </c>
      <c r="D21" t="s">
        <v>289</v>
      </c>
    </row>
    <row r="22" spans="1:4" x14ac:dyDescent="0.55000000000000004">
      <c r="A22" t="s">
        <v>286</v>
      </c>
      <c r="B22" t="str" cm="1">
        <f t="array" ref="B22">INDEX(SolutionMetaThesaurus[MetaThesaurus description],MATCH(A22&amp;"SNOMEDCT_US",SolutionMetaThesaurus[MetaThesaurus code]&amp;SolutionMetaThesaurus[Source],0))</f>
        <v>Structure of squamocolumnar junction of uterine cervix</v>
      </c>
      <c r="C22" t="s">
        <v>288</v>
      </c>
      <c r="D22" t="s">
        <v>288</v>
      </c>
    </row>
  </sheetData>
  <hyperlinks>
    <hyperlink ref="A1" location="Site" display="MetaThesaurusID" xr:uid="{5DC26F01-FED3-48C2-9AD1-03F17DDA7E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13086-FDA1-4CB1-A2A3-02E83D5314BA}">
  <dimension ref="A1:F168"/>
  <sheetViews>
    <sheetView workbookViewId="0">
      <selection activeCell="A159" sqref="A159:XFD159"/>
    </sheetView>
  </sheetViews>
  <sheetFormatPr defaultRowHeight="14.4" x14ac:dyDescent="0.55000000000000004"/>
  <cols>
    <col min="1" max="1" width="16.20703125" bestFit="1" customWidth="1"/>
    <col min="2" max="2" width="104.1015625" bestFit="1" customWidth="1"/>
    <col min="3" max="3" width="6.3125" bestFit="1" customWidth="1"/>
    <col min="4" max="4" width="6.7890625" bestFit="1" customWidth="1"/>
    <col min="5" max="5" width="6" bestFit="1" customWidth="1"/>
    <col min="6" max="6" width="10.1015625" bestFit="1" customWidth="1"/>
  </cols>
  <sheetData>
    <row r="1" spans="1:6" x14ac:dyDescent="0.55000000000000004">
      <c r="A1" s="3" t="s">
        <v>0</v>
      </c>
      <c r="B1" s="1" t="s">
        <v>249</v>
      </c>
      <c r="C1" s="1" t="s">
        <v>288</v>
      </c>
      <c r="D1" s="1" t="s">
        <v>289</v>
      </c>
      <c r="E1" s="1" t="s">
        <v>290</v>
      </c>
      <c r="F1" s="1" t="s">
        <v>291</v>
      </c>
    </row>
    <row r="2" spans="1:6" x14ac:dyDescent="0.55000000000000004">
      <c r="A2" t="s">
        <v>292</v>
      </c>
      <c r="B2" t="str" cm="1">
        <f t="array" ref="B2">INDEX(SolutionMetaThesaurus[MetaThesaurus description],MATCH(A2&amp;"SNOMEDCT_US",SolutionMetaThesaurus[MetaThesaurus code]&amp;SolutionMetaThesaurus[Source],0))</f>
        <v>Atypical endocervical cells of undetermined significance</v>
      </c>
      <c r="C2" t="s">
        <v>294</v>
      </c>
      <c r="D2" t="s">
        <v>295</v>
      </c>
      <c r="E2" t="s">
        <v>295</v>
      </c>
      <c r="F2" t="s">
        <v>295</v>
      </c>
    </row>
    <row r="3" spans="1:6" x14ac:dyDescent="0.55000000000000004">
      <c r="A3" t="s">
        <v>296</v>
      </c>
      <c r="B3" t="str" cm="1">
        <f t="array" ref="B3">INDEX(SolutionMetaThesaurus[MetaThesaurus description],MATCH(A3&amp;"SNOMEDCT_US",SolutionMetaThesaurus[MetaThesaurus code]&amp;SolutionMetaThesaurus[Source],0))</f>
        <v>Squamous cell carcinoma of vagina</v>
      </c>
      <c r="C3" t="s">
        <v>298</v>
      </c>
      <c r="D3" t="s">
        <v>299</v>
      </c>
      <c r="E3" t="s">
        <v>295</v>
      </c>
      <c r="F3" t="s">
        <v>295</v>
      </c>
    </row>
    <row r="4" spans="1:6" x14ac:dyDescent="0.55000000000000004">
      <c r="A4" t="s">
        <v>300</v>
      </c>
      <c r="B4" t="str" cm="1">
        <f t="array" ref="B4">INDEX(SolutionMetaThesaurus[MetaThesaurus description],MATCH(A4&amp;"SNOMEDCT_US",SolutionMetaThesaurus[MetaThesaurus code]&amp;SolutionMetaThesaurus[Source],0))</f>
        <v>No evidence of malignant neoplasm</v>
      </c>
      <c r="C4" t="s">
        <v>302</v>
      </c>
      <c r="D4" t="s">
        <v>295</v>
      </c>
      <c r="E4" t="s">
        <v>295</v>
      </c>
      <c r="F4" t="s">
        <v>295</v>
      </c>
    </row>
    <row r="5" spans="1:6" x14ac:dyDescent="0.55000000000000004">
      <c r="A5" t="s">
        <v>22</v>
      </c>
      <c r="B5" t="str" cm="1">
        <f t="array" ref="B5">INDEX(SolutionMetaThesaurus[MetaThesaurus description],MATCH(A5&amp;"SNOMEDCT_US",SolutionMetaThesaurus[MetaThesaurus code]&amp;SolutionMetaThesaurus[Source],0))</f>
        <v>Specimen unsatisfactory for diagnosis</v>
      </c>
      <c r="C5" t="s">
        <v>304</v>
      </c>
      <c r="D5" t="s">
        <v>295</v>
      </c>
      <c r="E5" t="s">
        <v>295</v>
      </c>
      <c r="F5" t="s">
        <v>295</v>
      </c>
    </row>
    <row r="6" spans="1:6" x14ac:dyDescent="0.55000000000000004">
      <c r="A6" t="s">
        <v>212</v>
      </c>
      <c r="B6" t="str" cm="1">
        <f t="array" ref="B6">INDEX(SolutionMetaThesaurus[MetaThesaurus description],MATCH(A6&amp;"SNOMEDCT_US",SolutionMetaThesaurus[MetaThesaurus code]&amp;SolutionMetaThesaurus[Source],0))</f>
        <v>Squamous intraepithelial neoplasia, low grade</v>
      </c>
      <c r="C6" t="s">
        <v>305</v>
      </c>
      <c r="D6" t="s">
        <v>295</v>
      </c>
      <c r="E6" t="s">
        <v>295</v>
      </c>
      <c r="F6" t="s">
        <v>295</v>
      </c>
    </row>
    <row r="7" spans="1:6" x14ac:dyDescent="0.55000000000000004">
      <c r="A7" t="s">
        <v>558</v>
      </c>
      <c r="B7" t="str" cm="1">
        <f t="array" ref="B7">INDEX(SolutionMetaThesaurus[MetaThesaurus description],MATCH(A7&amp;"SNOMEDCT_US",SolutionMetaThesaurus[MetaThesaurus code]&amp;SolutionMetaThesaurus[Source],0))</f>
        <v>Mullerian mixed tumor</v>
      </c>
      <c r="C7" t="s">
        <v>295</v>
      </c>
      <c r="D7" t="s">
        <v>295</v>
      </c>
      <c r="E7" t="s">
        <v>295</v>
      </c>
      <c r="F7" t="s">
        <v>295</v>
      </c>
    </row>
    <row r="8" spans="1:6" x14ac:dyDescent="0.55000000000000004">
      <c r="A8" t="s">
        <v>307</v>
      </c>
      <c r="B8" t="str" cm="1">
        <f t="array" ref="B8">INDEX(SolutionMetaThesaurus[MetaThesaurus description],MATCH(A8&amp;"SNOMEDCT_US",SolutionMetaThesaurus[MetaThesaurus code]&amp;SolutionMetaThesaurus[Source],0))</f>
        <v>Polyp of corpus uteri</v>
      </c>
      <c r="C8" t="s">
        <v>298</v>
      </c>
      <c r="D8" t="s">
        <v>295</v>
      </c>
      <c r="E8" t="s">
        <v>310</v>
      </c>
      <c r="F8" t="s">
        <v>295</v>
      </c>
    </row>
    <row r="9" spans="1:6" x14ac:dyDescent="0.55000000000000004">
      <c r="A9" t="s">
        <v>26</v>
      </c>
      <c r="B9" t="str" cm="1">
        <f t="array" ref="B9">INDEX(SolutionMetaThesaurus[MetaThesaurus description],MATCH(A9&amp;"SNOMEDCT_US",SolutionMetaThesaurus[MetaThesaurus code]&amp;SolutionMetaThesaurus[Source],0))</f>
        <v>Endometrial polyp</v>
      </c>
      <c r="C9" t="s">
        <v>298</v>
      </c>
      <c r="D9" t="s">
        <v>295</v>
      </c>
      <c r="E9" t="s">
        <v>310</v>
      </c>
      <c r="F9" t="s">
        <v>295</v>
      </c>
    </row>
    <row r="10" spans="1:6" x14ac:dyDescent="0.55000000000000004">
      <c r="A10" t="s">
        <v>311</v>
      </c>
      <c r="B10" t="str" cm="1">
        <f t="array" ref="B10">INDEX(SolutionMetaThesaurus[MetaThesaurus description],MATCH(A10&amp;"SNOMEDCT_US",SolutionMetaThesaurus[MetaThesaurus code]&amp;SolutionMetaThesaurus[Source],0))</f>
        <v>Adenocarcinoma of endometrium</v>
      </c>
      <c r="C10" t="s">
        <v>298</v>
      </c>
      <c r="D10" t="s">
        <v>295</v>
      </c>
      <c r="E10" t="s">
        <v>299</v>
      </c>
      <c r="F10" t="s">
        <v>295</v>
      </c>
    </row>
    <row r="11" spans="1:6" x14ac:dyDescent="0.55000000000000004">
      <c r="A11" t="s">
        <v>313</v>
      </c>
      <c r="B11" t="str" cm="1">
        <f t="array" ref="B11">INDEX(SolutionMetaThesaurus[MetaThesaurus description],MATCH(A11&amp;"SNOMEDCT_US",SolutionMetaThesaurus[MetaThesaurus code]&amp;SolutionMetaThesaurus[Source],0))</f>
        <v>Squamous cell carcinoma, microinvasive</v>
      </c>
      <c r="C11" t="s">
        <v>315</v>
      </c>
      <c r="D11" t="s">
        <v>316</v>
      </c>
      <c r="E11" t="s">
        <v>295</v>
      </c>
      <c r="F11" t="s">
        <v>295</v>
      </c>
    </row>
    <row r="12" spans="1:6" x14ac:dyDescent="0.55000000000000004">
      <c r="A12" t="s">
        <v>317</v>
      </c>
      <c r="B12" t="str" cm="1">
        <f t="array" ref="B12">INDEX(SolutionMetaThesaurus[MetaThesaurus description],MATCH(A12&amp;"SNOMEDCT_US",SolutionMetaThesaurus[MetaThesaurus code]&amp;SolutionMetaThesaurus[Source],0))</f>
        <v>Morphology within normal limits</v>
      </c>
      <c r="C12" t="s">
        <v>302</v>
      </c>
      <c r="D12" t="s">
        <v>310</v>
      </c>
      <c r="E12" t="s">
        <v>310</v>
      </c>
      <c r="F12" t="s">
        <v>310</v>
      </c>
    </row>
    <row r="13" spans="1:6" x14ac:dyDescent="0.55000000000000004">
      <c r="A13" t="s">
        <v>319</v>
      </c>
      <c r="B13" t="str" cm="1">
        <f t="array" ref="B13">INDEX(SolutionMetaThesaurus[MetaThesaurus description],MATCH(A13&amp;"SNOMEDCT_US",SolutionMetaThesaurus[MetaThesaurus code]&amp;SolutionMetaThesaurus[Source],0))</f>
        <v>Simple atrophy</v>
      </c>
      <c r="C13" t="s">
        <v>298</v>
      </c>
      <c r="D13" t="s">
        <v>295</v>
      </c>
      <c r="E13" t="s">
        <v>295</v>
      </c>
      <c r="F13" t="s">
        <v>295</v>
      </c>
    </row>
    <row r="14" spans="1:6" x14ac:dyDescent="0.55000000000000004">
      <c r="A14" t="s">
        <v>321</v>
      </c>
      <c r="B14" t="str" cm="1">
        <f t="array" ref="B14">INDEX(SolutionMetaThesaurus[MetaThesaurus description],MATCH(A14&amp;"SNOMEDCT_US",SolutionMetaThesaurus[MetaThesaurus code]&amp;SolutionMetaThesaurus[Source],0))</f>
        <v>Atrophy</v>
      </c>
      <c r="C14" t="s">
        <v>298</v>
      </c>
      <c r="D14" t="s">
        <v>295</v>
      </c>
      <c r="E14" t="s">
        <v>295</v>
      </c>
      <c r="F14" t="s">
        <v>295</v>
      </c>
    </row>
    <row r="15" spans="1:6" x14ac:dyDescent="0.55000000000000004">
      <c r="A15" t="s">
        <v>322</v>
      </c>
      <c r="B15" t="str" cm="1">
        <f t="array" ref="B15">INDEX(SolutionMetaThesaurus[MetaThesaurus description],MATCH(A15&amp;"SNOMEDCT_US",SolutionMetaThesaurus[MetaThesaurus code]&amp;SolutionMetaThesaurus[Source],0))</f>
        <v>Chronic vaginitis</v>
      </c>
      <c r="C15" t="s">
        <v>295</v>
      </c>
      <c r="D15" t="s">
        <v>295</v>
      </c>
      <c r="E15" t="s">
        <v>295</v>
      </c>
      <c r="F15" t="s">
        <v>295</v>
      </c>
    </row>
    <row r="16" spans="1:6" x14ac:dyDescent="0.55000000000000004">
      <c r="A16" t="s">
        <v>324</v>
      </c>
      <c r="B16" t="str" cm="1">
        <f t="array" ref="B16">INDEX(SolutionMetaThesaurus[MetaThesaurus description],MATCH(A16&amp;"SNOMEDCT_US",SolutionMetaThesaurus[MetaThesaurus code]&amp;SolutionMetaThesaurus[Source],0))</f>
        <v>Koilocytotic atypia</v>
      </c>
      <c r="C16" t="s">
        <v>305</v>
      </c>
      <c r="D16" t="s">
        <v>326</v>
      </c>
      <c r="E16" t="s">
        <v>295</v>
      </c>
      <c r="F16" t="s">
        <v>295</v>
      </c>
    </row>
    <row r="17" spans="1:6" x14ac:dyDescent="0.55000000000000004">
      <c r="A17" t="s">
        <v>327</v>
      </c>
      <c r="B17" t="str" cm="1">
        <f t="array" ref="B17">INDEX(SolutionMetaThesaurus[MetaThesaurus description],MATCH(A17&amp;"SNOMEDCT_US",SolutionMetaThesaurus[MetaThesaurus code]&amp;SolutionMetaThesaurus[Source],0))</f>
        <v>Tumor embolus</v>
      </c>
      <c r="C17" t="s">
        <v>298</v>
      </c>
      <c r="D17" t="s">
        <v>295</v>
      </c>
      <c r="E17" t="s">
        <v>295</v>
      </c>
      <c r="F17" t="s">
        <v>295</v>
      </c>
    </row>
    <row r="18" spans="1:6" x14ac:dyDescent="0.55000000000000004">
      <c r="A18" t="s">
        <v>329</v>
      </c>
      <c r="B18" t="str" cm="1">
        <f t="array" ref="B18">INDEX(SolutionMetaThesaurus[MetaThesaurus description],MATCH(A18&amp;"SNOMEDCT_US",SolutionMetaThesaurus[MetaThesaurus code]&amp;SolutionMetaThesaurus[Source],0))</f>
        <v>Neoplasm, metastatic</v>
      </c>
      <c r="C18" t="s">
        <v>298</v>
      </c>
      <c r="D18" t="s">
        <v>295</v>
      </c>
      <c r="E18" t="s">
        <v>295</v>
      </c>
      <c r="F18" t="s">
        <v>295</v>
      </c>
    </row>
    <row r="19" spans="1:6" x14ac:dyDescent="0.55000000000000004">
      <c r="A19" t="s">
        <v>330</v>
      </c>
      <c r="B19" t="str" cm="1">
        <f t="array" ref="B19">INDEX(SolutionMetaThesaurus[MetaThesaurus description],MATCH(A19&amp;"SNOMEDCT_US",SolutionMetaThesaurus[MetaThesaurus code]&amp;SolutionMetaThesaurus[Source],0))</f>
        <v>Extraovarian primary peritoneal carcinoma</v>
      </c>
      <c r="C19" t="s">
        <v>331</v>
      </c>
      <c r="D19" t="s">
        <v>299</v>
      </c>
      <c r="E19" t="s">
        <v>299</v>
      </c>
      <c r="F19" t="s">
        <v>299</v>
      </c>
    </row>
    <row r="20" spans="1:6" x14ac:dyDescent="0.55000000000000004">
      <c r="A20" t="s">
        <v>333</v>
      </c>
      <c r="B20" t="str" cm="1">
        <f t="array" ref="B20">INDEX(SolutionMetaThesaurus[MetaThesaurus description],MATCH(A20&amp;"SNOMEDCT_US",SolutionMetaThesaurus[MetaThesaurus code]&amp;SolutionMetaThesaurus[Source],0))</f>
        <v>Myxoid leiomyosarcoma</v>
      </c>
      <c r="C20" t="s">
        <v>295</v>
      </c>
      <c r="D20" t="s">
        <v>295</v>
      </c>
      <c r="E20" t="s">
        <v>295</v>
      </c>
      <c r="F20" t="s">
        <v>295</v>
      </c>
    </row>
    <row r="21" spans="1:6" x14ac:dyDescent="0.55000000000000004">
      <c r="A21" t="s">
        <v>335</v>
      </c>
      <c r="B21" t="str" cm="1">
        <f t="array" ref="B21">INDEX(SolutionMetaThesaurus[MetaThesaurus description],MATCH(A21&amp;"SNOMEDCT_US",SolutionMetaThesaurus[MetaThesaurus code]&amp;SolutionMetaThesaurus[Source],0))</f>
        <v>Metaplasia</v>
      </c>
      <c r="C21" t="s">
        <v>302</v>
      </c>
      <c r="D21" t="s">
        <v>295</v>
      </c>
      <c r="E21" t="s">
        <v>295</v>
      </c>
      <c r="F21" t="s">
        <v>295</v>
      </c>
    </row>
    <row r="22" spans="1:6" x14ac:dyDescent="0.55000000000000004">
      <c r="A22" t="s">
        <v>337</v>
      </c>
      <c r="B22" t="str" cm="1">
        <f t="array" ref="B22">INDEX(SolutionMetaThesaurus[MetaThesaurus description],MATCH(A22&amp;"SNOMEDCT_US",SolutionMetaThesaurus[MetaThesaurus code]&amp;SolutionMetaThesaurus[Source],0))</f>
        <v>Squamous cell carcinoma, keratinizing</v>
      </c>
      <c r="C22" t="s">
        <v>339</v>
      </c>
      <c r="D22" t="s">
        <v>299</v>
      </c>
      <c r="E22" t="s">
        <v>299</v>
      </c>
      <c r="F22" t="s">
        <v>299</v>
      </c>
    </row>
    <row r="23" spans="1:6" x14ac:dyDescent="0.55000000000000004">
      <c r="A23" t="s">
        <v>340</v>
      </c>
      <c r="B23" t="str" cm="1">
        <f t="array" ref="B23">INDEX(SolutionMetaThesaurus[MetaThesaurus description],MATCH(A23&amp;"SNOMEDCT_US",SolutionMetaThesaurus[MetaThesaurus code]&amp;SolutionMetaThesaurus[Source],0))</f>
        <v>Acute cervicitis</v>
      </c>
      <c r="C23" t="s">
        <v>302</v>
      </c>
      <c r="D23" t="s">
        <v>295</v>
      </c>
      <c r="E23" t="s">
        <v>295</v>
      </c>
      <c r="F23" t="s">
        <v>295</v>
      </c>
    </row>
    <row r="24" spans="1:6" x14ac:dyDescent="0.55000000000000004">
      <c r="A24" t="s">
        <v>342</v>
      </c>
      <c r="B24" t="str" cm="1">
        <f t="array" ref="B24">INDEX(SolutionMetaThesaurus[MetaThesaurus description],MATCH(A24&amp;"SNOMEDCT_US",SolutionMetaThesaurus[MetaThesaurus code]&amp;SolutionMetaThesaurus[Source],0))</f>
        <v>Malignant lymphoma, non-Hodgkin</v>
      </c>
      <c r="C24" t="s">
        <v>295</v>
      </c>
      <c r="D24" t="s">
        <v>295</v>
      </c>
      <c r="E24" t="s">
        <v>295</v>
      </c>
      <c r="F24" t="s">
        <v>295</v>
      </c>
    </row>
    <row r="25" spans="1:6" x14ac:dyDescent="0.55000000000000004">
      <c r="A25" t="s">
        <v>344</v>
      </c>
      <c r="B25" t="str" cm="1">
        <f t="array" ref="B25">INDEX(SolutionMetaThesaurus[MetaThesaurus description],MATCH(A25&amp;"SNOMEDCT_US",SolutionMetaThesaurus[MetaThesaurus code]&amp;SolutionMetaThesaurus[Source],0))</f>
        <v>B-cell lymphoma (clinical)</v>
      </c>
      <c r="C25" t="s">
        <v>295</v>
      </c>
      <c r="D25" t="s">
        <v>295</v>
      </c>
      <c r="E25" t="s">
        <v>295</v>
      </c>
      <c r="F25" t="s">
        <v>295</v>
      </c>
    </row>
    <row r="26" spans="1:6" x14ac:dyDescent="0.55000000000000004">
      <c r="A26" t="s">
        <v>346</v>
      </c>
      <c r="B26" t="str" cm="1">
        <f t="array" ref="B26">INDEX(SolutionMetaThesaurus[MetaThesaurus description],MATCH(A26&amp;"SNOMEDCT_US",SolutionMetaThesaurus[MetaThesaurus code]&amp;SolutionMetaThesaurus[Source],0))</f>
        <v>Mantle cell lymphoma</v>
      </c>
      <c r="C26" t="s">
        <v>295</v>
      </c>
      <c r="D26" t="s">
        <v>295</v>
      </c>
      <c r="E26" t="s">
        <v>295</v>
      </c>
      <c r="F26" t="s">
        <v>295</v>
      </c>
    </row>
    <row r="27" spans="1:6" x14ac:dyDescent="0.55000000000000004">
      <c r="A27" t="s">
        <v>347</v>
      </c>
      <c r="B27" t="str" cm="1">
        <f t="array" ref="B27">INDEX(SolutionMetaThesaurus[MetaThesaurus description],MATCH(A27&amp;"SNOMEDCT_US",SolutionMetaThesaurus[MetaThesaurus code]&amp;SolutionMetaThesaurus[Source],0))</f>
        <v>Reticulum cell sarcoma, diffuse [obs]</v>
      </c>
      <c r="C27" t="s">
        <v>295</v>
      </c>
      <c r="D27" t="s">
        <v>295</v>
      </c>
      <c r="E27" t="s">
        <v>295</v>
      </c>
      <c r="F27" t="s">
        <v>295</v>
      </c>
    </row>
    <row r="28" spans="1:6" x14ac:dyDescent="0.55000000000000004">
      <c r="A28" t="s">
        <v>348</v>
      </c>
      <c r="B28" t="str" cm="1">
        <f t="array" ref="B28">INDEX(SolutionMetaThesaurus[MetaThesaurus description],MATCH(A28&amp;"SNOMEDCT_US",SolutionMetaThesaurus[MetaThesaurus code]&amp;SolutionMetaThesaurus[Source],0))</f>
        <v>Lymphosarcoma</v>
      </c>
      <c r="C28" t="s">
        <v>295</v>
      </c>
      <c r="D28" t="s">
        <v>295</v>
      </c>
      <c r="E28" t="s">
        <v>295</v>
      </c>
      <c r="F28" t="s">
        <v>295</v>
      </c>
    </row>
    <row r="29" spans="1:6" x14ac:dyDescent="0.55000000000000004">
      <c r="A29" t="s">
        <v>349</v>
      </c>
      <c r="B29" t="str" cm="1">
        <f t="array" ref="B29">INDEX(SolutionMetaThesaurus[MetaThesaurus description],MATCH(A29&amp;"SNOMEDCT_US",SolutionMetaThesaurus[MetaThesaurus code]&amp;SolutionMetaThesaurus[Source],0))</f>
        <v>Condyloma</v>
      </c>
      <c r="C29" t="s">
        <v>305</v>
      </c>
      <c r="D29" t="s">
        <v>326</v>
      </c>
      <c r="E29" t="s">
        <v>295</v>
      </c>
      <c r="F29" t="s">
        <v>295</v>
      </c>
    </row>
    <row r="30" spans="1:6" x14ac:dyDescent="0.55000000000000004">
      <c r="A30" t="s">
        <v>351</v>
      </c>
      <c r="B30" t="str" cm="1">
        <f t="array" ref="B30">INDEX(SolutionMetaThesaurus[MetaThesaurus description],MATCH(A30&amp;"SNOMEDCT_US",SolutionMetaThesaurus[MetaThesaurus code]&amp;SolutionMetaThesaurus[Source],0))</f>
        <v>Cervicitis and endocervicitis</v>
      </c>
      <c r="C30" t="s">
        <v>302</v>
      </c>
      <c r="D30" t="s">
        <v>295</v>
      </c>
      <c r="E30" t="s">
        <v>295</v>
      </c>
      <c r="F30" t="s">
        <v>295</v>
      </c>
    </row>
    <row r="31" spans="1:6" x14ac:dyDescent="0.55000000000000004">
      <c r="A31" t="s">
        <v>353</v>
      </c>
      <c r="B31" t="str" cm="1">
        <f t="array" ref="B31">INDEX(SolutionMetaThesaurus[MetaThesaurus description],MATCH(A31&amp;"SNOMEDCT_US",SolutionMetaThesaurus[MetaThesaurus code]&amp;SolutionMetaThesaurus[Source],0))</f>
        <v>Carcinoma in situ of anus</v>
      </c>
      <c r="C31" t="s">
        <v>354</v>
      </c>
      <c r="D31" t="s">
        <v>295</v>
      </c>
      <c r="E31" t="s">
        <v>295</v>
      </c>
      <c r="F31" t="s">
        <v>295</v>
      </c>
    </row>
    <row r="32" spans="1:6" x14ac:dyDescent="0.55000000000000004">
      <c r="A32" t="s">
        <v>355</v>
      </c>
      <c r="B32" t="str" cm="1">
        <f t="array" ref="B32">INDEX(SolutionMetaThesaurus[MetaThesaurus description],MATCH(A32&amp;"SNOMEDCT_US",SolutionMetaThesaurus[MetaThesaurus code]&amp;SolutionMetaThesaurus[Source],0))</f>
        <v>Intraepithelial squamous cell carcinoma</v>
      </c>
      <c r="C32" t="s">
        <v>354</v>
      </c>
      <c r="D32" t="s">
        <v>295</v>
      </c>
      <c r="E32" t="s">
        <v>295</v>
      </c>
      <c r="F32" t="s">
        <v>295</v>
      </c>
    </row>
    <row r="33" spans="1:6" x14ac:dyDescent="0.55000000000000004">
      <c r="A33" t="s">
        <v>356</v>
      </c>
      <c r="B33" t="str" cm="1">
        <f t="array" ref="B33">INDEX(SolutionMetaThesaurus[MetaThesaurus description],MATCH(A33&amp;"SNOMEDCT_US",SolutionMetaThesaurus[MetaThesaurus code]&amp;SolutionMetaThesaurus[Source],0))</f>
        <v>Vulval intraepithelial neoplasia grade 3</v>
      </c>
      <c r="C33" t="s">
        <v>354</v>
      </c>
      <c r="D33" t="s">
        <v>295</v>
      </c>
      <c r="E33" t="s">
        <v>295</v>
      </c>
      <c r="F33" t="s">
        <v>295</v>
      </c>
    </row>
    <row r="34" spans="1:6" x14ac:dyDescent="0.55000000000000004">
      <c r="A34" t="s">
        <v>357</v>
      </c>
      <c r="B34" t="str" cm="1">
        <f t="array" ref="B34">INDEX(SolutionMetaThesaurus[MetaThesaurus description],MATCH(A34&amp;"SNOMEDCT_US",SolutionMetaThesaurus[MetaThesaurus code]&amp;SolutionMetaThesaurus[Source],0))</f>
        <v>Intraepithelial neoplasia, grade III, of cervix, vulva and vagina</v>
      </c>
      <c r="C34" t="s">
        <v>354</v>
      </c>
      <c r="D34" t="s">
        <v>295</v>
      </c>
      <c r="E34" t="s">
        <v>295</v>
      </c>
      <c r="F34" t="s">
        <v>295</v>
      </c>
    </row>
    <row r="35" spans="1:6" x14ac:dyDescent="0.55000000000000004">
      <c r="A35" t="s">
        <v>358</v>
      </c>
      <c r="B35" t="str" cm="1">
        <f t="array" ref="B35">INDEX(SolutionMetaThesaurus[MetaThesaurus description],MATCH(A35&amp;"SNOMEDCT_US",SolutionMetaThesaurus[MetaThesaurus code]&amp;SolutionMetaThesaurus[Source],0))</f>
        <v>Malignant melanoma</v>
      </c>
      <c r="C35" t="s">
        <v>339</v>
      </c>
      <c r="D35" t="s">
        <v>295</v>
      </c>
      <c r="E35" t="s">
        <v>295</v>
      </c>
      <c r="F35" t="s">
        <v>295</v>
      </c>
    </row>
    <row r="36" spans="1:6" x14ac:dyDescent="0.55000000000000004">
      <c r="A36" t="s">
        <v>359</v>
      </c>
      <c r="B36" t="str" cm="1">
        <f t="array" ref="B36">INDEX(SolutionMetaThesaurus[MetaThesaurus description],MATCH(A36&amp;"SNOMEDCT_US",SolutionMetaThesaurus[MetaThesaurus code]&amp;SolutionMetaThesaurus[Source],0))</f>
        <v>Cystadenocarcinoma</v>
      </c>
      <c r="C36" t="s">
        <v>331</v>
      </c>
      <c r="D36" t="s">
        <v>295</v>
      </c>
      <c r="E36" t="s">
        <v>295</v>
      </c>
      <c r="F36" t="s">
        <v>295</v>
      </c>
    </row>
    <row r="37" spans="1:6" x14ac:dyDescent="0.55000000000000004">
      <c r="A37" t="s">
        <v>361</v>
      </c>
      <c r="B37" t="str" cm="1">
        <f t="array" ref="B37">INDEX(SolutionMetaThesaurus[MetaThesaurus description],MATCH(A37&amp;"SNOMEDCT_US",SolutionMetaThesaurus[MetaThesaurus code]&amp;SolutionMetaThesaurus[Source],0))</f>
        <v>Malignant lymphoma</v>
      </c>
      <c r="C37" t="s">
        <v>295</v>
      </c>
      <c r="D37" t="s">
        <v>295</v>
      </c>
      <c r="E37" t="s">
        <v>295</v>
      </c>
      <c r="F37" t="s">
        <v>295</v>
      </c>
    </row>
    <row r="38" spans="1:6" x14ac:dyDescent="0.55000000000000004">
      <c r="A38" t="s">
        <v>362</v>
      </c>
      <c r="B38" t="str" cm="1">
        <f t="array" ref="B38">INDEX(SolutionMetaThesaurus[MetaThesaurus description],MATCH(A38&amp;"SNOMEDCT_US",SolutionMetaThesaurus[MetaThesaurus code]&amp;SolutionMetaThesaurus[Source],0))</f>
        <v>Primary central nervous system lymphoma</v>
      </c>
      <c r="C38" t="s">
        <v>295</v>
      </c>
      <c r="D38" t="s">
        <v>295</v>
      </c>
      <c r="E38" t="s">
        <v>295</v>
      </c>
      <c r="F38" t="s">
        <v>295</v>
      </c>
    </row>
    <row r="39" spans="1:6" x14ac:dyDescent="0.55000000000000004">
      <c r="A39" t="s">
        <v>149</v>
      </c>
      <c r="B39" t="str" cm="1">
        <f t="array" ref="B39">INDEX(SolutionMetaThesaurus[MetaThesaurus description],MATCH(A39&amp;"SNOMEDCT_US",SolutionMetaThesaurus[MetaThesaurus code]&amp;SolutionMetaThesaurus[Source],0))</f>
        <v>High-grade squamous intraepithelial lesion</v>
      </c>
      <c r="C39" t="s">
        <v>364</v>
      </c>
      <c r="D39" t="s">
        <v>295</v>
      </c>
      <c r="E39" t="s">
        <v>295</v>
      </c>
      <c r="F39" t="s">
        <v>295</v>
      </c>
    </row>
    <row r="40" spans="1:6" x14ac:dyDescent="0.55000000000000004">
      <c r="A40" t="s">
        <v>365</v>
      </c>
      <c r="B40" t="str" cm="1">
        <f t="array" ref="B40">INDEX(SolutionMetaThesaurus[MetaThesaurus description],MATCH(A40&amp;"SNOMEDCT_US",SolutionMetaThesaurus[MetaThesaurus code]&amp;SolutionMetaThesaurus[Source],0))</f>
        <v>Inflammation</v>
      </c>
      <c r="C40" t="s">
        <v>302</v>
      </c>
      <c r="D40" t="s">
        <v>295</v>
      </c>
      <c r="E40" t="s">
        <v>295</v>
      </c>
      <c r="F40" t="s">
        <v>295</v>
      </c>
    </row>
    <row r="41" spans="1:6" x14ac:dyDescent="0.55000000000000004">
      <c r="A41" t="s">
        <v>366</v>
      </c>
      <c r="B41" t="str" cm="1">
        <f t="array" ref="B41">INDEX(SolutionMetaThesaurus[MetaThesaurus description],MATCH(A41&amp;"SNOMEDCT_US",SolutionMetaThesaurus[MetaThesaurus code]&amp;SolutionMetaThesaurus[Source],0))</f>
        <v>Leukocytic infiltrate, NOS</v>
      </c>
      <c r="C41" t="s">
        <v>302</v>
      </c>
      <c r="D41" t="s">
        <v>295</v>
      </c>
      <c r="E41" t="s">
        <v>295</v>
      </c>
      <c r="F41" t="s">
        <v>295</v>
      </c>
    </row>
    <row r="42" spans="1:6" x14ac:dyDescent="0.55000000000000004">
      <c r="A42" t="s">
        <v>162</v>
      </c>
      <c r="B42" t="str" cm="1">
        <f t="array" ref="B42">INDEX(SolutionMetaThesaurus[MetaThesaurus description],MATCH(A42&amp;"SNOMEDCT_US",SolutionMetaThesaurus[MetaThesaurus code]&amp;SolutionMetaThesaurus[Source],0))</f>
        <v>Human papilloma virus infection</v>
      </c>
      <c r="C42" t="s">
        <v>305</v>
      </c>
      <c r="D42" t="s">
        <v>326</v>
      </c>
      <c r="E42" t="s">
        <v>295</v>
      </c>
      <c r="F42" t="s">
        <v>295</v>
      </c>
    </row>
    <row r="43" spans="1:6" x14ac:dyDescent="0.55000000000000004">
      <c r="A43" t="s">
        <v>368</v>
      </c>
      <c r="B43" t="str" cm="1">
        <f t="array" ref="B43">INDEX(SolutionMetaThesaurus[MetaThesaurus description],MATCH(A43&amp;"SNOMEDCT_US",SolutionMetaThesaurus[MetaThesaurus code]&amp;SolutionMetaThesaurus[Source],0))</f>
        <v>Sarcoma</v>
      </c>
      <c r="C43" t="s">
        <v>299</v>
      </c>
      <c r="D43" t="s">
        <v>299</v>
      </c>
      <c r="E43" t="s">
        <v>299</v>
      </c>
      <c r="F43" t="s">
        <v>299</v>
      </c>
    </row>
    <row r="44" spans="1:6" x14ac:dyDescent="0.55000000000000004">
      <c r="A44" t="s">
        <v>148</v>
      </c>
      <c r="B44" t="str" cm="1">
        <f t="array" ref="B44">INDEX(SolutionMetaThesaurus[MetaThesaurus description],MATCH(A44&amp;"SNOMEDCT_US",SolutionMetaThesaurus[MetaThesaurus code]&amp;SolutionMetaThesaurus[Source],0))</f>
        <v>Squamous intraepithelial lesion</v>
      </c>
      <c r="C44" t="s">
        <v>364</v>
      </c>
      <c r="D44" t="s">
        <v>295</v>
      </c>
      <c r="E44" t="s">
        <v>295</v>
      </c>
      <c r="F44" t="s">
        <v>295</v>
      </c>
    </row>
    <row r="45" spans="1:6" x14ac:dyDescent="0.55000000000000004">
      <c r="A45" t="s">
        <v>370</v>
      </c>
      <c r="B45" t="str" cm="1">
        <f t="array" ref="B45">INDEX(SolutionMetaThesaurus[MetaThesaurus description],MATCH(A45&amp;"SNOMEDCT_US",SolutionMetaThesaurus[MetaThesaurus code]&amp;SolutionMetaThesaurus[Source],0))</f>
        <v>Acute vaginitis</v>
      </c>
      <c r="C45" t="s">
        <v>295</v>
      </c>
      <c r="D45" t="s">
        <v>295</v>
      </c>
      <c r="E45" t="s">
        <v>295</v>
      </c>
      <c r="F45" t="s">
        <v>295</v>
      </c>
    </row>
    <row r="46" spans="1:6" x14ac:dyDescent="0.55000000000000004">
      <c r="A46" t="s">
        <v>372</v>
      </c>
      <c r="B46" t="str" cm="1">
        <f t="array" ref="B46">INDEX(SolutionMetaThesaurus[MetaThesaurus description],MATCH(A46&amp;"SNOMEDCT_US",SolutionMetaThesaurus[MetaThesaurus code]&amp;SolutionMetaThesaurus[Source],0))</f>
        <v>Uterine prolapse</v>
      </c>
      <c r="C46" t="s">
        <v>295</v>
      </c>
      <c r="D46" t="s">
        <v>295</v>
      </c>
      <c r="E46" t="s">
        <v>295</v>
      </c>
      <c r="F46" t="s">
        <v>295</v>
      </c>
    </row>
    <row r="47" spans="1:6" x14ac:dyDescent="0.55000000000000004">
      <c r="A47" t="s">
        <v>13</v>
      </c>
      <c r="B47" t="str" cm="1">
        <f t="array" ref="B47">INDEX(SolutionMetaThesaurus[MetaThesaurus description],MATCH(A47&amp;"SNOMEDCT_US",SolutionMetaThesaurus[MetaThesaurus code]&amp;SolutionMetaThesaurus[Source],0))</f>
        <v>Carcinoma in situ of uterine cervix</v>
      </c>
      <c r="C47" t="s">
        <v>354</v>
      </c>
      <c r="D47" t="s">
        <v>295</v>
      </c>
      <c r="E47" t="s">
        <v>295</v>
      </c>
      <c r="F47" t="s">
        <v>295</v>
      </c>
    </row>
    <row r="48" spans="1:6" x14ac:dyDescent="0.55000000000000004">
      <c r="A48" t="s">
        <v>374</v>
      </c>
      <c r="B48" t="str" cm="1">
        <f t="array" ref="B48">INDEX(SolutionMetaThesaurus[MetaThesaurus description],MATCH(A48&amp;"SNOMEDCT_US",SolutionMetaThesaurus[MetaThesaurus code]&amp;SolutionMetaThesaurus[Source],0))</f>
        <v>Neuroendocrine carcinoma</v>
      </c>
      <c r="C48" t="s">
        <v>331</v>
      </c>
      <c r="D48" t="s">
        <v>299</v>
      </c>
      <c r="E48" t="s">
        <v>299</v>
      </c>
      <c r="F48" t="s">
        <v>299</v>
      </c>
    </row>
    <row r="49" spans="1:6" x14ac:dyDescent="0.55000000000000004">
      <c r="A49" t="s">
        <v>376</v>
      </c>
      <c r="B49" t="str" cm="1">
        <f t="array" ref="B49">INDEX(SolutionMetaThesaurus[MetaThesaurus description],MATCH(A49&amp;"SNOMEDCT_US",SolutionMetaThesaurus[MetaThesaurus code]&amp;SolutionMetaThesaurus[Source],0))</f>
        <v>Endometrial carcinoma</v>
      </c>
      <c r="C49" t="s">
        <v>298</v>
      </c>
      <c r="D49" t="s">
        <v>295</v>
      </c>
      <c r="E49" t="s">
        <v>299</v>
      </c>
      <c r="F49" t="s">
        <v>295</v>
      </c>
    </row>
    <row r="50" spans="1:6" x14ac:dyDescent="0.55000000000000004">
      <c r="A50" t="s">
        <v>138</v>
      </c>
      <c r="B50" t="str" cm="1">
        <f t="array" ref="B50">INDEX(SolutionMetaThesaurus[MetaThesaurus description],MATCH(A50&amp;"SNOMEDCT_US",SolutionMetaThesaurus[MetaThesaurus code]&amp;SolutionMetaThesaurus[Source],0))</f>
        <v>Adenocarcinoma of cervix</v>
      </c>
      <c r="C50" t="s">
        <v>379</v>
      </c>
      <c r="D50" t="s">
        <v>295</v>
      </c>
      <c r="E50" t="s">
        <v>295</v>
      </c>
      <c r="F50" t="s">
        <v>295</v>
      </c>
    </row>
    <row r="51" spans="1:6" x14ac:dyDescent="0.55000000000000004">
      <c r="A51" t="s">
        <v>380</v>
      </c>
      <c r="B51" t="str" cm="1">
        <f t="array" ref="B51">INDEX(SolutionMetaThesaurus[MetaThesaurus description],MATCH(A51&amp;"SNOMEDCT_US",SolutionMetaThesaurus[MetaThesaurus code]&amp;SolutionMetaThesaurus[Source],0))</f>
        <v>Adenosquamous carcinoma of cervix</v>
      </c>
      <c r="C51" t="s">
        <v>382</v>
      </c>
      <c r="D51" t="s">
        <v>295</v>
      </c>
      <c r="E51" t="s">
        <v>295</v>
      </c>
      <c r="F51" t="s">
        <v>295</v>
      </c>
    </row>
    <row r="52" spans="1:6" x14ac:dyDescent="0.55000000000000004">
      <c r="A52" t="s">
        <v>383</v>
      </c>
      <c r="B52" t="str" cm="1">
        <f t="array" ref="B52">INDEX(SolutionMetaThesaurus[MetaThesaurus description],MATCH(A52&amp;"SNOMEDCT_US",SolutionMetaThesaurus[MetaThesaurus code]&amp;SolutionMetaThesaurus[Source],0))</f>
        <v>Carcinoma of vagina</v>
      </c>
      <c r="C52" t="s">
        <v>298</v>
      </c>
      <c r="D52" t="s">
        <v>299</v>
      </c>
      <c r="E52" t="s">
        <v>295</v>
      </c>
      <c r="F52" t="s">
        <v>295</v>
      </c>
    </row>
    <row r="53" spans="1:6" x14ac:dyDescent="0.55000000000000004">
      <c r="A53" t="s">
        <v>163</v>
      </c>
      <c r="B53" t="str" cm="1">
        <f t="array" ref="B53">INDEX(SolutionMetaThesaurus[MetaThesaurus description],MATCH(A53&amp;"SNOMEDCT_US",SolutionMetaThesaurus[MetaThesaurus code]&amp;SolutionMetaThesaurus[Source],0))</f>
        <v>Vaginal intraepithelial neoplasia</v>
      </c>
      <c r="C53" t="s">
        <v>298</v>
      </c>
      <c r="D53" t="s">
        <v>386</v>
      </c>
      <c r="E53" t="s">
        <v>295</v>
      </c>
      <c r="F53" t="s">
        <v>295</v>
      </c>
    </row>
    <row r="54" spans="1:6" x14ac:dyDescent="0.55000000000000004">
      <c r="A54" t="s">
        <v>153</v>
      </c>
      <c r="B54" t="str" cm="1">
        <f t="array" ref="B54">INDEX(SolutionMetaThesaurus[MetaThesaurus description],MATCH(A54&amp;"SNOMEDCT_US",SolutionMetaThesaurus[MetaThesaurus code]&amp;SolutionMetaThesaurus[Source],0))</f>
        <v>Dysplasia</v>
      </c>
      <c r="C54" t="s">
        <v>364</v>
      </c>
      <c r="D54" t="s">
        <v>295</v>
      </c>
      <c r="E54" t="s">
        <v>295</v>
      </c>
      <c r="F54" t="s">
        <v>295</v>
      </c>
    </row>
    <row r="55" spans="1:6" x14ac:dyDescent="0.55000000000000004">
      <c r="A55" t="s">
        <v>202</v>
      </c>
      <c r="B55" t="str" cm="1">
        <f t="array" ref="B55">INDEX(SolutionMetaThesaurus[MetaThesaurus description],MATCH(A55&amp;"SNOMEDCT_US",SolutionMetaThesaurus[MetaThesaurus code]&amp;SolutionMetaThesaurus[Source],0))</f>
        <v>Acquired dysplasia</v>
      </c>
      <c r="C55" t="s">
        <v>364</v>
      </c>
      <c r="D55" t="s">
        <v>295</v>
      </c>
      <c r="E55" t="s">
        <v>295</v>
      </c>
      <c r="F55" t="s">
        <v>295</v>
      </c>
    </row>
    <row r="56" spans="1:6" x14ac:dyDescent="0.55000000000000004">
      <c r="A56" t="s">
        <v>388</v>
      </c>
      <c r="B56" t="str" cm="1">
        <f t="array" ref="B56">INDEX(SolutionMetaThesaurus[MetaThesaurus description],MATCH(A56&amp;"SNOMEDCT_US",SolutionMetaThesaurus[MetaThesaurus code]&amp;SolutionMetaThesaurus[Source],0))</f>
        <v>Papillary carcinoma</v>
      </c>
      <c r="C56" t="s">
        <v>339</v>
      </c>
      <c r="D56" t="s">
        <v>299</v>
      </c>
      <c r="E56" t="s">
        <v>299</v>
      </c>
      <c r="F56" t="s">
        <v>299</v>
      </c>
    </row>
    <row r="57" spans="1:6" x14ac:dyDescent="0.55000000000000004">
      <c r="A57" t="s">
        <v>95</v>
      </c>
      <c r="B57" t="str" cm="1">
        <f t="array" ref="B57">INDEX(SolutionMetaThesaurus[MetaThesaurus description],MATCH(A57&amp;"SNOMEDCT_US",SolutionMetaThesaurus[MetaThesaurus code]&amp;SolutionMetaThesaurus[Source],0))</f>
        <v>Genital warts</v>
      </c>
      <c r="C57" t="s">
        <v>305</v>
      </c>
      <c r="D57" t="s">
        <v>295</v>
      </c>
      <c r="E57" t="s">
        <v>295</v>
      </c>
      <c r="F57" t="s">
        <v>295</v>
      </c>
    </row>
    <row r="58" spans="1:6" x14ac:dyDescent="0.55000000000000004">
      <c r="A58" t="s">
        <v>391</v>
      </c>
      <c r="B58" t="str" cm="1">
        <f t="array" ref="B58">INDEX(SolutionMetaThesaurus[MetaThesaurus description],MATCH(A58&amp;"SNOMEDCT_US",SolutionMetaThesaurus[MetaThesaurus code]&amp;SolutionMetaThesaurus[Source],0))</f>
        <v>Keratoma</v>
      </c>
      <c r="C58" t="s">
        <v>302</v>
      </c>
      <c r="D58" t="s">
        <v>295</v>
      </c>
      <c r="E58" t="s">
        <v>295</v>
      </c>
      <c r="F58" t="s">
        <v>295</v>
      </c>
    </row>
    <row r="59" spans="1:6" x14ac:dyDescent="0.55000000000000004">
      <c r="A59" t="s">
        <v>393</v>
      </c>
      <c r="B59" t="str" cm="1">
        <f t="array" ref="B59">INDEX(SolutionMetaThesaurus[MetaThesaurus description],MATCH(A59&amp;"SNOMEDCT_US",SolutionMetaThesaurus[MetaThesaurus code]&amp;SolutionMetaThesaurus[Source],0))</f>
        <v>Callosity</v>
      </c>
      <c r="C59" t="s">
        <v>302</v>
      </c>
      <c r="D59" t="s">
        <v>295</v>
      </c>
      <c r="E59" t="s">
        <v>295</v>
      </c>
      <c r="F59" t="s">
        <v>295</v>
      </c>
    </row>
    <row r="60" spans="1:6" x14ac:dyDescent="0.55000000000000004">
      <c r="A60" t="s">
        <v>394</v>
      </c>
      <c r="B60" t="str" cm="1">
        <f t="array" ref="B60">INDEX(SolutionMetaThesaurus[MetaThesaurus description],MATCH(A60&amp;"SNOMEDCT_US",SolutionMetaThesaurus[MetaThesaurus code]&amp;SolutionMetaThesaurus[Source],0))</f>
        <v>Tyloma</v>
      </c>
      <c r="C60" t="s">
        <v>302</v>
      </c>
      <c r="D60" t="s">
        <v>295</v>
      </c>
      <c r="E60" t="s">
        <v>295</v>
      </c>
      <c r="F60" t="s">
        <v>295</v>
      </c>
    </row>
    <row r="61" spans="1:6" x14ac:dyDescent="0.55000000000000004">
      <c r="A61" t="s">
        <v>395</v>
      </c>
      <c r="B61" t="str" cm="1">
        <f t="array" ref="B61">INDEX(SolutionMetaThesaurus[MetaThesaurus description],MATCH(A61&amp;"SNOMEDCT_US",SolutionMetaThesaurus[MetaThesaurus code]&amp;SolutionMetaThesaurus[Source],0))</f>
        <v>Hyperkeratosis</v>
      </c>
      <c r="C61" t="s">
        <v>302</v>
      </c>
      <c r="D61" t="s">
        <v>295</v>
      </c>
      <c r="E61" t="s">
        <v>295</v>
      </c>
      <c r="F61" t="s">
        <v>295</v>
      </c>
    </row>
    <row r="62" spans="1:6" x14ac:dyDescent="0.55000000000000004">
      <c r="A62" t="s">
        <v>15</v>
      </c>
      <c r="B62" t="str" cm="1">
        <f t="array" ref="B62">INDEX(SolutionMetaThesaurus[MetaThesaurus description],MATCH(A62&amp;"SNOMEDCT_US",SolutionMetaThesaurus[MetaThesaurus code]&amp;SolutionMetaThesaurus[Source],0))</f>
        <v>Vaginal intraepithelial neoplasia grade 1</v>
      </c>
      <c r="C62" t="s">
        <v>298</v>
      </c>
      <c r="D62" t="s">
        <v>326</v>
      </c>
      <c r="E62" t="s">
        <v>295</v>
      </c>
      <c r="F62" t="s">
        <v>295</v>
      </c>
    </row>
    <row r="63" spans="1:6" x14ac:dyDescent="0.55000000000000004">
      <c r="A63" t="s">
        <v>14</v>
      </c>
      <c r="B63" t="str" cm="1">
        <f t="array" ref="B63">INDEX(SolutionMetaThesaurus[MetaThesaurus description],MATCH(A63&amp;"SNOMEDCT_US",SolutionMetaThesaurus[MetaThesaurus code]&amp;SolutionMetaThesaurus[Source],0))</f>
        <v>Vaginal intraepithelial neoplasia grade 2</v>
      </c>
      <c r="C63" t="s">
        <v>298</v>
      </c>
      <c r="D63" t="s">
        <v>386</v>
      </c>
      <c r="E63" t="s">
        <v>295</v>
      </c>
      <c r="F63" t="s">
        <v>295</v>
      </c>
    </row>
    <row r="64" spans="1:6" x14ac:dyDescent="0.55000000000000004">
      <c r="A64" t="s">
        <v>398</v>
      </c>
      <c r="B64" t="str" cm="1">
        <f t="array" ref="B64">INDEX(SolutionMetaThesaurus[MetaThesaurus description],MATCH(A64&amp;"SNOMEDCT_US",SolutionMetaThesaurus[MetaThesaurus code]&amp;SolutionMetaThesaurus[Source],0))</f>
        <v>Severe koilocytotic atypia</v>
      </c>
      <c r="C64" t="s">
        <v>305</v>
      </c>
      <c r="D64" t="s">
        <v>295</v>
      </c>
      <c r="E64" t="s">
        <v>295</v>
      </c>
      <c r="F64" t="s">
        <v>295</v>
      </c>
    </row>
    <row r="65" spans="1:6" x14ac:dyDescent="0.55000000000000004">
      <c r="A65" t="s">
        <v>400</v>
      </c>
      <c r="B65" t="str" cm="1">
        <f t="array" ref="B65">INDEX(SolutionMetaThesaurus[MetaThesaurus description],MATCH(A65&amp;"SNOMEDCT_US",SolutionMetaThesaurus[MetaThesaurus code]&amp;SolutionMetaThesaurus[Source],0))</f>
        <v>No abnormality detected</v>
      </c>
      <c r="C65" t="s">
        <v>302</v>
      </c>
      <c r="D65" t="s">
        <v>310</v>
      </c>
      <c r="E65" t="s">
        <v>310</v>
      </c>
      <c r="F65" t="s">
        <v>310</v>
      </c>
    </row>
    <row r="66" spans="1:6" x14ac:dyDescent="0.55000000000000004">
      <c r="A66" t="s">
        <v>12</v>
      </c>
      <c r="B66" t="str" cm="1">
        <f t="array" ref="B66">INDEX(SolutionMetaThesaurus[MetaThesaurus description],MATCH(A66&amp;"SNOMEDCT_US",SolutionMetaThesaurus[MetaThesaurus code]&amp;SolutionMetaThesaurus[Source],0))</f>
        <v>Cervical intraepithelial neoplasia grade 1</v>
      </c>
      <c r="C66" t="s">
        <v>305</v>
      </c>
      <c r="D66" t="s">
        <v>295</v>
      </c>
      <c r="E66" t="s">
        <v>295</v>
      </c>
      <c r="F66" t="s">
        <v>295</v>
      </c>
    </row>
    <row r="67" spans="1:6" x14ac:dyDescent="0.55000000000000004">
      <c r="A67" t="s">
        <v>4</v>
      </c>
      <c r="B67" t="str" cm="1">
        <f t="array" ref="B67">INDEX(SolutionMetaThesaurus[MetaThesaurus description],MATCH(A67&amp;"SNOMEDCT_US",SolutionMetaThesaurus[MetaThesaurus code]&amp;SolutionMetaThesaurus[Source],0))</f>
        <v>Cervical intraepithelial neoplasia grade 2</v>
      </c>
      <c r="C67" t="s">
        <v>404</v>
      </c>
      <c r="D67" t="s">
        <v>295</v>
      </c>
      <c r="E67" t="s">
        <v>295</v>
      </c>
      <c r="F67" t="s">
        <v>295</v>
      </c>
    </row>
    <row r="68" spans="1:6" x14ac:dyDescent="0.55000000000000004">
      <c r="A68" t="s">
        <v>93</v>
      </c>
      <c r="B68" t="str" cm="1">
        <f t="array" ref="B68">INDEX(SolutionMetaThesaurus[MetaThesaurus description],MATCH(A68&amp;"SNOMEDCT_US",SolutionMetaThesaurus[MetaThesaurus code]&amp;SolutionMetaThesaurus[Source],0))</f>
        <v>Squamous cell carcinoma</v>
      </c>
      <c r="C68" t="s">
        <v>339</v>
      </c>
      <c r="D68" t="s">
        <v>299</v>
      </c>
      <c r="E68" t="s">
        <v>295</v>
      </c>
      <c r="F68" t="s">
        <v>295</v>
      </c>
    </row>
    <row r="69" spans="1:6" x14ac:dyDescent="0.55000000000000004">
      <c r="A69" t="s">
        <v>407</v>
      </c>
      <c r="B69" t="str" cm="1">
        <f t="array" ref="B69">INDEX(SolutionMetaThesaurus[MetaThesaurus description],MATCH(A69&amp;"SNOMEDCT_US",SolutionMetaThesaurus[MetaThesaurus code]&amp;SolutionMetaThesaurus[Source],0))</f>
        <v>Vagina normal</v>
      </c>
      <c r="C69" t="s">
        <v>298</v>
      </c>
      <c r="D69" t="s">
        <v>310</v>
      </c>
      <c r="E69" t="s">
        <v>295</v>
      </c>
      <c r="F69" t="s">
        <v>295</v>
      </c>
    </row>
    <row r="70" spans="1:6" x14ac:dyDescent="0.55000000000000004">
      <c r="A70" t="s">
        <v>409</v>
      </c>
      <c r="B70" t="str" cm="1">
        <f t="array" ref="B70">INDEX(SolutionMetaThesaurus[MetaThesaurus description],MATCH(A70&amp;"SNOMEDCT_US",SolutionMetaThesaurus[MetaThesaurus code]&amp;SolutionMetaThesaurus[Source],0))</f>
        <v>Normal uterine cervix</v>
      </c>
      <c r="C70" t="s">
        <v>302</v>
      </c>
      <c r="D70" t="s">
        <v>295</v>
      </c>
      <c r="E70" t="s">
        <v>295</v>
      </c>
      <c r="F70" t="s">
        <v>295</v>
      </c>
    </row>
    <row r="71" spans="1:6" x14ac:dyDescent="0.55000000000000004">
      <c r="A71" t="s">
        <v>411</v>
      </c>
      <c r="B71" t="str" cm="1">
        <f t="array" ref="B71">INDEX(SolutionMetaThesaurus[MetaThesaurus description],MATCH(A71&amp;"SNOMEDCT_US",SolutionMetaThesaurus[MetaThesaurus code]&amp;SolutionMetaThesaurus[Source],0))</f>
        <v>Microglandular hyperplasia</v>
      </c>
      <c r="C71" t="s">
        <v>413</v>
      </c>
      <c r="D71" t="s">
        <v>295</v>
      </c>
      <c r="E71" t="s">
        <v>295</v>
      </c>
      <c r="F71" t="s">
        <v>295</v>
      </c>
    </row>
    <row r="72" spans="1:6" x14ac:dyDescent="0.55000000000000004">
      <c r="A72" t="s">
        <v>414</v>
      </c>
      <c r="B72" t="str" cm="1">
        <f t="array" ref="B72">INDEX(SolutionMetaThesaurus[MetaThesaurus description],MATCH(A72&amp;"SNOMEDCT_US",SolutionMetaThesaurus[MetaThesaurus code]&amp;SolutionMetaThesaurus[Source],0))</f>
        <v>Polyp of vagina</v>
      </c>
      <c r="C72" t="s">
        <v>298</v>
      </c>
      <c r="D72" t="s">
        <v>310</v>
      </c>
      <c r="E72" t="s">
        <v>295</v>
      </c>
      <c r="F72" t="s">
        <v>295</v>
      </c>
    </row>
    <row r="73" spans="1:6" x14ac:dyDescent="0.55000000000000004">
      <c r="A73" t="s">
        <v>416</v>
      </c>
      <c r="B73" t="str" cm="1">
        <f t="array" ref="B73">INDEX(SolutionMetaThesaurus[MetaThesaurus description],MATCH(A73&amp;"SNOMEDCT_US",SolutionMetaThesaurus[MetaThesaurus code]&amp;SolutionMetaThesaurus[Source],0))</f>
        <v>Endometrioid carcinoma</v>
      </c>
      <c r="C73" t="s">
        <v>379</v>
      </c>
      <c r="D73" t="s">
        <v>299</v>
      </c>
      <c r="E73" t="s">
        <v>299</v>
      </c>
      <c r="F73" t="s">
        <v>299</v>
      </c>
    </row>
    <row r="74" spans="1:6" x14ac:dyDescent="0.55000000000000004">
      <c r="A74" t="s">
        <v>418</v>
      </c>
      <c r="B74" t="str" cm="1">
        <f t="array" ref="B74">INDEX(SolutionMetaThesaurus[MetaThesaurus description],MATCH(A74&amp;"SNOMEDCT_US",SolutionMetaThesaurus[MetaThesaurus code]&amp;SolutionMetaThesaurus[Source],0))</f>
        <v>Endometrioid adenocarcinoma</v>
      </c>
      <c r="C74" t="s">
        <v>379</v>
      </c>
      <c r="D74" t="s">
        <v>299</v>
      </c>
      <c r="E74" t="s">
        <v>299</v>
      </c>
      <c r="F74" t="s">
        <v>299</v>
      </c>
    </row>
    <row r="75" spans="1:6" x14ac:dyDescent="0.55000000000000004">
      <c r="A75" t="s">
        <v>419</v>
      </c>
      <c r="B75" t="str" cm="1">
        <f t="array" ref="B75">INDEX(SolutionMetaThesaurus[MetaThesaurus description],MATCH(A75&amp;"SNOMEDCT_US",SolutionMetaThesaurus[MetaThesaurus code]&amp;SolutionMetaThesaurus[Source],0))</f>
        <v>Normal tissue</v>
      </c>
      <c r="C75" t="s">
        <v>302</v>
      </c>
      <c r="D75" t="s">
        <v>295</v>
      </c>
      <c r="E75" t="s">
        <v>295</v>
      </c>
      <c r="F75" t="s">
        <v>295</v>
      </c>
    </row>
    <row r="76" spans="1:6" x14ac:dyDescent="0.55000000000000004">
      <c r="A76" t="s">
        <v>421</v>
      </c>
      <c r="B76" t="str" cm="1">
        <f t="array" ref="B76">INDEX(SolutionMetaThesaurus[MetaThesaurus description],MATCH(A76&amp;"SNOMEDCT_US",SolutionMetaThesaurus[MetaThesaurus code]&amp;SolutionMetaThesaurus[Source],0))</f>
        <v>Clear cell adenocarcinoma</v>
      </c>
      <c r="C76" t="s">
        <v>331</v>
      </c>
      <c r="D76" t="s">
        <v>299</v>
      </c>
      <c r="E76" t="s">
        <v>299</v>
      </c>
      <c r="F76" t="s">
        <v>299</v>
      </c>
    </row>
    <row r="77" spans="1:6" x14ac:dyDescent="0.55000000000000004">
      <c r="A77" t="s">
        <v>423</v>
      </c>
      <c r="B77" t="str" cm="1">
        <f t="array" ref="B77">INDEX(SolutionMetaThesaurus[MetaThesaurus description],MATCH(A77&amp;"SNOMEDCT_US",SolutionMetaThesaurus[MetaThesaurus code]&amp;SolutionMetaThesaurus[Source],0))</f>
        <v>Squamous metaplasia of cervix</v>
      </c>
      <c r="C77" t="s">
        <v>302</v>
      </c>
      <c r="D77" t="s">
        <v>295</v>
      </c>
      <c r="E77" t="s">
        <v>295</v>
      </c>
      <c r="F77" t="s">
        <v>295</v>
      </c>
    </row>
    <row r="78" spans="1:6" x14ac:dyDescent="0.55000000000000004">
      <c r="A78" t="s">
        <v>425</v>
      </c>
      <c r="B78" t="str" cm="1">
        <f t="array" ref="B78">INDEX(SolutionMetaThesaurus[MetaThesaurus description],MATCH(A78&amp;"SNOMEDCT_US",SolutionMetaThesaurus[MetaThesaurus code]&amp;SolutionMetaThesaurus[Source],0))</f>
        <v>Vaginitis</v>
      </c>
      <c r="C78" t="s">
        <v>295</v>
      </c>
      <c r="D78" t="s">
        <v>295</v>
      </c>
      <c r="E78" t="s">
        <v>295</v>
      </c>
      <c r="F78" t="s">
        <v>295</v>
      </c>
    </row>
    <row r="79" spans="1:6" x14ac:dyDescent="0.55000000000000004">
      <c r="A79" t="s">
        <v>427</v>
      </c>
      <c r="B79" t="str" cm="1">
        <f t="array" ref="B79">INDEX(SolutionMetaThesaurus[MetaThesaurus description],MATCH(A79&amp;"SNOMEDCT_US",SolutionMetaThesaurus[MetaThesaurus code]&amp;SolutionMetaThesaurus[Source],0))</f>
        <v>Endometrium normal</v>
      </c>
      <c r="C79" t="s">
        <v>298</v>
      </c>
      <c r="D79" t="s">
        <v>295</v>
      </c>
      <c r="E79" t="s">
        <v>310</v>
      </c>
      <c r="F79" t="s">
        <v>295</v>
      </c>
    </row>
    <row r="80" spans="1:6" x14ac:dyDescent="0.55000000000000004">
      <c r="A80" t="s">
        <v>429</v>
      </c>
      <c r="B80" t="str" cm="1">
        <f t="array" ref="B80">INDEX(SolutionMetaThesaurus[MetaThesaurus description],MATCH(A80&amp;"SNOMEDCT_US",SolutionMetaThesaurus[MetaThesaurus code]&amp;SolutionMetaThesaurus[Source],0))</f>
        <v>Adenosarcoma</v>
      </c>
      <c r="C80" t="s">
        <v>299</v>
      </c>
      <c r="D80" t="s">
        <v>299</v>
      </c>
      <c r="E80" t="s">
        <v>299</v>
      </c>
      <c r="F80" t="s">
        <v>299</v>
      </c>
    </row>
    <row r="81" spans="1:6" x14ac:dyDescent="0.55000000000000004">
      <c r="A81" t="s">
        <v>431</v>
      </c>
      <c r="B81" t="str" cm="1">
        <f t="array" ref="B81">INDEX(SolutionMetaThesaurus[MetaThesaurus description],MATCH(A81&amp;"SNOMEDCT_US",SolutionMetaThesaurus[MetaThesaurus code]&amp;SolutionMetaThesaurus[Source],0))</f>
        <v>Nephroblastoma</v>
      </c>
      <c r="C81" t="s">
        <v>299</v>
      </c>
      <c r="D81" t="s">
        <v>299</v>
      </c>
      <c r="E81" t="s">
        <v>299</v>
      </c>
      <c r="F81" t="s">
        <v>299</v>
      </c>
    </row>
    <row r="82" spans="1:6" x14ac:dyDescent="0.55000000000000004">
      <c r="A82" t="s">
        <v>432</v>
      </c>
      <c r="B82" t="str" cm="1">
        <f t="array" ref="B82">INDEX(SolutionMetaThesaurus[MetaThesaurus description],MATCH(A82&amp;"SNOMEDCT_US",SolutionMetaThesaurus[MetaThesaurus code]&amp;SolutionMetaThesaurus[Source],0))</f>
        <v>Negative for tumor cells</v>
      </c>
      <c r="C82" t="s">
        <v>302</v>
      </c>
      <c r="D82" t="s">
        <v>295</v>
      </c>
      <c r="E82" t="s">
        <v>295</v>
      </c>
      <c r="F82" t="s">
        <v>295</v>
      </c>
    </row>
    <row r="83" spans="1:6" x14ac:dyDescent="0.55000000000000004">
      <c r="A83" t="s">
        <v>434</v>
      </c>
      <c r="B83" t="str" cm="1">
        <f t="array" ref="B83">INDEX(SolutionMetaThesaurus[MetaThesaurus description],MATCH(A83&amp;"SNOMEDCT_US",SolutionMetaThesaurus[MetaThesaurus code]&amp;SolutionMetaThesaurus[Source],0))</f>
        <v>Squamous cell carcinoma, small cell, nonkeratinizing</v>
      </c>
      <c r="C83" t="s">
        <v>339</v>
      </c>
      <c r="D83" t="s">
        <v>299</v>
      </c>
      <c r="E83" t="s">
        <v>299</v>
      </c>
      <c r="F83" t="s">
        <v>299</v>
      </c>
    </row>
    <row r="84" spans="1:6" x14ac:dyDescent="0.55000000000000004">
      <c r="A84" t="s">
        <v>436</v>
      </c>
      <c r="B84" t="str" cm="1">
        <f t="array" ref="B84">INDEX(SolutionMetaThesaurus[MetaThesaurus description],MATCH(A84&amp;"SNOMEDCT_US",SolutionMetaThesaurus[MetaThesaurus code]&amp;SolutionMetaThesaurus[Source],0))</f>
        <v>Adenocarcinoma</v>
      </c>
      <c r="C84" t="s">
        <v>379</v>
      </c>
      <c r="D84" t="s">
        <v>299</v>
      </c>
      <c r="E84" t="s">
        <v>299</v>
      </c>
      <c r="F84" t="s">
        <v>299</v>
      </c>
    </row>
    <row r="85" spans="1:6" x14ac:dyDescent="0.55000000000000004">
      <c r="A85" t="s">
        <v>438</v>
      </c>
      <c r="B85" t="str" cm="1">
        <f t="array" ref="B85">INDEX(SolutionMetaThesaurus[MetaThesaurus description],MATCH(A85&amp;"SNOMEDCT_US",SolutionMetaThesaurus[MetaThesaurus code]&amp;SolutionMetaThesaurus[Source],0))</f>
        <v>Malignant tumor of cervix</v>
      </c>
      <c r="C85" t="s">
        <v>299</v>
      </c>
      <c r="D85" t="s">
        <v>295</v>
      </c>
      <c r="E85" t="s">
        <v>295</v>
      </c>
      <c r="F85" t="s">
        <v>295</v>
      </c>
    </row>
    <row r="86" spans="1:6" x14ac:dyDescent="0.55000000000000004">
      <c r="A86" t="s">
        <v>440</v>
      </c>
      <c r="B86" t="str" cm="1">
        <f t="array" ref="B86">INDEX(SolutionMetaThesaurus[MetaThesaurus description],MATCH(A86&amp;"SNOMEDCT_US",SolutionMetaThesaurus[MetaThesaurus code]&amp;SolutionMetaThesaurus[Source],0))</f>
        <v>Cancer of cervix</v>
      </c>
      <c r="C86" t="s">
        <v>299</v>
      </c>
      <c r="D86" t="s">
        <v>295</v>
      </c>
      <c r="E86" t="s">
        <v>295</v>
      </c>
      <c r="F86" t="s">
        <v>295</v>
      </c>
    </row>
    <row r="87" spans="1:6" x14ac:dyDescent="0.55000000000000004">
      <c r="A87" t="s">
        <v>441</v>
      </c>
      <c r="B87" t="str" cm="1">
        <f t="array" ref="B87">INDEX(SolutionMetaThesaurus[MetaThesaurus description],MATCH(A87&amp;"SNOMEDCT_US",SolutionMetaThesaurus[MetaThesaurus code]&amp;SolutionMetaThesaurus[Source],0))</f>
        <v>Malignant tumor of ovary</v>
      </c>
      <c r="C87" t="s">
        <v>298</v>
      </c>
      <c r="D87" t="s">
        <v>295</v>
      </c>
      <c r="E87" t="s">
        <v>295</v>
      </c>
      <c r="F87" t="s">
        <v>295</v>
      </c>
    </row>
    <row r="88" spans="1:6" x14ac:dyDescent="0.55000000000000004">
      <c r="A88" t="s">
        <v>443</v>
      </c>
      <c r="B88" t="str" cm="1">
        <f t="array" ref="B88">INDEX(SolutionMetaThesaurus[MetaThesaurus description],MATCH(A88&amp;"SNOMEDCT_US",SolutionMetaThesaurus[MetaThesaurus code]&amp;SolutionMetaThesaurus[Source],0))</f>
        <v>Malignant tumor of fallopian tube</v>
      </c>
      <c r="C88" t="s">
        <v>298</v>
      </c>
      <c r="D88" t="s">
        <v>295</v>
      </c>
      <c r="E88" t="s">
        <v>295</v>
      </c>
      <c r="F88" t="s">
        <v>295</v>
      </c>
    </row>
    <row r="89" spans="1:6" x14ac:dyDescent="0.55000000000000004">
      <c r="A89" t="s">
        <v>445</v>
      </c>
      <c r="B89" t="str" cm="1">
        <f t="array" ref="B89">INDEX(SolutionMetaThesaurus[MetaThesaurus description],MATCH(A89&amp;"SNOMEDCT_US",SolutionMetaThesaurus[MetaThesaurus code]&amp;SolutionMetaThesaurus[Source],0))</f>
        <v>Malignant tumor of vagina</v>
      </c>
      <c r="C89" t="s">
        <v>298</v>
      </c>
      <c r="D89" t="s">
        <v>299</v>
      </c>
      <c r="E89" t="s">
        <v>295</v>
      </c>
      <c r="F89" t="s">
        <v>295</v>
      </c>
    </row>
    <row r="90" spans="1:6" x14ac:dyDescent="0.55000000000000004">
      <c r="A90" t="s">
        <v>96</v>
      </c>
      <c r="B90" t="str" cm="1">
        <f t="array" ref="B90">INDEX(SolutionMetaThesaurus[MetaThesaurus description],MATCH(A90&amp;"SNOMEDCT_US",SolutionMetaThesaurus[MetaThesaurus code]&amp;SolutionMetaThesaurus[Source],0))</f>
        <v>Cyst</v>
      </c>
      <c r="C90" t="s">
        <v>298</v>
      </c>
      <c r="D90" t="s">
        <v>295</v>
      </c>
      <c r="E90" t="s">
        <v>295</v>
      </c>
      <c r="F90" t="s">
        <v>295</v>
      </c>
    </row>
    <row r="91" spans="1:6" x14ac:dyDescent="0.55000000000000004">
      <c r="A91" t="s">
        <v>447</v>
      </c>
      <c r="B91" t="str" cm="1">
        <f t="array" ref="B91">INDEX(SolutionMetaThesaurus[MetaThesaurus description],MATCH(A91&amp;"SNOMEDCT_US",SolutionMetaThesaurus[MetaThesaurus code]&amp;SolutionMetaThesaurus[Source],0))</f>
        <v>Malignant neoplasm of uterus</v>
      </c>
      <c r="C91" t="s">
        <v>298</v>
      </c>
      <c r="D91" t="s">
        <v>295</v>
      </c>
      <c r="E91" t="s">
        <v>299</v>
      </c>
      <c r="F91" t="s">
        <v>295</v>
      </c>
    </row>
    <row r="92" spans="1:6" x14ac:dyDescent="0.55000000000000004">
      <c r="A92" t="s">
        <v>449</v>
      </c>
      <c r="B92" t="str" cm="1">
        <f t="array" ref="B92">INDEX(SolutionMetaThesaurus[MetaThesaurus description],MATCH(A92&amp;"SNOMEDCT_US",SolutionMetaThesaurus[MetaThesaurus code]&amp;SolutionMetaThesaurus[Source],0))</f>
        <v>Secretory endometrium</v>
      </c>
      <c r="C92" t="s">
        <v>295</v>
      </c>
      <c r="D92" t="s">
        <v>295</v>
      </c>
      <c r="E92" t="s">
        <v>295</v>
      </c>
      <c r="F92" t="s">
        <v>295</v>
      </c>
    </row>
    <row r="93" spans="1:6" x14ac:dyDescent="0.55000000000000004">
      <c r="A93" t="s">
        <v>206</v>
      </c>
      <c r="B93" t="str" cm="1">
        <f t="array" ref="B93">INDEX(SolutionMetaThesaurus[MetaThesaurus description],MATCH(A93&amp;"SNOMEDCT_US",SolutionMetaThesaurus[MetaThesaurus code]&amp;SolutionMetaThesaurus[Source],0))</f>
        <v>Atypical squamous cells, cannot exclude HSIL</v>
      </c>
      <c r="C93" t="s">
        <v>364</v>
      </c>
      <c r="D93" t="s">
        <v>386</v>
      </c>
      <c r="E93" t="s">
        <v>295</v>
      </c>
      <c r="F93" t="s">
        <v>295</v>
      </c>
    </row>
    <row r="94" spans="1:6" x14ac:dyDescent="0.55000000000000004">
      <c r="A94" t="s">
        <v>208</v>
      </c>
      <c r="B94" t="str" cm="1">
        <f t="array" ref="B94">INDEX(SolutionMetaThesaurus[MetaThesaurus description],MATCH(A94&amp;"SNOMEDCT_US",SolutionMetaThesaurus[MetaThesaurus code]&amp;SolutionMetaThesaurus[Source],0))</f>
        <v>High-grade squamous intraepithelial lesion with features suspicious for invasion</v>
      </c>
      <c r="C94" t="s">
        <v>354</v>
      </c>
      <c r="D94" t="s">
        <v>453</v>
      </c>
      <c r="E94" t="s">
        <v>295</v>
      </c>
      <c r="F94" t="s">
        <v>295</v>
      </c>
    </row>
    <row r="95" spans="1:6" x14ac:dyDescent="0.55000000000000004">
      <c r="A95" t="s">
        <v>454</v>
      </c>
      <c r="B95" t="str" cm="1">
        <f t="array" ref="B95">INDEX(SolutionMetaThesaurus[MetaThesaurus description],MATCH(A95&amp;"SNOMEDCT_US",SolutionMetaThesaurus[MetaThesaurus code]&amp;SolutionMetaThesaurus[Source],0))</f>
        <v>Atypical endocervical cells, favor neoplastic</v>
      </c>
      <c r="C95" t="s">
        <v>456</v>
      </c>
      <c r="D95" t="s">
        <v>295</v>
      </c>
      <c r="E95" t="s">
        <v>295</v>
      </c>
      <c r="F95" t="s">
        <v>295</v>
      </c>
    </row>
    <row r="96" spans="1:6" x14ac:dyDescent="0.55000000000000004">
      <c r="A96" t="s">
        <v>457</v>
      </c>
      <c r="B96" t="str" cm="1">
        <f t="array" ref="B96">INDEX(SolutionMetaThesaurus[MetaThesaurus description],MATCH(A96&amp;"SNOMEDCT_US",SolutionMetaThesaurus[MetaThesaurus code]&amp;SolutionMetaThesaurus[Source],0))</f>
        <v>Dysplasia of vagina</v>
      </c>
      <c r="C96" t="s">
        <v>298</v>
      </c>
      <c r="D96" t="s">
        <v>386</v>
      </c>
      <c r="E96" t="s">
        <v>295</v>
      </c>
      <c r="F96" t="s">
        <v>295</v>
      </c>
    </row>
    <row r="97" spans="1:6" x14ac:dyDescent="0.55000000000000004">
      <c r="A97" t="s">
        <v>459</v>
      </c>
      <c r="B97" t="str" cm="1">
        <f t="array" ref="B97">INDEX(SolutionMetaThesaurus[MetaThesaurus description],MATCH(A97&amp;"SNOMEDCT_US",SolutionMetaThesaurus[MetaThesaurus code]&amp;SolutionMetaThesaurus[Source],0))</f>
        <v>Carcinoma, undifferentiated</v>
      </c>
      <c r="C97" t="s">
        <v>331</v>
      </c>
      <c r="D97" t="s">
        <v>295</v>
      </c>
      <c r="E97" t="s">
        <v>295</v>
      </c>
      <c r="F97" t="s">
        <v>295</v>
      </c>
    </row>
    <row r="98" spans="1:6" x14ac:dyDescent="0.55000000000000004">
      <c r="A98" t="s">
        <v>184</v>
      </c>
      <c r="B98" t="str" cm="1">
        <f t="array" ref="B98">INDEX(SolutionMetaThesaurus[MetaThesaurus description],MATCH(A98&amp;"SNOMEDCT_US",SolutionMetaThesaurus[MetaThesaurus code]&amp;SolutionMetaThesaurus[Source],0))</f>
        <v>Atypical squamous cells of undetermined significance</v>
      </c>
      <c r="C98" t="s">
        <v>305</v>
      </c>
      <c r="D98" t="s">
        <v>326</v>
      </c>
      <c r="E98" t="s">
        <v>295</v>
      </c>
      <c r="F98" t="s">
        <v>295</v>
      </c>
    </row>
    <row r="99" spans="1:6" x14ac:dyDescent="0.55000000000000004">
      <c r="A99" t="s">
        <v>99</v>
      </c>
      <c r="B99" t="str" cm="1">
        <f t="array" ref="B99">INDEX(SolutionMetaThesaurus[MetaThesaurus description],MATCH(A99&amp;"SNOMEDCT_US",SolutionMetaThesaurus[MetaThesaurus code]&amp;SolutionMetaThesaurus[Source],0))</f>
        <v>Endometriosis</v>
      </c>
      <c r="C99" t="s">
        <v>298</v>
      </c>
      <c r="D99" t="s">
        <v>295</v>
      </c>
      <c r="E99" t="s">
        <v>295</v>
      </c>
      <c r="F99" t="s">
        <v>295</v>
      </c>
    </row>
    <row r="100" spans="1:6" x14ac:dyDescent="0.55000000000000004">
      <c r="A100" t="s">
        <v>210</v>
      </c>
      <c r="B100" t="str" cm="1">
        <f t="array" ref="B100">INDEX(SolutionMetaThesaurus[MetaThesaurus description],MATCH(A100&amp;"SNOMEDCT_US",SolutionMetaThesaurus[MetaThesaurus code]&amp;SolutionMetaThesaurus[Source],0))</f>
        <v>Complex atypical endometrial hyperplasia</v>
      </c>
      <c r="C100" t="s">
        <v>298</v>
      </c>
      <c r="D100" t="s">
        <v>295</v>
      </c>
      <c r="E100" t="s">
        <v>326</v>
      </c>
      <c r="F100" t="s">
        <v>295</v>
      </c>
    </row>
    <row r="101" spans="1:6" x14ac:dyDescent="0.55000000000000004">
      <c r="A101" t="s">
        <v>111</v>
      </c>
      <c r="B101" t="str" cm="1">
        <f t="array" ref="B101">INDEX(SolutionMetaThesaurus[MetaThesaurus description],MATCH(A101&amp;"SNOMEDCT_US",SolutionMetaThesaurus[MetaThesaurus code]&amp;SolutionMetaThesaurus[Source],0))</f>
        <v>Polyp</v>
      </c>
      <c r="C101" t="s">
        <v>302</v>
      </c>
      <c r="D101" t="s">
        <v>310</v>
      </c>
      <c r="E101" t="s">
        <v>310</v>
      </c>
      <c r="F101" t="s">
        <v>310</v>
      </c>
    </row>
    <row r="102" spans="1:6" x14ac:dyDescent="0.55000000000000004">
      <c r="A102" t="s">
        <v>464</v>
      </c>
      <c r="B102" t="str" cm="1">
        <f t="array" ref="B102">INDEX(SolutionMetaThesaurus[MetaThesaurus description],MATCH(A102&amp;"SNOMEDCT_US",SolutionMetaThesaurus[MetaThesaurus code]&amp;SolutionMetaThesaurus[Source],0))</f>
        <v>Ulcerative inflammation</v>
      </c>
      <c r="C102" t="s">
        <v>298</v>
      </c>
      <c r="D102" t="s">
        <v>295</v>
      </c>
      <c r="E102" t="s">
        <v>295</v>
      </c>
      <c r="F102" t="s">
        <v>295</v>
      </c>
    </row>
    <row r="103" spans="1:6" x14ac:dyDescent="0.55000000000000004">
      <c r="A103" t="s">
        <v>466</v>
      </c>
      <c r="B103" t="str" cm="1">
        <f t="array" ref="B103">INDEX(SolutionMetaThesaurus[MetaThesaurus description],MATCH(A103&amp;"SNOMEDCT_US",SolutionMetaThesaurus[MetaThesaurus code]&amp;SolutionMetaThesaurus[Source],0))</f>
        <v>Endometrial intraepithelial neoplasia</v>
      </c>
      <c r="C103" t="s">
        <v>298</v>
      </c>
      <c r="D103" t="s">
        <v>295</v>
      </c>
      <c r="E103" t="s">
        <v>386</v>
      </c>
      <c r="F103" t="s">
        <v>295</v>
      </c>
    </row>
    <row r="104" spans="1:6" x14ac:dyDescent="0.55000000000000004">
      <c r="A104" t="s">
        <v>155</v>
      </c>
      <c r="B104" t="str" cm="1">
        <f t="array" ref="B104">INDEX(SolutionMetaThesaurus[MetaThesaurus description],MATCH(A104&amp;"SNOMEDCT_US",SolutionMetaThesaurus[MetaThesaurus code]&amp;SolutionMetaThesaurus[Source],0))</f>
        <v>Mild dysplasia</v>
      </c>
      <c r="C104" t="s">
        <v>305</v>
      </c>
      <c r="D104" t="s">
        <v>295</v>
      </c>
      <c r="E104" t="s">
        <v>295</v>
      </c>
      <c r="F104" t="s">
        <v>295</v>
      </c>
    </row>
    <row r="105" spans="1:6" x14ac:dyDescent="0.55000000000000004">
      <c r="A105" t="s">
        <v>469</v>
      </c>
      <c r="B105" t="str" cm="1">
        <f t="array" ref="B105">INDEX(SolutionMetaThesaurus[MetaThesaurus description],MATCH(A105&amp;"SNOMEDCT_US",SolutionMetaThesaurus[MetaThesaurus code]&amp;SolutionMetaThesaurus[Source],0))</f>
        <v>Necrotic debris</v>
      </c>
      <c r="C105" t="s">
        <v>295</v>
      </c>
      <c r="D105" t="s">
        <v>295</v>
      </c>
      <c r="E105" t="s">
        <v>295</v>
      </c>
      <c r="F105" t="s">
        <v>295</v>
      </c>
    </row>
    <row r="106" spans="1:6" x14ac:dyDescent="0.55000000000000004">
      <c r="A106" t="s">
        <v>471</v>
      </c>
      <c r="B106" t="str" cm="1">
        <f t="array" ref="B106">INDEX(SolutionMetaThesaurus[MetaThesaurus description],MATCH(A106&amp;"SNOMEDCT_US",SolutionMetaThesaurus[MetaThesaurus code]&amp;SolutionMetaThesaurus[Source],0))</f>
        <v>Acute inflammation</v>
      </c>
      <c r="C106" t="s">
        <v>302</v>
      </c>
      <c r="D106" t="s">
        <v>295</v>
      </c>
      <c r="E106" t="s">
        <v>295</v>
      </c>
      <c r="F106" t="s">
        <v>295</v>
      </c>
    </row>
    <row r="107" spans="1:6" x14ac:dyDescent="0.55000000000000004">
      <c r="A107" t="s">
        <v>473</v>
      </c>
      <c r="B107" t="str" cm="1">
        <f t="array" ref="B107">INDEX(SolutionMetaThesaurus[MetaThesaurus description],MATCH(A107&amp;"SNOMEDCT_US",SolutionMetaThesaurus[MetaThesaurus code]&amp;SolutionMetaThesaurus[Source],0))</f>
        <v>Squamous cell carcinoma, large cell, nonkeratinizing</v>
      </c>
      <c r="C107" t="s">
        <v>339</v>
      </c>
      <c r="D107" t="s">
        <v>299</v>
      </c>
      <c r="E107" t="s">
        <v>299</v>
      </c>
      <c r="F107" t="s">
        <v>299</v>
      </c>
    </row>
    <row r="108" spans="1:6" x14ac:dyDescent="0.55000000000000004">
      <c r="A108" t="s">
        <v>475</v>
      </c>
      <c r="B108" t="str" cm="1">
        <f t="array" ref="B108">INDEX(SolutionMetaThesaurus[MetaThesaurus description],MATCH(A108&amp;"SNOMEDCT_US",SolutionMetaThesaurus[MetaThesaurus code]&amp;SolutionMetaThesaurus[Source],0))</f>
        <v>Adenocarcinoma, metastatic</v>
      </c>
      <c r="C108" t="s">
        <v>298</v>
      </c>
      <c r="D108" t="s">
        <v>295</v>
      </c>
      <c r="E108" t="s">
        <v>295</v>
      </c>
      <c r="F108" t="s">
        <v>295</v>
      </c>
    </row>
    <row r="109" spans="1:6" x14ac:dyDescent="0.55000000000000004">
      <c r="A109" t="s">
        <v>159</v>
      </c>
      <c r="B109" t="str" cm="1">
        <f t="array" ref="B109">INDEX(SolutionMetaThesaurus[MetaThesaurus description],MATCH(A109&amp;"SNOMEDCT_US",SolutionMetaThesaurus[MetaThesaurus code]&amp;SolutionMetaThesaurus[Source],0))</f>
        <v>Proliferative endometrium</v>
      </c>
      <c r="C109" t="s">
        <v>295</v>
      </c>
      <c r="D109" t="s">
        <v>295</v>
      </c>
      <c r="E109" t="s">
        <v>295</v>
      </c>
      <c r="F109" t="s">
        <v>295</v>
      </c>
    </row>
    <row r="110" spans="1:6" x14ac:dyDescent="0.55000000000000004">
      <c r="A110" t="s">
        <v>478</v>
      </c>
      <c r="B110" t="str" cm="1">
        <f t="array" ref="B110">INDEX(SolutionMetaThesaurus[MetaThesaurus description],MATCH(A110&amp;"SNOMEDCT_US",SolutionMetaThesaurus[MetaThesaurus code]&amp;SolutionMetaThesaurus[Source],0))</f>
        <v>Negative for recurrent tumor</v>
      </c>
      <c r="C110" t="s">
        <v>302</v>
      </c>
      <c r="D110" t="s">
        <v>295</v>
      </c>
      <c r="E110" t="s">
        <v>295</v>
      </c>
      <c r="F110" t="s">
        <v>295</v>
      </c>
    </row>
    <row r="111" spans="1:6" x14ac:dyDescent="0.55000000000000004">
      <c r="A111" t="s">
        <v>480</v>
      </c>
      <c r="B111" t="str" cm="1">
        <f t="array" ref="B111">INDEX(SolutionMetaThesaurus[MetaThesaurus description],MATCH(A111&amp;"SNOMEDCT_US",SolutionMetaThesaurus[MetaThesaurus code]&amp;SolutionMetaThesaurus[Source],0))</f>
        <v>Papillary adenocarcinoma</v>
      </c>
      <c r="C111" t="s">
        <v>379</v>
      </c>
      <c r="D111" t="s">
        <v>299</v>
      </c>
      <c r="E111" t="s">
        <v>299</v>
      </c>
      <c r="F111" t="s">
        <v>299</v>
      </c>
    </row>
    <row r="112" spans="1:6" x14ac:dyDescent="0.55000000000000004">
      <c r="A112" t="s">
        <v>482</v>
      </c>
      <c r="B112" t="str" cm="1">
        <f t="array" ref="B112">INDEX(SolutionMetaThesaurus[MetaThesaurus description],MATCH(A112&amp;"SNOMEDCT_US",SolutionMetaThesaurus[MetaThesaurus code]&amp;SolutionMetaThesaurus[Source],0))</f>
        <v>Papillary thyroid carcinoma</v>
      </c>
      <c r="C112" t="s">
        <v>379</v>
      </c>
      <c r="D112" t="s">
        <v>299</v>
      </c>
      <c r="E112" t="s">
        <v>299</v>
      </c>
      <c r="F112" t="s">
        <v>299</v>
      </c>
    </row>
    <row r="113" spans="1:6" x14ac:dyDescent="0.55000000000000004">
      <c r="A113" t="s">
        <v>483</v>
      </c>
      <c r="B113" t="str" cm="1">
        <f t="array" ref="B113">INDEX(SolutionMetaThesaurus[MetaThesaurus description],MATCH(A113&amp;"SNOMEDCT_US",SolutionMetaThesaurus[MetaThesaurus code]&amp;SolutionMetaThesaurus[Source],0))</f>
        <v>Papillary renal cell carcinoma</v>
      </c>
      <c r="C113" t="s">
        <v>379</v>
      </c>
      <c r="D113" t="s">
        <v>299</v>
      </c>
      <c r="E113" t="s">
        <v>299</v>
      </c>
      <c r="F113" t="s">
        <v>299</v>
      </c>
    </row>
    <row r="114" spans="1:6" x14ac:dyDescent="0.55000000000000004">
      <c r="A114" t="s">
        <v>484</v>
      </c>
      <c r="B114" t="str" cm="1">
        <f t="array" ref="B114">INDEX(SolutionMetaThesaurus[MetaThesaurus description],MATCH(A114&amp;"SNOMEDCT_US",SolutionMetaThesaurus[MetaThesaurus code]&amp;SolutionMetaThesaurus[Source],0))</f>
        <v>Moderate koilocytotic atypia</v>
      </c>
      <c r="C114" t="s">
        <v>305</v>
      </c>
      <c r="D114" t="s">
        <v>295</v>
      </c>
      <c r="E114" t="s">
        <v>295</v>
      </c>
      <c r="F114" t="s">
        <v>295</v>
      </c>
    </row>
    <row r="115" spans="1:6" x14ac:dyDescent="0.55000000000000004">
      <c r="A115" t="s">
        <v>486</v>
      </c>
      <c r="B115" t="str" cm="1">
        <f t="array" ref="B115">INDEX(SolutionMetaThesaurus[MetaThesaurus description],MATCH(A115&amp;"SNOMEDCT_US",SolutionMetaThesaurus[MetaThesaurus code]&amp;SolutionMetaThesaurus[Source],0))</f>
        <v>Acute endocervicitis</v>
      </c>
      <c r="C115" t="s">
        <v>302</v>
      </c>
      <c r="D115" t="s">
        <v>295</v>
      </c>
      <c r="E115" t="s">
        <v>295</v>
      </c>
      <c r="F115" t="s">
        <v>295</v>
      </c>
    </row>
    <row r="116" spans="1:6" x14ac:dyDescent="0.55000000000000004">
      <c r="A116" t="s">
        <v>488</v>
      </c>
      <c r="B116" t="str" cm="1">
        <f t="array" ref="B116">INDEX(SolutionMetaThesaurus[MetaThesaurus description],MATCH(A116&amp;"SNOMEDCT_US",SolutionMetaThesaurus[MetaThesaurus code]&amp;SolutionMetaThesaurus[Source],0))</f>
        <v>Chronic endocervicitis</v>
      </c>
      <c r="C116" t="s">
        <v>302</v>
      </c>
      <c r="D116" t="s">
        <v>295</v>
      </c>
      <c r="E116" t="s">
        <v>295</v>
      </c>
      <c r="F116" t="s">
        <v>295</v>
      </c>
    </row>
    <row r="117" spans="1:6" x14ac:dyDescent="0.55000000000000004">
      <c r="A117" t="s">
        <v>490</v>
      </c>
      <c r="B117" t="str" cm="1">
        <f t="array" ref="B117">INDEX(SolutionMetaThesaurus[MetaThesaurus description],MATCH(A117&amp;"SNOMEDCT_US",SolutionMetaThesaurus[MetaThesaurus code]&amp;SolutionMetaThesaurus[Source],0))</f>
        <v>Negative for residual tumor</v>
      </c>
      <c r="C117" t="s">
        <v>302</v>
      </c>
      <c r="D117" t="s">
        <v>295</v>
      </c>
      <c r="E117" t="s">
        <v>295</v>
      </c>
      <c r="F117" t="s">
        <v>295</v>
      </c>
    </row>
    <row r="118" spans="1:6" x14ac:dyDescent="0.55000000000000004">
      <c r="A118" t="s">
        <v>492</v>
      </c>
      <c r="B118" t="str" cm="1">
        <f t="array" ref="B118">INDEX(SolutionMetaThesaurus[MetaThesaurus description],MATCH(A118&amp;"SNOMEDCT_US",SolutionMetaThesaurus[MetaThesaurus code]&amp;SolutionMetaThesaurus[Source],0))</f>
        <v>Leiomyosarcoma</v>
      </c>
      <c r="C118" t="s">
        <v>299</v>
      </c>
      <c r="D118" t="s">
        <v>299</v>
      </c>
      <c r="E118" t="s">
        <v>299</v>
      </c>
      <c r="F118" t="s">
        <v>299</v>
      </c>
    </row>
    <row r="119" spans="1:6" x14ac:dyDescent="0.55000000000000004">
      <c r="A119" t="s">
        <v>20</v>
      </c>
      <c r="B119" t="str" cm="1">
        <f t="array" ref="B119">INDEX(SolutionMetaThesaurus[MetaThesaurus description],MATCH(A119&amp;"SNOMEDCT_US",SolutionMetaThesaurus[MetaThesaurus code]&amp;SolutionMetaThesaurus[Source],0))</f>
        <v>Adenocarcinoma in situ</v>
      </c>
      <c r="C119" t="s">
        <v>494</v>
      </c>
      <c r="D119" t="s">
        <v>295</v>
      </c>
      <c r="E119" t="s">
        <v>295</v>
      </c>
      <c r="F119" t="s">
        <v>295</v>
      </c>
    </row>
    <row r="120" spans="1:6" x14ac:dyDescent="0.55000000000000004">
      <c r="A120" t="s">
        <v>158</v>
      </c>
      <c r="B120" t="str" cm="1">
        <f t="array" ref="B120">INDEX(SolutionMetaThesaurus[MetaThesaurus description],MATCH(A120&amp;"SNOMEDCT_US",SolutionMetaThesaurus[MetaThesaurus code]&amp;SolutionMetaThesaurus[Source],0))</f>
        <v>Severe dysplasia</v>
      </c>
      <c r="C120" t="s">
        <v>354</v>
      </c>
      <c r="D120" t="s">
        <v>295</v>
      </c>
      <c r="E120" t="s">
        <v>295</v>
      </c>
      <c r="F120" t="s">
        <v>295</v>
      </c>
    </row>
    <row r="121" spans="1:6" x14ac:dyDescent="0.55000000000000004">
      <c r="A121" t="s">
        <v>496</v>
      </c>
      <c r="B121" t="str" cm="1">
        <f t="array" ref="B121">INDEX(SolutionMetaThesaurus[MetaThesaurus description],MATCH(A121&amp;"SNOMEDCT_US",SolutionMetaThesaurus[MetaThesaurus code]&amp;SolutionMetaThesaurus[Source],0))</f>
        <v>Normal cytology findings</v>
      </c>
      <c r="C121" t="s">
        <v>302</v>
      </c>
      <c r="D121" t="s">
        <v>295</v>
      </c>
      <c r="E121" t="s">
        <v>295</v>
      </c>
      <c r="F121" t="s">
        <v>295</v>
      </c>
    </row>
    <row r="122" spans="1:6" x14ac:dyDescent="0.55000000000000004">
      <c r="A122" t="s">
        <v>498</v>
      </c>
      <c r="B122" t="str" cm="1">
        <f t="array" ref="B122">INDEX(SolutionMetaThesaurus[MetaThesaurus description],MATCH(A122&amp;"SNOMEDCT_US",SolutionMetaThesaurus[MetaThesaurus code]&amp;SolutionMetaThesaurus[Source],0))</f>
        <v>Atrophic endometrium</v>
      </c>
      <c r="C122" t="s">
        <v>295</v>
      </c>
      <c r="D122" t="s">
        <v>295</v>
      </c>
      <c r="E122" t="s">
        <v>295</v>
      </c>
      <c r="F122" t="s">
        <v>295</v>
      </c>
    </row>
    <row r="123" spans="1:6" x14ac:dyDescent="0.55000000000000004">
      <c r="A123" t="s">
        <v>500</v>
      </c>
      <c r="B123" t="str" cm="1">
        <f t="array" ref="B123">INDEX(SolutionMetaThesaurus[MetaThesaurus description],MATCH(A123&amp;"SNOMEDCT_US",SolutionMetaThesaurus[MetaThesaurus code]&amp;SolutionMetaThesaurus[Source],0))</f>
        <v>Postmenopausal endometrium</v>
      </c>
      <c r="C123" t="s">
        <v>295</v>
      </c>
      <c r="D123" t="s">
        <v>295</v>
      </c>
      <c r="E123" t="s">
        <v>295</v>
      </c>
      <c r="F123" t="s">
        <v>295</v>
      </c>
    </row>
    <row r="124" spans="1:6" x14ac:dyDescent="0.55000000000000004">
      <c r="A124" t="s">
        <v>501</v>
      </c>
      <c r="B124" t="str" cm="1">
        <f t="array" ref="B124">INDEX(SolutionMetaThesaurus[MetaThesaurus description],MATCH(A124&amp;"SNOMEDCT_US",SolutionMetaThesaurus[MetaThesaurus code]&amp;SolutionMetaThesaurus[Source],0))</f>
        <v>Menopausal endometrium</v>
      </c>
      <c r="C124" t="s">
        <v>295</v>
      </c>
      <c r="D124" t="s">
        <v>295</v>
      </c>
      <c r="E124" t="s">
        <v>295</v>
      </c>
      <c r="F124" t="s">
        <v>295</v>
      </c>
    </row>
    <row r="125" spans="1:6" x14ac:dyDescent="0.55000000000000004">
      <c r="A125" t="s">
        <v>502</v>
      </c>
      <c r="B125" t="str" cm="1">
        <f t="array" ref="B125">INDEX(SolutionMetaThesaurus[MetaThesaurus description],MATCH(A125&amp;"SNOMEDCT_US",SolutionMetaThesaurus[MetaThesaurus code]&amp;SolutionMetaThesaurus[Source],0))</f>
        <v>Chronic cervicitis</v>
      </c>
      <c r="C125" t="s">
        <v>302</v>
      </c>
      <c r="D125" t="s">
        <v>295</v>
      </c>
      <c r="E125" t="s">
        <v>295</v>
      </c>
      <c r="F125" t="s">
        <v>295</v>
      </c>
    </row>
    <row r="126" spans="1:6" x14ac:dyDescent="0.55000000000000004">
      <c r="A126" t="s">
        <v>504</v>
      </c>
      <c r="B126" t="str" cm="1">
        <f t="array" ref="B126">INDEX(SolutionMetaThesaurus[MetaThesaurus description],MATCH(A126&amp;"SNOMEDCT_US",SolutionMetaThesaurus[MetaThesaurus code]&amp;SolutionMetaThesaurus[Source],0))</f>
        <v>Squamous cell carcinoma in situ with questionable stromal invasion</v>
      </c>
      <c r="C126" t="s">
        <v>354</v>
      </c>
      <c r="D126" t="s">
        <v>295</v>
      </c>
      <c r="E126" t="s">
        <v>295</v>
      </c>
      <c r="F126" t="s">
        <v>295</v>
      </c>
    </row>
    <row r="127" spans="1:6" x14ac:dyDescent="0.55000000000000004">
      <c r="A127" t="s">
        <v>156</v>
      </c>
      <c r="B127" t="str" cm="1">
        <f t="array" ref="B127">INDEX(SolutionMetaThesaurus[MetaThesaurus description],MATCH(A127&amp;"SNOMEDCT_US",SolutionMetaThesaurus[MetaThesaurus code]&amp;SolutionMetaThesaurus[Source],0))</f>
        <v>Moderate dysplasia</v>
      </c>
      <c r="C127" t="s">
        <v>404</v>
      </c>
      <c r="D127" t="s">
        <v>295</v>
      </c>
      <c r="E127" t="s">
        <v>295</v>
      </c>
      <c r="F127" t="s">
        <v>295</v>
      </c>
    </row>
    <row r="128" spans="1:6" x14ac:dyDescent="0.55000000000000004">
      <c r="A128" t="s">
        <v>507</v>
      </c>
      <c r="B128" t="str" cm="1">
        <f t="array" ref="B128">INDEX(SolutionMetaThesaurus[MetaThesaurus description],MATCH(A128&amp;"SNOMEDCT_US",SolutionMetaThesaurus[MetaThesaurus code]&amp;SolutionMetaThesaurus[Source],0))</f>
        <v>No evidence of neoplasm</v>
      </c>
      <c r="C128" t="s">
        <v>302</v>
      </c>
      <c r="D128" t="s">
        <v>295</v>
      </c>
      <c r="E128" t="s">
        <v>295</v>
      </c>
      <c r="F128" t="s">
        <v>295</v>
      </c>
    </row>
    <row r="129" spans="1:6" x14ac:dyDescent="0.55000000000000004">
      <c r="A129" t="s">
        <v>509</v>
      </c>
      <c r="B129" t="str" cm="1">
        <f t="array" ref="B129">INDEX(SolutionMetaThesaurus[MetaThesaurus description],MATCH(A129&amp;"SNOMEDCT_US",SolutionMetaThesaurus[MetaThesaurus code]&amp;SolutionMetaThesaurus[Source],0))</f>
        <v>Adenosquamous carcinoma</v>
      </c>
      <c r="C129" t="s">
        <v>382</v>
      </c>
      <c r="D129" t="s">
        <v>299</v>
      </c>
      <c r="E129" t="s">
        <v>299</v>
      </c>
      <c r="F129" t="s">
        <v>299</v>
      </c>
    </row>
    <row r="130" spans="1:6" x14ac:dyDescent="0.55000000000000004">
      <c r="A130" t="s">
        <v>511</v>
      </c>
      <c r="B130" t="str" cm="1">
        <f t="array" ref="B130">INDEX(SolutionMetaThesaurus[MetaThesaurus description],MATCH(A130&amp;"SNOMEDCT_US",SolutionMetaThesaurus[MetaThesaurus code]&amp;SolutionMetaThesaurus[Source],0))</f>
        <v>Granulation tissue</v>
      </c>
      <c r="C130" t="s">
        <v>302</v>
      </c>
      <c r="D130" t="s">
        <v>295</v>
      </c>
      <c r="E130" t="s">
        <v>295</v>
      </c>
      <c r="F130" t="s">
        <v>295</v>
      </c>
    </row>
    <row r="131" spans="1:6" x14ac:dyDescent="0.55000000000000004">
      <c r="A131" t="s">
        <v>513</v>
      </c>
      <c r="B131" t="str" cm="1">
        <f t="array" ref="B131">INDEX(SolutionMetaThesaurus[MetaThesaurus description],MATCH(A131&amp;"SNOMEDCT_US",SolutionMetaThesaurus[MetaThesaurus code]&amp;SolutionMetaThesaurus[Source],0))</f>
        <v>Neoplasm, malignant, uncertain whether primary or metastatic</v>
      </c>
      <c r="C131" t="s">
        <v>298</v>
      </c>
      <c r="D131" t="s">
        <v>295</v>
      </c>
      <c r="E131" t="s">
        <v>295</v>
      </c>
      <c r="F131" t="s">
        <v>295</v>
      </c>
    </row>
    <row r="132" spans="1:6" x14ac:dyDescent="0.55000000000000004">
      <c r="A132" t="s">
        <v>515</v>
      </c>
      <c r="B132" t="str" cm="1">
        <f t="array" ref="B132">INDEX(SolutionMetaThesaurus[MetaThesaurus description],MATCH(A132&amp;"SNOMEDCT_US",SolutionMetaThesaurus[MetaThesaurus code]&amp;SolutionMetaThesaurus[Source],0))</f>
        <v>Mild koilocytotic atypia</v>
      </c>
      <c r="C132" t="s">
        <v>305</v>
      </c>
      <c r="D132" t="s">
        <v>295</v>
      </c>
      <c r="E132" t="s">
        <v>295</v>
      </c>
      <c r="F132" t="s">
        <v>295</v>
      </c>
    </row>
    <row r="133" spans="1:6" x14ac:dyDescent="0.55000000000000004">
      <c r="A133" t="s">
        <v>517</v>
      </c>
      <c r="B133" t="str" cm="1">
        <f t="array" ref="B133">INDEX(SolutionMetaThesaurus[MetaThesaurus description],MATCH(A133&amp;"SNOMEDCT_US",SolutionMetaThesaurus[MetaThesaurus code]&amp;SolutionMetaThesaurus[Source],0))</f>
        <v>Chronic ulcerative inflammation</v>
      </c>
      <c r="C133" t="s">
        <v>302</v>
      </c>
      <c r="D133" t="s">
        <v>295</v>
      </c>
      <c r="E133" t="s">
        <v>295</v>
      </c>
      <c r="F133" t="s">
        <v>295</v>
      </c>
    </row>
    <row r="134" spans="1:6" x14ac:dyDescent="0.55000000000000004">
      <c r="A134" t="s">
        <v>519</v>
      </c>
      <c r="B134" t="str" cm="1">
        <f t="array" ref="B134">INDEX(SolutionMetaThesaurus[MetaThesaurus description],MATCH(A134&amp;"SNOMEDCT_US",SolutionMetaThesaurus[MetaThesaurus code]&amp;SolutionMetaThesaurus[Source],0))</f>
        <v>Carcinosarcoma</v>
      </c>
      <c r="C134" t="s">
        <v>331</v>
      </c>
      <c r="D134" t="s">
        <v>299</v>
      </c>
      <c r="E134" t="s">
        <v>299</v>
      </c>
      <c r="F134" t="s">
        <v>299</v>
      </c>
    </row>
    <row r="135" spans="1:6" x14ac:dyDescent="0.55000000000000004">
      <c r="A135" t="s">
        <v>521</v>
      </c>
      <c r="B135" t="str" cm="1">
        <f t="array" ref="B135">INDEX(SolutionMetaThesaurus[MetaThesaurus description],MATCH(A135&amp;"SNOMEDCT_US",SolutionMetaThesaurus[MetaThesaurus code]&amp;SolutionMetaThesaurus[Source],0))</f>
        <v>Squamous cell carcinoma, metastatic</v>
      </c>
      <c r="C135" t="s">
        <v>298</v>
      </c>
      <c r="D135" t="s">
        <v>295</v>
      </c>
      <c r="E135" t="s">
        <v>295</v>
      </c>
      <c r="F135" t="s">
        <v>295</v>
      </c>
    </row>
    <row r="136" spans="1:6" x14ac:dyDescent="0.55000000000000004">
      <c r="A136" t="s">
        <v>523</v>
      </c>
      <c r="B136" t="str" cm="1">
        <f t="array" ref="B136">INDEX(SolutionMetaThesaurus[MetaThesaurus description],MATCH(A136&amp;"SNOMEDCT_US",SolutionMetaThesaurus[MetaThesaurus code]&amp;SolutionMetaThesaurus[Source],0))</f>
        <v>Parakeratosis</v>
      </c>
      <c r="C136" t="s">
        <v>302</v>
      </c>
      <c r="D136" t="s">
        <v>295</v>
      </c>
      <c r="E136" t="s">
        <v>295</v>
      </c>
      <c r="F136" t="s">
        <v>295</v>
      </c>
    </row>
    <row r="137" spans="1:6" x14ac:dyDescent="0.55000000000000004">
      <c r="A137" t="s">
        <v>25</v>
      </c>
      <c r="B137" t="str" cm="1">
        <f t="array" ref="B137">INDEX(SolutionMetaThesaurus[MetaThesaurus description],MATCH(A137&amp;"SNOMEDCT_US",SolutionMetaThesaurus[MetaThesaurus code]&amp;SolutionMetaThesaurus[Source],0))</f>
        <v>Polyp of cervix</v>
      </c>
      <c r="C137" t="s">
        <v>302</v>
      </c>
      <c r="D137" t="s">
        <v>295</v>
      </c>
      <c r="E137" t="s">
        <v>295</v>
      </c>
      <c r="F137" t="s">
        <v>295</v>
      </c>
    </row>
    <row r="138" spans="1:6" x14ac:dyDescent="0.55000000000000004">
      <c r="A138" t="s">
        <v>525</v>
      </c>
      <c r="B138" t="str" cm="1">
        <f t="array" ref="B138">INDEX(SolutionMetaThesaurus[MetaThesaurus description],MATCH(A138&amp;"SNOMEDCT_US",SolutionMetaThesaurus[MetaThesaurus code]&amp;SolutionMetaThesaurus[Source],0))</f>
        <v>Necrosis</v>
      </c>
      <c r="C138" t="s">
        <v>302</v>
      </c>
      <c r="D138" t="s">
        <v>295</v>
      </c>
      <c r="E138" t="s">
        <v>295</v>
      </c>
      <c r="F138" t="s">
        <v>295</v>
      </c>
    </row>
    <row r="139" spans="1:6" x14ac:dyDescent="0.55000000000000004">
      <c r="A139" t="s">
        <v>527</v>
      </c>
      <c r="B139" t="str" cm="1">
        <f t="array" ref="B139">INDEX(SolutionMetaThesaurus[MetaThesaurus description],MATCH(A139&amp;"SNOMEDCT_US",SolutionMetaThesaurus[MetaThesaurus code]&amp;SolutionMetaThesaurus[Source],0))</f>
        <v>No tissue received</v>
      </c>
      <c r="C139" t="s">
        <v>304</v>
      </c>
      <c r="D139" t="s">
        <v>295</v>
      </c>
      <c r="E139" t="s">
        <v>295</v>
      </c>
      <c r="F139" t="s">
        <v>295</v>
      </c>
    </row>
    <row r="140" spans="1:6" x14ac:dyDescent="0.55000000000000004">
      <c r="A140" t="s">
        <v>529</v>
      </c>
      <c r="B140" t="str" cm="1">
        <f t="array" ref="B140">INDEX(SolutionMetaThesaurus[MetaThesaurus description],MATCH(A140&amp;"SNOMEDCT_US",SolutionMetaThesaurus[MetaThesaurus code]&amp;SolutionMetaThesaurus[Source],0))</f>
        <v>Carcinoma</v>
      </c>
      <c r="C140" t="s">
        <v>331</v>
      </c>
      <c r="D140" t="s">
        <v>295</v>
      </c>
      <c r="E140" t="s">
        <v>295</v>
      </c>
      <c r="F140" t="s">
        <v>295</v>
      </c>
    </row>
    <row r="141" spans="1:6" x14ac:dyDescent="0.55000000000000004">
      <c r="A141" t="s">
        <v>531</v>
      </c>
      <c r="B141" t="str" cm="1">
        <f t="array" ref="B141">INDEX(SolutionMetaThesaurus[MetaThesaurus description],MATCH(A141&amp;"SNOMEDCT_US",SolutionMetaThesaurus[MetaThesaurus code]&amp;SolutionMetaThesaurus[Source],0))</f>
        <v>Carcinoma in situ</v>
      </c>
      <c r="C141" t="s">
        <v>354</v>
      </c>
      <c r="D141" t="s">
        <v>295</v>
      </c>
      <c r="E141" t="s">
        <v>295</v>
      </c>
      <c r="F141" t="s">
        <v>295</v>
      </c>
    </row>
    <row r="142" spans="1:6" x14ac:dyDescent="0.55000000000000004">
      <c r="A142" t="s">
        <v>532</v>
      </c>
      <c r="B142" t="str" cm="1">
        <f t="array" ref="B142">INDEX(SolutionMetaThesaurus[MetaThesaurus description],MATCH(A142&amp;"SNOMEDCT_US",SolutionMetaThesaurus[MetaThesaurus code]&amp;SolutionMetaThesaurus[Source],0))</f>
        <v>Endometrial stromal sarcoma</v>
      </c>
      <c r="C142" t="s">
        <v>298</v>
      </c>
      <c r="D142" t="s">
        <v>295</v>
      </c>
      <c r="E142" t="s">
        <v>299</v>
      </c>
      <c r="F142" t="s">
        <v>295</v>
      </c>
    </row>
    <row r="143" spans="1:6" x14ac:dyDescent="0.55000000000000004">
      <c r="A143" t="s">
        <v>534</v>
      </c>
      <c r="B143" t="str" cm="1">
        <f t="array" ref="B143">INDEX(SolutionMetaThesaurus[MetaThesaurus description],MATCH(A143&amp;"SNOMEDCT_US",SolutionMetaThesaurus[MetaThesaurus code]&amp;SolutionMetaThesaurus[Source],0))</f>
        <v>High grade serous carcinoma</v>
      </c>
      <c r="C143" t="s">
        <v>331</v>
      </c>
      <c r="D143" t="s">
        <v>299</v>
      </c>
      <c r="E143" t="s">
        <v>299</v>
      </c>
      <c r="F143" t="s">
        <v>299</v>
      </c>
    </row>
    <row r="144" spans="1:6" x14ac:dyDescent="0.55000000000000004">
      <c r="A144" t="s">
        <v>536</v>
      </c>
      <c r="B144" t="str" cm="1">
        <f t="array" ref="B144">INDEX(SolutionMetaThesaurus[MetaThesaurus description],MATCH(A144&amp;"SNOMEDCT_US",SolutionMetaThesaurus[MetaThesaurus code]&amp;SolutionMetaThesaurus[Source],0))</f>
        <v>Immature squamous metaplasia</v>
      </c>
      <c r="C144" t="s">
        <v>302</v>
      </c>
      <c r="D144" t="s">
        <v>310</v>
      </c>
      <c r="E144" t="s">
        <v>295</v>
      </c>
      <c r="F144" t="s">
        <v>295</v>
      </c>
    </row>
    <row r="145" spans="1:6" x14ac:dyDescent="0.55000000000000004">
      <c r="A145" t="s">
        <v>538</v>
      </c>
      <c r="B145" t="str" cm="1">
        <f t="array" ref="B145">INDEX(SolutionMetaThesaurus[MetaThesaurus description],MATCH(A145&amp;"SNOMEDCT_US",SolutionMetaThesaurus[MetaThesaurus code]&amp;SolutionMetaThesaurus[Source],0))</f>
        <v>Endometrial stromal sarcoma, high grade</v>
      </c>
      <c r="C145" t="s">
        <v>331</v>
      </c>
      <c r="D145" t="s">
        <v>299</v>
      </c>
      <c r="E145" t="s">
        <v>299</v>
      </c>
      <c r="F145" t="s">
        <v>299</v>
      </c>
    </row>
    <row r="146" spans="1:6" x14ac:dyDescent="0.55000000000000004">
      <c r="A146" t="s">
        <v>540</v>
      </c>
      <c r="B146" t="str" cm="1">
        <f t="array" ref="B146">INDEX(SolutionMetaThesaurus[MetaThesaurus description],MATCH(A146&amp;"SNOMEDCT_US",SolutionMetaThesaurus[MetaThesaurus code]&amp;SolutionMetaThesaurus[Source],0))</f>
        <v>Mucinous adenocarcinoma</v>
      </c>
      <c r="C146" t="s">
        <v>331</v>
      </c>
      <c r="D146" t="s">
        <v>299</v>
      </c>
      <c r="E146" t="s">
        <v>299</v>
      </c>
      <c r="F146" t="s">
        <v>299</v>
      </c>
    </row>
    <row r="147" spans="1:6" x14ac:dyDescent="0.55000000000000004">
      <c r="A147" t="s">
        <v>542</v>
      </c>
      <c r="B147" t="str" cm="1">
        <f t="array" ref="B147">INDEX(SolutionMetaThesaurus[MetaThesaurus description],MATCH(A147&amp;"SNOMEDCT_US",SolutionMetaThesaurus[MetaThesaurus code]&amp;SolutionMetaThesaurus[Source],0))</f>
        <v>Endometrial carcinosarcoma</v>
      </c>
      <c r="C147" t="s">
        <v>298</v>
      </c>
      <c r="D147" t="s">
        <v>295</v>
      </c>
      <c r="E147" t="s">
        <v>299</v>
      </c>
      <c r="F147" t="s">
        <v>295</v>
      </c>
    </row>
    <row r="148" spans="1:6" x14ac:dyDescent="0.55000000000000004">
      <c r="A148" t="s">
        <v>94</v>
      </c>
      <c r="B148" t="str" cm="1">
        <f t="array" ref="B148">INDEX(SolutionMetaThesaurus[MetaThesaurus description],MATCH(A148&amp;"SNOMEDCT_US",SolutionMetaThesaurus[MetaThesaurus code]&amp;SolutionMetaThesaurus[Source],0))</f>
        <v>Dysplasia of cervix</v>
      </c>
      <c r="C148" t="s">
        <v>364</v>
      </c>
      <c r="D148" t="s">
        <v>295</v>
      </c>
      <c r="E148" t="s">
        <v>295</v>
      </c>
      <c r="F148" t="s">
        <v>295</v>
      </c>
    </row>
    <row r="149" spans="1:6" x14ac:dyDescent="0.55000000000000004">
      <c r="A149" t="s">
        <v>546</v>
      </c>
      <c r="B149" t="str" cm="1">
        <f t="array" ref="B149">INDEX(SolutionMetaThesaurus[MetaThesaurus description],MATCH(A149&amp;"SNOMEDCT_US",SolutionMetaThesaurus[MetaThesaurus code]&amp;SolutionMetaThesaurus[Source],0))</f>
        <v>Acute and chronic inflammation</v>
      </c>
      <c r="C149" t="s">
        <v>302</v>
      </c>
      <c r="D149" t="s">
        <v>295</v>
      </c>
      <c r="E149" t="s">
        <v>295</v>
      </c>
      <c r="F149" t="s">
        <v>295</v>
      </c>
    </row>
    <row r="150" spans="1:6" x14ac:dyDescent="0.55000000000000004">
      <c r="A150" t="s">
        <v>102</v>
      </c>
      <c r="B150" t="str" cm="1">
        <f t="array" ref="B150">INDEX(SolutionMetaThesaurus[MetaThesaurus description],MATCH(A150&amp;"SNOMEDCT_US",SolutionMetaThesaurus[MetaThesaurus code]&amp;SolutionMetaThesaurus[Source],0))</f>
        <v>Hyperplasia</v>
      </c>
      <c r="C150" t="s">
        <v>302</v>
      </c>
      <c r="D150" t="s">
        <v>295</v>
      </c>
      <c r="E150" t="s">
        <v>295</v>
      </c>
      <c r="F150" t="s">
        <v>295</v>
      </c>
    </row>
    <row r="151" spans="1:6" x14ac:dyDescent="0.55000000000000004">
      <c r="A151" t="s">
        <v>545</v>
      </c>
      <c r="B151" t="str" cm="1">
        <f t="array" ref="B151">INDEX(SolutionMetaThesaurus[MetaThesaurus description],MATCH(A151&amp;"SNOMEDCT_US",SolutionMetaThesaurus[MetaThesaurus code]&amp;SolutionMetaThesaurus[Source],0))</f>
        <v>Small cell carcinoma</v>
      </c>
      <c r="C151" t="s">
        <v>339</v>
      </c>
      <c r="D151" t="s">
        <v>299</v>
      </c>
      <c r="E151" t="s">
        <v>299</v>
      </c>
      <c r="F151" t="s">
        <v>299</v>
      </c>
    </row>
    <row r="152" spans="1:6" x14ac:dyDescent="0.55000000000000004">
      <c r="A152" t="s">
        <v>549</v>
      </c>
      <c r="B152" t="str" cm="1">
        <f t="array" ref="B152">INDEX(SolutionMetaThesaurus[MetaThesaurus description],MATCH(A152&amp;"SNOMEDCT_US",SolutionMetaThesaurus[MetaThesaurus code]&amp;SolutionMetaThesaurus[Source],0))</f>
        <v>Chronic hyperplastic inflammation</v>
      </c>
      <c r="C152" t="s">
        <v>295</v>
      </c>
      <c r="D152" t="s">
        <v>295</v>
      </c>
      <c r="E152" t="s">
        <v>295</v>
      </c>
      <c r="F152" t="s">
        <v>295</v>
      </c>
    </row>
    <row r="153" spans="1:6" x14ac:dyDescent="0.55000000000000004">
      <c r="A153" t="s">
        <v>144</v>
      </c>
      <c r="B153" t="str" cm="1">
        <f t="array" ref="B153">INDEX(SolutionMetaThesaurus[MetaThesaurus description],MATCH(A153&amp;"SNOMEDCT_US",SolutionMetaThesaurus[MetaThesaurus code]&amp;SolutionMetaThesaurus[Source],0))</f>
        <v>Insufficient tissue for diagnosis</v>
      </c>
      <c r="C153" t="s">
        <v>304</v>
      </c>
      <c r="D153" t="s">
        <v>295</v>
      </c>
      <c r="E153" t="s">
        <v>295</v>
      </c>
      <c r="F153" t="s">
        <v>295</v>
      </c>
    </row>
    <row r="154" spans="1:6" x14ac:dyDescent="0.55000000000000004">
      <c r="A154" t="s">
        <v>552</v>
      </c>
      <c r="B154" t="str" cm="1">
        <f t="array" ref="B154">INDEX(SolutionMetaThesaurus[MetaThesaurus description],MATCH(A154&amp;"SNOMEDCT_US",SolutionMetaThesaurus[MetaThesaurus code]&amp;SolutionMetaThesaurus[Source],0))</f>
        <v>Secondary carcinoma</v>
      </c>
      <c r="C154" t="s">
        <v>298</v>
      </c>
      <c r="D154" t="s">
        <v>295</v>
      </c>
      <c r="E154" t="s">
        <v>295</v>
      </c>
      <c r="F154" t="s">
        <v>295</v>
      </c>
    </row>
    <row r="155" spans="1:6" x14ac:dyDescent="0.55000000000000004">
      <c r="A155" t="s">
        <v>554</v>
      </c>
      <c r="B155" t="str" cm="1">
        <f t="array" ref="B155">INDEX(SolutionMetaThesaurus[MetaThesaurus description],MATCH(A155&amp;"SNOMEDCT_US",SolutionMetaThesaurus[MetaThesaurus code]&amp;SolutionMetaThesaurus[Source],0))</f>
        <v>Carcinoma, metastatic</v>
      </c>
      <c r="C155" t="s">
        <v>298</v>
      </c>
      <c r="D155" t="s">
        <v>295</v>
      </c>
      <c r="E155" t="s">
        <v>295</v>
      </c>
      <c r="F155" t="s">
        <v>295</v>
      </c>
    </row>
    <row r="156" spans="1:6" x14ac:dyDescent="0.55000000000000004">
      <c r="A156" t="s">
        <v>23</v>
      </c>
      <c r="B156" t="str" cm="1">
        <f t="array" ref="B156">INDEX(SolutionMetaThesaurus[MetaThesaurus description],MATCH(A156&amp;"SNOMEDCT_US",SolutionMetaThesaurus[MetaThesaurus code]&amp;SolutionMetaThesaurus[Source],0))</f>
        <v>Endocervical polyp</v>
      </c>
      <c r="C156" t="s">
        <v>302</v>
      </c>
      <c r="D156" t="s">
        <v>295</v>
      </c>
      <c r="E156" t="s">
        <v>295</v>
      </c>
      <c r="F156" t="s">
        <v>295</v>
      </c>
    </row>
    <row r="157" spans="1:6" x14ac:dyDescent="0.55000000000000004">
      <c r="A157" t="s">
        <v>106</v>
      </c>
      <c r="B157" t="str" cm="1">
        <f t="array" ref="B157">INDEX(SolutionMetaThesaurus[MetaThesaurus description],MATCH(A157&amp;"SNOMEDCT_US",SolutionMetaThesaurus[MetaThesaurus code]&amp;SolutionMetaThesaurus[Source],0))</f>
        <v>Squamous metaplasia</v>
      </c>
      <c r="C157" t="s">
        <v>302</v>
      </c>
      <c r="D157" t="s">
        <v>295</v>
      </c>
      <c r="E157" t="s">
        <v>295</v>
      </c>
      <c r="F157" t="s">
        <v>295</v>
      </c>
    </row>
    <row r="158" spans="1:6" x14ac:dyDescent="0.55000000000000004">
      <c r="A158" t="s">
        <v>557</v>
      </c>
      <c r="B158" t="str" cm="1">
        <f t="array" ref="B158">INDEX(SolutionMetaThesaurus[MetaThesaurus description],MATCH(A158&amp;"SNOMEDCT_US",SolutionMetaThesaurus[MetaThesaurus code]&amp;SolutionMetaThesaurus[Source],0))</f>
        <v>Epidermalization</v>
      </c>
      <c r="C158" t="s">
        <v>302</v>
      </c>
      <c r="D158" t="s">
        <v>295</v>
      </c>
      <c r="E158" t="s">
        <v>295</v>
      </c>
      <c r="F158" t="s">
        <v>295</v>
      </c>
    </row>
    <row r="159" spans="1:6" x14ac:dyDescent="0.55000000000000004">
      <c r="A159" t="s">
        <v>560</v>
      </c>
      <c r="B159" t="str" cm="1">
        <f t="array" ref="B159">INDEX(SolutionMetaThesaurus[MetaThesaurus description],MATCH(A159&amp;"SNOMEDCT_US",SolutionMetaThesaurus[MetaThesaurus code]&amp;SolutionMetaThesaurus[Source],0))</f>
        <v>Chronic inflammation</v>
      </c>
      <c r="C159" t="s">
        <v>302</v>
      </c>
      <c r="D159" t="s">
        <v>295</v>
      </c>
      <c r="E159" t="s">
        <v>295</v>
      </c>
      <c r="F159" t="s">
        <v>295</v>
      </c>
    </row>
    <row r="160" spans="1:6" x14ac:dyDescent="0.55000000000000004">
      <c r="A160" t="s">
        <v>562</v>
      </c>
      <c r="B160" t="str" cm="1">
        <f t="array" ref="B160">INDEX(SolutionMetaThesaurus[MetaThesaurus description],MATCH(A160&amp;"SNOMEDCT_US",SolutionMetaThesaurus[MetaThesaurus code]&amp;SolutionMetaThesaurus[Source],0))</f>
        <v>Blastoma</v>
      </c>
      <c r="C160" t="s">
        <v>339</v>
      </c>
      <c r="D160" t="s">
        <v>299</v>
      </c>
      <c r="E160" t="s">
        <v>299</v>
      </c>
      <c r="F160" t="s">
        <v>299</v>
      </c>
    </row>
    <row r="161" spans="1:6" x14ac:dyDescent="0.55000000000000004">
      <c r="A161" t="s">
        <v>564</v>
      </c>
      <c r="B161" t="str" cm="1">
        <f t="array" ref="B161">INDEX(SolutionMetaThesaurus[MetaThesaurus description],MATCH(A161&amp;"SNOMEDCT_US",SolutionMetaThesaurus[MetaThesaurus code]&amp;SolutionMetaThesaurus[Source],0))</f>
        <v>Primary malignant neoplasm</v>
      </c>
      <c r="C161" t="s">
        <v>339</v>
      </c>
      <c r="D161" t="s">
        <v>299</v>
      </c>
      <c r="E161" t="s">
        <v>299</v>
      </c>
      <c r="F161" t="s">
        <v>299</v>
      </c>
    </row>
    <row r="162" spans="1:6" x14ac:dyDescent="0.55000000000000004">
      <c r="A162" t="s">
        <v>565</v>
      </c>
      <c r="B162" t="str" cm="1">
        <f t="array" ref="B162">INDEX(SolutionMetaThesaurus[MetaThesaurus description],MATCH(A162&amp;"SNOMEDCT_US",SolutionMetaThesaurus[MetaThesaurus code]&amp;SolutionMetaThesaurus[Source],0))</f>
        <v>Negative for metastatic tumor</v>
      </c>
      <c r="C162" t="s">
        <v>302</v>
      </c>
      <c r="D162" t="s">
        <v>295</v>
      </c>
      <c r="E162" t="s">
        <v>295</v>
      </c>
      <c r="F162" t="s">
        <v>295</v>
      </c>
    </row>
    <row r="163" spans="1:6" x14ac:dyDescent="0.55000000000000004">
      <c r="A163" t="s">
        <v>685</v>
      </c>
      <c r="B163" t="str" cm="1">
        <f t="array" ref="B163">INDEX(SolutionMetaThesaurus[MetaThesaurus description],MATCH(A163&amp;"SNOMEDCT_US",SolutionMetaThesaurus[MetaThesaurus code]&amp;SolutionMetaThesaurus[Source],0))</f>
        <v>Low grade serous carcinoma</v>
      </c>
      <c r="C163" t="s">
        <v>331</v>
      </c>
      <c r="D163" t="s">
        <v>295</v>
      </c>
      <c r="E163" t="s">
        <v>295</v>
      </c>
      <c r="F163" t="s">
        <v>295</v>
      </c>
    </row>
    <row r="164" spans="1:6" x14ac:dyDescent="0.55000000000000004">
      <c r="A164" t="s">
        <v>567</v>
      </c>
      <c r="B164" t="str" cm="1">
        <f t="array" ref="B164">INDEX(SolutionMetaThesaurus[MetaThesaurus description],MATCH(A164&amp;"SNOMEDCT_US",SolutionMetaThesaurus[MetaThesaurus code]&amp;SolutionMetaThesaurus[Source],0))</f>
        <v>Serous cystadenocarcinoma</v>
      </c>
      <c r="C164" t="s">
        <v>295</v>
      </c>
      <c r="D164" t="s">
        <v>295</v>
      </c>
      <c r="E164" t="s">
        <v>295</v>
      </c>
      <c r="F164" t="s">
        <v>295</v>
      </c>
    </row>
    <row r="165" spans="1:6" x14ac:dyDescent="0.55000000000000004">
      <c r="A165" t="s">
        <v>569</v>
      </c>
      <c r="B165" t="str" cm="1">
        <f t="array" ref="B165">INDEX(SolutionMetaThesaurus[MetaThesaurus description],MATCH(A165&amp;"SNOMEDCT_US",SolutionMetaThesaurus[MetaThesaurus code]&amp;SolutionMetaThesaurus[Source],0))</f>
        <v>Carcinoma in situ of endometrium</v>
      </c>
      <c r="C165" t="s">
        <v>298</v>
      </c>
      <c r="D165" t="s">
        <v>295</v>
      </c>
      <c r="E165" t="s">
        <v>453</v>
      </c>
      <c r="F165" t="s">
        <v>295</v>
      </c>
    </row>
    <row r="166" spans="1:6" x14ac:dyDescent="0.55000000000000004">
      <c r="A166" t="s">
        <v>2</v>
      </c>
      <c r="B166" t="str" cm="1">
        <f t="array" ref="B166">INDEX(SolutionMetaThesaurus[MetaThesaurus description],MATCH(A166&amp;"SNOMEDCT_US",SolutionMetaThesaurus[MetaThesaurus code]&amp;SolutionMetaThesaurus[Source],0))</f>
        <v>Carcinoma in situ of vagina</v>
      </c>
      <c r="C166" t="s">
        <v>298</v>
      </c>
      <c r="D166" t="s">
        <v>453</v>
      </c>
      <c r="E166" t="s">
        <v>295</v>
      </c>
      <c r="F166" t="s">
        <v>295</v>
      </c>
    </row>
    <row r="167" spans="1:6" x14ac:dyDescent="0.55000000000000004">
      <c r="A167" t="s">
        <v>572</v>
      </c>
      <c r="B167" t="str" cm="1">
        <f t="array" ref="B167">INDEX(SolutionMetaThesaurus[MetaThesaurus description],MATCH(A167&amp;"SNOMEDCT_US",SolutionMetaThesaurus[MetaThesaurus code]&amp;SolutionMetaThesaurus[Source],0))</f>
        <v>Inactive endometrium</v>
      </c>
      <c r="C167" t="s">
        <v>295</v>
      </c>
      <c r="D167" t="s">
        <v>295</v>
      </c>
      <c r="E167" t="s">
        <v>295</v>
      </c>
      <c r="F167" t="s">
        <v>295</v>
      </c>
    </row>
    <row r="168" spans="1:6" x14ac:dyDescent="0.55000000000000004">
      <c r="A168" t="s">
        <v>574</v>
      </c>
      <c r="B168" t="str" cm="1">
        <f t="array" ref="B168">INDEX(SolutionMetaThesaurus[MetaThesaurus description],MATCH(A168&amp;"SNOMEDCT_US",SolutionMetaThesaurus[MetaThesaurus code]&amp;SolutionMetaThesaurus[Source],0))</f>
        <v>Primary adenocarcinoma of vagina</v>
      </c>
      <c r="C168" t="s">
        <v>298</v>
      </c>
      <c r="D168" t="s">
        <v>299</v>
      </c>
      <c r="E168" t="s">
        <v>295</v>
      </c>
      <c r="F168" t="s">
        <v>295</v>
      </c>
    </row>
  </sheetData>
  <hyperlinks>
    <hyperlink ref="A1" location="Finding" display="MetaThesaurusID" xr:uid="{2F034E2A-38EC-4C3F-8086-07C6221F0C6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4CFD8-219D-4666-A46D-F39B570D9A5E}">
  <dimension ref="A1:J28"/>
  <sheetViews>
    <sheetView workbookViewId="0">
      <selection activeCell="N8" sqref="N8"/>
    </sheetView>
  </sheetViews>
  <sheetFormatPr defaultRowHeight="14.4" x14ac:dyDescent="0.55000000000000004"/>
  <cols>
    <col min="1" max="1" width="16.20703125" bestFit="1" customWidth="1"/>
    <col min="2" max="2" width="64" bestFit="1" customWidth="1"/>
    <col min="3" max="3" width="6.3125" bestFit="1" customWidth="1"/>
    <col min="4" max="4" width="6.7890625" bestFit="1" customWidth="1"/>
    <col min="5" max="5" width="6" bestFit="1" customWidth="1"/>
    <col min="6" max="6" width="10.1015625" bestFit="1" customWidth="1"/>
    <col min="7" max="7" width="11" bestFit="1" customWidth="1"/>
    <col min="8" max="8" width="11.41796875" bestFit="1" customWidth="1"/>
    <col min="9" max="9" width="10.5234375" bestFit="1" customWidth="1"/>
    <col min="10" max="10" width="14.89453125" bestFit="1" customWidth="1"/>
  </cols>
  <sheetData>
    <row r="1" spans="1:10" x14ac:dyDescent="0.55000000000000004">
      <c r="A1" s="3" t="s">
        <v>0</v>
      </c>
      <c r="B1" s="1" t="s">
        <v>249</v>
      </c>
      <c r="C1" s="1" t="s">
        <v>288</v>
      </c>
      <c r="D1" s="1" t="s">
        <v>289</v>
      </c>
      <c r="E1" s="1" t="s">
        <v>290</v>
      </c>
      <c r="F1" s="1" t="s">
        <v>291</v>
      </c>
      <c r="G1" s="1" t="s">
        <v>576</v>
      </c>
      <c r="H1" s="1" t="s">
        <v>577</v>
      </c>
      <c r="I1" s="1" t="s">
        <v>578</v>
      </c>
      <c r="J1" s="1" t="s">
        <v>579</v>
      </c>
    </row>
    <row r="2" spans="1:10" x14ac:dyDescent="0.55000000000000004">
      <c r="A2" t="s">
        <v>580</v>
      </c>
      <c r="B2" t="str" cm="1">
        <f t="array" ref="B2">INDEX(SolutionMetaThesaurus[MetaThesaurus description],MATCH(A2&amp;"SNOMEDCT_US",SolutionMetaThesaurus[MetaThesaurus code]&amp;SolutionMetaThesaurus[Source],0))</f>
        <v>Endocervical biopsy</v>
      </c>
      <c r="C2" t="s">
        <v>582</v>
      </c>
      <c r="D2" t="s">
        <v>582</v>
      </c>
      <c r="E2" t="s">
        <v>582</v>
      </c>
      <c r="F2" t="s">
        <v>582</v>
      </c>
      <c r="G2" t="s">
        <v>583</v>
      </c>
      <c r="H2" t="s">
        <v>583</v>
      </c>
      <c r="I2" t="s">
        <v>583</v>
      </c>
      <c r="J2" t="s">
        <v>582</v>
      </c>
    </row>
    <row r="3" spans="1:10" x14ac:dyDescent="0.55000000000000004">
      <c r="A3" t="s">
        <v>584</v>
      </c>
      <c r="B3" t="str" cm="1">
        <f t="array" ref="B3">INDEX(SolutionMetaThesaurus[MetaThesaurus description],MATCH(A3&amp;"SNOMEDCT_US",SolutionMetaThesaurus[MetaThesaurus code]&amp;SolutionMetaThesaurus[Source],0))</f>
        <v>Curettage of uterus</v>
      </c>
      <c r="C3" t="s">
        <v>586</v>
      </c>
      <c r="D3" t="s">
        <v>587</v>
      </c>
      <c r="E3" t="s">
        <v>587</v>
      </c>
      <c r="F3" t="s">
        <v>587</v>
      </c>
      <c r="G3" t="s">
        <v>588</v>
      </c>
      <c r="H3" t="s">
        <v>583</v>
      </c>
      <c r="I3" t="s">
        <v>583</v>
      </c>
      <c r="J3" t="s">
        <v>587</v>
      </c>
    </row>
    <row r="4" spans="1:10" x14ac:dyDescent="0.55000000000000004">
      <c r="A4" t="s">
        <v>589</v>
      </c>
      <c r="B4" t="str" cm="1">
        <f t="array" ref="B4">INDEX(SolutionMetaThesaurus[MetaThesaurus description],MATCH(A4&amp;"SNOMEDCT_US",SolutionMetaThesaurus[MetaThesaurus code]&amp;SolutionMetaThesaurus[Source],0))</f>
        <v>Biopsy of endometrium with dilation and curettage</v>
      </c>
      <c r="C4" t="s">
        <v>586</v>
      </c>
      <c r="D4" t="s">
        <v>587</v>
      </c>
      <c r="E4" t="s">
        <v>587</v>
      </c>
      <c r="F4" t="s">
        <v>587</v>
      </c>
      <c r="G4" t="s">
        <v>588</v>
      </c>
      <c r="H4" t="s">
        <v>583</v>
      </c>
      <c r="I4" t="s">
        <v>583</v>
      </c>
      <c r="J4" t="s">
        <v>587</v>
      </c>
    </row>
    <row r="5" spans="1:10" x14ac:dyDescent="0.55000000000000004">
      <c r="A5" t="s">
        <v>10</v>
      </c>
      <c r="B5" t="str" cm="1">
        <f t="array" ref="B5">INDEX(SolutionMetaThesaurus[MetaThesaurus description],MATCH(A5&amp;"SNOMEDCT_US",SolutionMetaThesaurus[MetaThesaurus code]&amp;SolutionMetaThesaurus[Source],0))</f>
        <v>Vaginal biopsy</v>
      </c>
      <c r="C5" t="s">
        <v>587</v>
      </c>
      <c r="D5" t="s">
        <v>587</v>
      </c>
      <c r="E5" t="s">
        <v>587</v>
      </c>
      <c r="F5" t="s">
        <v>587</v>
      </c>
      <c r="G5" t="s">
        <v>591</v>
      </c>
      <c r="H5" t="s">
        <v>591</v>
      </c>
      <c r="I5" t="s">
        <v>591</v>
      </c>
      <c r="J5" t="s">
        <v>587</v>
      </c>
    </row>
    <row r="6" spans="1:10" x14ac:dyDescent="0.55000000000000004">
      <c r="A6" t="s">
        <v>27</v>
      </c>
      <c r="B6" t="str" cm="1">
        <f t="array" ref="B6">INDEX(SolutionMetaThesaurus[MetaThesaurus description],MATCH(A6&amp;"SNOMEDCT_US",SolutionMetaThesaurus[MetaThesaurus code]&amp;SolutionMetaThesaurus[Source],0))</f>
        <v>Dilation and curettage of uterus</v>
      </c>
      <c r="C6" t="s">
        <v>586</v>
      </c>
      <c r="D6" t="s">
        <v>587</v>
      </c>
      <c r="E6" t="s">
        <v>587</v>
      </c>
      <c r="F6" t="s">
        <v>587</v>
      </c>
      <c r="G6" t="s">
        <v>588</v>
      </c>
      <c r="H6" t="s">
        <v>583</v>
      </c>
      <c r="I6" t="s">
        <v>583</v>
      </c>
      <c r="J6" t="s">
        <v>587</v>
      </c>
    </row>
    <row r="7" spans="1:10" x14ac:dyDescent="0.55000000000000004">
      <c r="A7" t="s">
        <v>114</v>
      </c>
      <c r="B7" t="str" cm="1">
        <f t="array" ref="B7">INDEX(SolutionMetaThesaurus[MetaThesaurus description],MATCH(A7&amp;"SNOMEDCT_US",SolutionMetaThesaurus[MetaThesaurus code]&amp;SolutionMetaThesaurus[Source],0))</f>
        <v>Subtotal abdominal hysterectomy</v>
      </c>
      <c r="C7" t="s">
        <v>593</v>
      </c>
      <c r="D7" t="s">
        <v>593</v>
      </c>
      <c r="E7" t="s">
        <v>593</v>
      </c>
      <c r="F7" t="s">
        <v>593</v>
      </c>
      <c r="G7" t="s">
        <v>594</v>
      </c>
      <c r="H7" t="s">
        <v>594</v>
      </c>
      <c r="I7" t="s">
        <v>594</v>
      </c>
      <c r="J7" t="s">
        <v>593</v>
      </c>
    </row>
    <row r="8" spans="1:10" x14ac:dyDescent="0.55000000000000004">
      <c r="A8" t="s">
        <v>595</v>
      </c>
      <c r="B8" t="str" cm="1">
        <f t="array" ref="B8">INDEX(SolutionMetaThesaurus[MetaThesaurus description],MATCH(A8&amp;"SNOMEDCT_US",SolutionMetaThesaurus[MetaThesaurus code]&amp;SolutionMetaThesaurus[Source],0))</f>
        <v>Diagnostic aspiration curettage of uterus</v>
      </c>
      <c r="C8" t="s">
        <v>587</v>
      </c>
      <c r="D8" t="s">
        <v>587</v>
      </c>
      <c r="E8" t="s">
        <v>587</v>
      </c>
      <c r="F8" t="s">
        <v>587</v>
      </c>
      <c r="G8" t="s">
        <v>583</v>
      </c>
      <c r="H8" t="s">
        <v>583</v>
      </c>
      <c r="I8" t="s">
        <v>583</v>
      </c>
      <c r="J8" t="s">
        <v>587</v>
      </c>
    </row>
    <row r="9" spans="1:10" x14ac:dyDescent="0.55000000000000004">
      <c r="A9" t="s">
        <v>174</v>
      </c>
      <c r="B9" t="str" cm="1">
        <f t="array" ref="B9">INDEX(SolutionMetaThesaurus[MetaThesaurus description],MATCH(A9&amp;"SNOMEDCT_US",SolutionMetaThesaurus[MetaThesaurus code]&amp;SolutionMetaThesaurus[Source],0))</f>
        <v>Loop diathermy of cervix</v>
      </c>
      <c r="C9" t="s">
        <v>597</v>
      </c>
      <c r="D9" t="s">
        <v>597</v>
      </c>
      <c r="E9" t="s">
        <v>597</v>
      </c>
      <c r="F9" t="s">
        <v>597</v>
      </c>
      <c r="G9" t="s">
        <v>598</v>
      </c>
      <c r="H9" t="s">
        <v>598</v>
      </c>
      <c r="I9" t="s">
        <v>598</v>
      </c>
      <c r="J9" t="s">
        <v>597</v>
      </c>
    </row>
    <row r="10" spans="1:10" x14ac:dyDescent="0.55000000000000004">
      <c r="A10" t="s">
        <v>11</v>
      </c>
      <c r="B10" t="str" cm="1">
        <f t="array" ref="B10">INDEX(SolutionMetaThesaurus[MetaThesaurus description],MATCH(A10&amp;"SNOMEDCT_US",SolutionMetaThesaurus[MetaThesaurus code]&amp;SolutionMetaThesaurus[Source],0))</f>
        <v>Large loop excision of transformation zone</v>
      </c>
      <c r="C10" t="s">
        <v>597</v>
      </c>
      <c r="D10" t="s">
        <v>597</v>
      </c>
      <c r="E10" t="s">
        <v>597</v>
      </c>
      <c r="F10" t="s">
        <v>597</v>
      </c>
      <c r="G10" t="s">
        <v>598</v>
      </c>
      <c r="H10" t="s">
        <v>598</v>
      </c>
      <c r="I10" t="s">
        <v>598</v>
      </c>
      <c r="J10" t="s">
        <v>597</v>
      </c>
    </row>
    <row r="11" spans="1:10" x14ac:dyDescent="0.55000000000000004">
      <c r="A11" t="s">
        <v>103</v>
      </c>
      <c r="B11" t="str" cm="1">
        <f t="array" ref="B11">INDEX(SolutionMetaThesaurus[MetaThesaurus description],MATCH(A11&amp;"SNOMEDCT_US",SolutionMetaThesaurus[MetaThesaurus code]&amp;SolutionMetaThesaurus[Source],0))</f>
        <v>Hysterectomy</v>
      </c>
      <c r="C11" t="s">
        <v>600</v>
      </c>
      <c r="D11" t="s">
        <v>600</v>
      </c>
      <c r="E11" t="s">
        <v>600</v>
      </c>
      <c r="F11" t="s">
        <v>600</v>
      </c>
      <c r="G11" t="s">
        <v>601</v>
      </c>
      <c r="H11" t="s">
        <v>601</v>
      </c>
      <c r="I11" t="s">
        <v>601</v>
      </c>
      <c r="J11" t="s">
        <v>600</v>
      </c>
    </row>
    <row r="12" spans="1:10" x14ac:dyDescent="0.55000000000000004">
      <c r="A12" t="s">
        <v>602</v>
      </c>
      <c r="B12" t="str" cm="1">
        <f t="array" ref="B12">INDEX(SolutionMetaThesaurus[MetaThesaurus description],MATCH(A12&amp;"SNOMEDCT_US",SolutionMetaThesaurus[MetaThesaurus code]&amp;SolutionMetaThesaurus[Source],0))</f>
        <v>Vaginal hysterectomy</v>
      </c>
      <c r="C12" t="s">
        <v>600</v>
      </c>
      <c r="D12" t="s">
        <v>600</v>
      </c>
      <c r="E12" t="s">
        <v>600</v>
      </c>
      <c r="F12" t="s">
        <v>600</v>
      </c>
      <c r="G12" t="s">
        <v>601</v>
      </c>
      <c r="H12" t="s">
        <v>601</v>
      </c>
      <c r="I12" t="s">
        <v>601</v>
      </c>
      <c r="J12" t="s">
        <v>600</v>
      </c>
    </row>
    <row r="13" spans="1:10" x14ac:dyDescent="0.55000000000000004">
      <c r="A13" t="s">
        <v>17</v>
      </c>
      <c r="B13" t="str" cm="1">
        <f t="array" ref="B13">INDEX(SolutionMetaThesaurus[MetaThesaurus description],MATCH(A13&amp;"SNOMEDCT_US",SolutionMetaThesaurus[MetaThesaurus code]&amp;SolutionMetaThesaurus[Source],0))</f>
        <v>Endometrial biopsy</v>
      </c>
      <c r="C13" t="s">
        <v>587</v>
      </c>
      <c r="D13" t="s">
        <v>587</v>
      </c>
      <c r="E13" t="s">
        <v>587</v>
      </c>
      <c r="F13" t="s">
        <v>587</v>
      </c>
      <c r="G13" t="s">
        <v>605</v>
      </c>
      <c r="H13" t="s">
        <v>605</v>
      </c>
      <c r="I13" t="s">
        <v>605</v>
      </c>
      <c r="J13" t="s">
        <v>587</v>
      </c>
    </row>
    <row r="14" spans="1:10" x14ac:dyDescent="0.55000000000000004">
      <c r="A14" t="s">
        <v>606</v>
      </c>
      <c r="B14" t="str" cm="1">
        <f t="array" ref="B14">INDEX(SolutionMetaThesaurus[MetaThesaurus description],MATCH(A14&amp;"SNOMEDCT_US",SolutionMetaThesaurus[MetaThesaurus code]&amp;SolutionMetaThesaurus[Source],0))</f>
        <v>Amputation of cervix</v>
      </c>
      <c r="C14" t="s">
        <v>605</v>
      </c>
      <c r="D14" t="s">
        <v>605</v>
      </c>
      <c r="E14" t="s">
        <v>605</v>
      </c>
      <c r="F14" t="s">
        <v>605</v>
      </c>
      <c r="G14" t="s">
        <v>608</v>
      </c>
      <c r="H14" t="s">
        <v>608</v>
      </c>
      <c r="I14" t="s">
        <v>608</v>
      </c>
      <c r="J14" t="s">
        <v>605</v>
      </c>
    </row>
    <row r="15" spans="1:10" x14ac:dyDescent="0.55000000000000004">
      <c r="A15" t="s">
        <v>8</v>
      </c>
      <c r="B15" t="str" cm="1">
        <f t="array" ref="B15">INDEX(SolutionMetaThesaurus[MetaThesaurus description],MATCH(A15&amp;"SNOMEDCT_US",SolutionMetaThesaurus[MetaThesaurus code]&amp;SolutionMetaThesaurus[Source],0))</f>
        <v>Cervical biopsy</v>
      </c>
      <c r="C15" t="s">
        <v>582</v>
      </c>
      <c r="D15" t="s">
        <v>582</v>
      </c>
      <c r="E15" t="s">
        <v>582</v>
      </c>
      <c r="F15" t="s">
        <v>582</v>
      </c>
      <c r="G15" t="s">
        <v>610</v>
      </c>
      <c r="H15" t="s">
        <v>610</v>
      </c>
      <c r="I15" t="s">
        <v>610</v>
      </c>
      <c r="J15" t="s">
        <v>582</v>
      </c>
    </row>
    <row r="16" spans="1:10" x14ac:dyDescent="0.55000000000000004">
      <c r="A16" t="s">
        <v>611</v>
      </c>
      <c r="B16" t="str" cm="1">
        <f t="array" ref="B16">INDEX(SolutionMetaThesaurus[MetaThesaurus description],MATCH(A16&amp;"SNOMEDCT_US",SolutionMetaThesaurus[MetaThesaurus code]&amp;SolutionMetaThesaurus[Source],0))</f>
        <v>Punch biopsy of cervix</v>
      </c>
      <c r="C16" t="s">
        <v>582</v>
      </c>
      <c r="D16" t="s">
        <v>582</v>
      </c>
      <c r="E16" t="s">
        <v>582</v>
      </c>
      <c r="F16" t="s">
        <v>582</v>
      </c>
      <c r="G16" t="s">
        <v>610</v>
      </c>
      <c r="H16" t="s">
        <v>610</v>
      </c>
      <c r="I16" t="s">
        <v>610</v>
      </c>
      <c r="J16" t="s">
        <v>582</v>
      </c>
    </row>
    <row r="17" spans="1:10" x14ac:dyDescent="0.55000000000000004">
      <c r="A17" t="s">
        <v>613</v>
      </c>
      <c r="B17" t="str" cm="1">
        <f t="array" ref="B17">INDEX(SolutionMetaThesaurus[MetaThesaurus description],MATCH(A17&amp;"SNOMEDCT_US",SolutionMetaThesaurus[MetaThesaurus code]&amp;SolutionMetaThesaurus[Source],0))</f>
        <v>Endocervical curettage</v>
      </c>
      <c r="C17" t="s">
        <v>586</v>
      </c>
      <c r="D17" t="s">
        <v>586</v>
      </c>
      <c r="E17" t="s">
        <v>586</v>
      </c>
      <c r="F17" t="s">
        <v>586</v>
      </c>
      <c r="G17" t="s">
        <v>588</v>
      </c>
      <c r="H17" t="s">
        <v>588</v>
      </c>
      <c r="I17" t="s">
        <v>588</v>
      </c>
      <c r="J17" t="s">
        <v>586</v>
      </c>
    </row>
    <row r="18" spans="1:10" x14ac:dyDescent="0.55000000000000004">
      <c r="A18" t="s">
        <v>118</v>
      </c>
      <c r="B18" t="str" cm="1">
        <f t="array" ref="B18">INDEX(SolutionMetaThesaurus[MetaThesaurus description],MATCH(A18&amp;"SNOMEDCT_US",SolutionMetaThesaurus[MetaThesaurus code]&amp;SolutionMetaThesaurus[Source],0))</f>
        <v>Cone biopsy of cervix</v>
      </c>
      <c r="C18" t="s">
        <v>583</v>
      </c>
      <c r="D18" t="s">
        <v>583</v>
      </c>
      <c r="E18" t="s">
        <v>583</v>
      </c>
      <c r="F18" t="s">
        <v>583</v>
      </c>
      <c r="G18" t="s">
        <v>598</v>
      </c>
      <c r="H18" t="s">
        <v>598</v>
      </c>
      <c r="I18" t="s">
        <v>598</v>
      </c>
      <c r="J18" t="s">
        <v>583</v>
      </c>
    </row>
    <row r="19" spans="1:10" x14ac:dyDescent="0.55000000000000004">
      <c r="A19" t="s">
        <v>616</v>
      </c>
      <c r="B19" t="str" cm="1">
        <f t="array" ref="B19">INDEX(SolutionMetaThesaurus[MetaThesaurus description],MATCH(A19&amp;"SNOMEDCT_US",SolutionMetaThesaurus[MetaThesaurus code]&amp;SolutionMetaThesaurus[Source],0))</f>
        <v>Excision of cervix by electroconization</v>
      </c>
      <c r="C19" t="s">
        <v>583</v>
      </c>
      <c r="D19" t="s">
        <v>583</v>
      </c>
      <c r="E19" t="s">
        <v>583</v>
      </c>
      <c r="F19" t="s">
        <v>583</v>
      </c>
      <c r="G19" t="s">
        <v>583</v>
      </c>
      <c r="H19" t="s">
        <v>583</v>
      </c>
      <c r="I19" t="s">
        <v>583</v>
      </c>
      <c r="J19" t="s">
        <v>583</v>
      </c>
    </row>
    <row r="20" spans="1:10" x14ac:dyDescent="0.55000000000000004">
      <c r="A20" t="s">
        <v>618</v>
      </c>
      <c r="B20" t="str" cm="1">
        <f t="array" ref="B20">INDEX(SolutionMetaThesaurus[MetaThesaurus description],MATCH(A20&amp;"SNOMEDCT_US",SolutionMetaThesaurus[MetaThesaurus code]&amp;SolutionMetaThesaurus[Source],0))</f>
        <v>Vaginectomy</v>
      </c>
      <c r="C20" t="s">
        <v>587</v>
      </c>
      <c r="D20" t="s">
        <v>587</v>
      </c>
      <c r="E20" t="s">
        <v>587</v>
      </c>
      <c r="F20" t="s">
        <v>587</v>
      </c>
      <c r="G20" t="s">
        <v>591</v>
      </c>
      <c r="H20" t="s">
        <v>591</v>
      </c>
      <c r="I20" t="s">
        <v>591</v>
      </c>
      <c r="J20" t="s">
        <v>587</v>
      </c>
    </row>
    <row r="21" spans="1:10" x14ac:dyDescent="0.55000000000000004">
      <c r="A21" t="s">
        <v>620</v>
      </c>
      <c r="B21" t="str" cm="1">
        <f t="array" ref="B21">INDEX(SolutionMetaThesaurus[MetaThesaurus description],MATCH(A21&amp;"SNOMEDCT_US",SolutionMetaThesaurus[MetaThesaurus code]&amp;SolutionMetaThesaurus[Source],0))</f>
        <v>Ablation - action</v>
      </c>
      <c r="C21" t="s">
        <v>622</v>
      </c>
      <c r="D21" t="s">
        <v>622</v>
      </c>
      <c r="E21" t="s">
        <v>622</v>
      </c>
      <c r="F21" t="s">
        <v>622</v>
      </c>
      <c r="G21" t="s">
        <v>583</v>
      </c>
      <c r="H21" t="s">
        <v>583</v>
      </c>
      <c r="I21" t="s">
        <v>583</v>
      </c>
      <c r="J21" t="s">
        <v>622</v>
      </c>
    </row>
    <row r="22" spans="1:10" x14ac:dyDescent="0.55000000000000004">
      <c r="A22" t="s">
        <v>623</v>
      </c>
      <c r="B22" t="str" cm="1">
        <f t="array" ref="B22">INDEX(SolutionMetaThesaurus[MetaThesaurus description],MATCH(A22&amp;"SNOMEDCT_US",SolutionMetaThesaurus[MetaThesaurus code]&amp;SolutionMetaThesaurus[Source],0))</f>
        <v>Excision</v>
      </c>
      <c r="C22" t="s">
        <v>622</v>
      </c>
      <c r="D22" t="s">
        <v>622</v>
      </c>
      <c r="E22" t="s">
        <v>622</v>
      </c>
      <c r="F22" t="s">
        <v>622</v>
      </c>
      <c r="G22" t="s">
        <v>583</v>
      </c>
      <c r="H22" t="s">
        <v>583</v>
      </c>
      <c r="I22" t="s">
        <v>583</v>
      </c>
      <c r="J22" t="s">
        <v>622</v>
      </c>
    </row>
    <row r="23" spans="1:10" x14ac:dyDescent="0.55000000000000004">
      <c r="A23" t="s">
        <v>113</v>
      </c>
      <c r="B23" t="str" cm="1">
        <f t="array" ref="B23">INDEX(SolutionMetaThesaurus[MetaThesaurus description],MATCH(A23&amp;"SNOMEDCT_US",SolutionMetaThesaurus[MetaThesaurus code]&amp;SolutionMetaThesaurus[Source],0))</f>
        <v>Punch biopsy</v>
      </c>
      <c r="C23" t="s">
        <v>582</v>
      </c>
      <c r="D23" t="s">
        <v>582</v>
      </c>
      <c r="E23" t="s">
        <v>582</v>
      </c>
      <c r="F23" t="s">
        <v>582</v>
      </c>
      <c r="G23" t="s">
        <v>610</v>
      </c>
      <c r="H23" t="s">
        <v>610</v>
      </c>
      <c r="I23" t="s">
        <v>610</v>
      </c>
      <c r="J23" t="s">
        <v>582</v>
      </c>
    </row>
    <row r="24" spans="1:10" x14ac:dyDescent="0.55000000000000004">
      <c r="A24" t="s">
        <v>625</v>
      </c>
      <c r="B24" t="str" cm="1">
        <f t="array" ref="B24">INDEX(SolutionMetaThesaurus[MetaThesaurus description],MATCH(A24&amp;"SNOMEDCT_US",SolutionMetaThesaurus[MetaThesaurus code]&amp;SolutionMetaThesaurus[Source],0))</f>
        <v>Curettage</v>
      </c>
      <c r="C24" t="s">
        <v>587</v>
      </c>
      <c r="D24" t="s">
        <v>587</v>
      </c>
      <c r="E24" t="s">
        <v>587</v>
      </c>
      <c r="F24" t="s">
        <v>587</v>
      </c>
      <c r="G24" t="s">
        <v>588</v>
      </c>
      <c r="H24" t="s">
        <v>583</v>
      </c>
      <c r="I24" t="s">
        <v>583</v>
      </c>
      <c r="J24" t="s">
        <v>587</v>
      </c>
    </row>
    <row r="25" spans="1:10" x14ac:dyDescent="0.55000000000000004">
      <c r="A25" t="s">
        <v>24</v>
      </c>
      <c r="B25" t="str" cm="1">
        <f t="array" ref="B25">INDEX(SolutionMetaThesaurus[MetaThesaurus description],MATCH(A25&amp;"SNOMEDCT_US",SolutionMetaThesaurus[MetaThesaurus code]&amp;SolutionMetaThesaurus[Source],0))</f>
        <v>Resection of polyp</v>
      </c>
      <c r="C25" t="s">
        <v>629</v>
      </c>
      <c r="D25" t="s">
        <v>629</v>
      </c>
      <c r="E25" t="s">
        <v>629</v>
      </c>
      <c r="F25" t="s">
        <v>629</v>
      </c>
      <c r="G25" t="s">
        <v>630</v>
      </c>
      <c r="H25" t="s">
        <v>587</v>
      </c>
      <c r="I25" t="s">
        <v>583</v>
      </c>
      <c r="J25" t="s">
        <v>629</v>
      </c>
    </row>
    <row r="26" spans="1:10" x14ac:dyDescent="0.55000000000000004">
      <c r="A26" t="s">
        <v>92</v>
      </c>
      <c r="B26" t="str" cm="1">
        <f t="array" ref="B26">INDEX(SolutionMetaThesaurus[MetaThesaurus description],MATCH(A26&amp;"SNOMEDCT_US",SolutionMetaThesaurus[MetaThesaurus code]&amp;SolutionMetaThesaurus[Source],0))</f>
        <v>Biopsy</v>
      </c>
      <c r="C26" t="s">
        <v>582</v>
      </c>
      <c r="D26" t="s">
        <v>587</v>
      </c>
      <c r="E26" t="s">
        <v>587</v>
      </c>
      <c r="F26" t="s">
        <v>587</v>
      </c>
      <c r="G26" t="s">
        <v>583</v>
      </c>
      <c r="H26" t="s">
        <v>583</v>
      </c>
      <c r="I26" t="s">
        <v>583</v>
      </c>
      <c r="J26" t="s">
        <v>587</v>
      </c>
    </row>
    <row r="27" spans="1:10" x14ac:dyDescent="0.55000000000000004">
      <c r="A27" t="s">
        <v>116</v>
      </c>
      <c r="B27" t="str" cm="1">
        <f t="array" ref="B27">INDEX(SolutionMetaThesaurus[MetaThesaurus description],MATCH(A27&amp;"SNOMEDCT_US",SolutionMetaThesaurus[MetaThesaurus code]&amp;SolutionMetaThesaurus[Source],0))</f>
        <v>Total hysterectomy with removal of both tubes and ovaries</v>
      </c>
      <c r="C27" t="s">
        <v>600</v>
      </c>
      <c r="D27" t="s">
        <v>600</v>
      </c>
      <c r="E27" t="s">
        <v>600</v>
      </c>
      <c r="F27" t="s">
        <v>600</v>
      </c>
      <c r="G27" t="s">
        <v>601</v>
      </c>
      <c r="H27" t="s">
        <v>601</v>
      </c>
      <c r="I27" t="s">
        <v>601</v>
      </c>
      <c r="J27" t="s">
        <v>600</v>
      </c>
    </row>
    <row r="28" spans="1:10" x14ac:dyDescent="0.55000000000000004">
      <c r="A28" t="s">
        <v>633</v>
      </c>
      <c r="B28" t="str" cm="1">
        <f t="array" ref="B28">INDEX(SolutionMetaThesaurus[MetaThesaurus description],MATCH(A28&amp;"SNOMEDCT_US",SolutionMetaThesaurus[MetaThesaurus code]&amp;SolutionMetaThesaurus[Source],0))</f>
        <v>Excision biopsy</v>
      </c>
      <c r="C28" t="s">
        <v>582</v>
      </c>
      <c r="D28" t="s">
        <v>622</v>
      </c>
      <c r="E28" t="s">
        <v>622</v>
      </c>
      <c r="F28" t="s">
        <v>622</v>
      </c>
      <c r="G28" t="s">
        <v>583</v>
      </c>
      <c r="H28" t="s">
        <v>583</v>
      </c>
      <c r="I28" t="s">
        <v>583</v>
      </c>
      <c r="J28" t="s">
        <v>622</v>
      </c>
    </row>
  </sheetData>
  <hyperlinks>
    <hyperlink ref="A1" location="Procedure" display="MetaThesaurusID" xr:uid="{9552E6B4-9776-4EA7-969C-71893A76E2B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5"/>
  <sheetViews>
    <sheetView workbookViewId="0"/>
  </sheetViews>
  <sheetFormatPr defaultRowHeight="14.4" x14ac:dyDescent="0.55000000000000004"/>
  <cols>
    <col min="1" max="1" width="15.89453125" bestFit="1" customWidth="1"/>
    <col min="2" max="5" width="8.89453125" customWidth="1"/>
    <col min="7" max="7" width="85.20703125" bestFit="1" customWidth="1"/>
  </cols>
  <sheetData>
    <row r="1" spans="1:7" x14ac:dyDescent="0.55000000000000004">
      <c r="A1" s="3" t="s">
        <v>0</v>
      </c>
      <c r="B1" s="11" t="s">
        <v>29</v>
      </c>
      <c r="C1" s="11"/>
      <c r="D1" s="11"/>
      <c r="E1" s="11"/>
      <c r="G1" s="1" t="s">
        <v>1095</v>
      </c>
    </row>
    <row r="2" spans="1:7" x14ac:dyDescent="0.55000000000000004">
      <c r="A2" t="s">
        <v>8</v>
      </c>
      <c r="B2" t="s">
        <v>6</v>
      </c>
      <c r="G2" t="str">
        <f>"'"&amp;VLOOKUP(A2,SolutionMetaThesaurus[],2,FALSE)&amp;"' implies '"&amp;VLOOKUP(B2,SolutionMetaThesaurus[],2,FALSE)&amp;"'"</f>
        <v>'Cervical biopsy' implies 'Cervix uteri structure'</v>
      </c>
    </row>
    <row r="3" spans="1:7" x14ac:dyDescent="0.55000000000000004">
      <c r="A3" t="s">
        <v>9</v>
      </c>
      <c r="B3" t="s">
        <v>6</v>
      </c>
      <c r="G3" t="str">
        <f>"'"&amp;VLOOKUP(A3,SolutionMetaThesaurus[],2,FALSE)&amp;"' implies '"&amp;VLOOKUP(B3,SolutionMetaThesaurus[],2,FALSE)&amp;"'"</f>
        <v>'Adenomatous polyp of cervix' implies 'Cervix uteri structure'</v>
      </c>
    </row>
    <row r="4" spans="1:7" x14ac:dyDescent="0.55000000000000004">
      <c r="A4" t="s">
        <v>10</v>
      </c>
      <c r="B4" t="s">
        <v>7</v>
      </c>
      <c r="G4" t="str">
        <f>"'"&amp;VLOOKUP(A4,SolutionMetaThesaurus[],2,FALSE)&amp;"' implies '"&amp;VLOOKUP(B4,SolutionMetaThesaurus[],2,FALSE)&amp;"'"</f>
        <v>'Vaginal biopsy' implies 'Vaginal structure'</v>
      </c>
    </row>
    <row r="5" spans="1:7" x14ac:dyDescent="0.55000000000000004">
      <c r="A5" t="s">
        <v>11</v>
      </c>
      <c r="B5" t="s">
        <v>6</v>
      </c>
      <c r="G5" t="str">
        <f>"'"&amp;VLOOKUP(A5,SolutionMetaThesaurus[],2,FALSE)&amp;"' implies '"&amp;VLOOKUP(B5,SolutionMetaThesaurus[],2,FALSE)&amp;"'"</f>
        <v>'Large loop excision of transformation zone' implies 'Cervix uteri structure'</v>
      </c>
    </row>
    <row r="6" spans="1:7" x14ac:dyDescent="0.55000000000000004">
      <c r="A6" t="s">
        <v>12</v>
      </c>
      <c r="B6" t="s">
        <v>6</v>
      </c>
      <c r="G6" t="str">
        <f>"'"&amp;VLOOKUP(A6,SolutionMetaThesaurus[],2,FALSE)&amp;"' implies '"&amp;VLOOKUP(B6,SolutionMetaThesaurus[],2,FALSE)&amp;"'"</f>
        <v>'Cervical intraepithelial neoplasia grade 1' implies 'Cervix uteri structure'</v>
      </c>
    </row>
    <row r="7" spans="1:7" x14ac:dyDescent="0.55000000000000004">
      <c r="A7" t="s">
        <v>4</v>
      </c>
      <c r="B7" t="s">
        <v>6</v>
      </c>
      <c r="G7" t="str">
        <f>"'"&amp;VLOOKUP(A7,SolutionMetaThesaurus[],2,FALSE)&amp;"' implies '"&amp;VLOOKUP(B7,SolutionMetaThesaurus[],2,FALSE)&amp;"'"</f>
        <v>'Cervical intraepithelial neoplasia grade 2' implies 'Cervix uteri structure'</v>
      </c>
    </row>
    <row r="8" spans="1:7" x14ac:dyDescent="0.55000000000000004">
      <c r="A8" t="s">
        <v>13</v>
      </c>
      <c r="B8" t="s">
        <v>6</v>
      </c>
      <c r="G8" t="str">
        <f>"'"&amp;VLOOKUP(A8,SolutionMetaThesaurus[],2,FALSE)&amp;"' implies '"&amp;VLOOKUP(B8,SolutionMetaThesaurus[],2,FALSE)&amp;"'"</f>
        <v>'Carcinoma in situ of uterine cervix' implies 'Cervix uteri structure'</v>
      </c>
    </row>
    <row r="9" spans="1:7" x14ac:dyDescent="0.55000000000000004">
      <c r="A9" t="s">
        <v>2</v>
      </c>
      <c r="B9" t="s">
        <v>7</v>
      </c>
      <c r="G9" t="str">
        <f>"'"&amp;VLOOKUP(A9,SolutionMetaThesaurus[],2,FALSE)&amp;"' implies '"&amp;VLOOKUP(B9,SolutionMetaThesaurus[],2,FALSE)&amp;"'"</f>
        <v>'Carcinoma in situ of vagina' implies 'Vaginal structure'</v>
      </c>
    </row>
    <row r="10" spans="1:7" x14ac:dyDescent="0.55000000000000004">
      <c r="A10" t="s">
        <v>14</v>
      </c>
      <c r="B10" t="s">
        <v>7</v>
      </c>
      <c r="G10" t="str">
        <f>"'"&amp;VLOOKUP(A10,SolutionMetaThesaurus[],2,FALSE)&amp;"' implies '"&amp;VLOOKUP(B10,SolutionMetaThesaurus[],2,FALSE)&amp;"'"</f>
        <v>'Vaginal intraepithelial neoplasia grade 2' implies 'Vaginal structure'</v>
      </c>
    </row>
    <row r="11" spans="1:7" x14ac:dyDescent="0.55000000000000004">
      <c r="A11" t="s">
        <v>15</v>
      </c>
      <c r="B11" t="s">
        <v>7</v>
      </c>
      <c r="G11" t="str">
        <f>"'"&amp;VLOOKUP(A11,SolutionMetaThesaurus[],2,FALSE)&amp;"' implies '"&amp;VLOOKUP(B11,SolutionMetaThesaurus[],2,FALSE)&amp;"'"</f>
        <v>'Vaginal intraepithelial neoplasia grade 1' implies 'Vaginal structure'</v>
      </c>
    </row>
    <row r="12" spans="1:7" x14ac:dyDescent="0.55000000000000004">
      <c r="A12" t="s">
        <v>16</v>
      </c>
      <c r="B12" t="s">
        <v>6</v>
      </c>
      <c r="G12" t="str">
        <f>"'"&amp;VLOOKUP(A12,SolutionMetaThesaurus[],2,FALSE)&amp;"' implies '"&amp;VLOOKUP(B12,SolutionMetaThesaurus[],2,FALSE)&amp;"'"</f>
        <v>'Normal cervix' implies 'Cervix uteri structure'</v>
      </c>
    </row>
    <row r="13" spans="1:7" x14ac:dyDescent="0.55000000000000004">
      <c r="A13" t="s">
        <v>17</v>
      </c>
      <c r="B13" t="s">
        <v>1</v>
      </c>
      <c r="G13" t="str">
        <f>"'"&amp;VLOOKUP(A13,SolutionMetaThesaurus[],2,FALSE)&amp;"' implies '"&amp;VLOOKUP(B13,SolutionMetaThesaurus[],2,FALSE)&amp;"'"</f>
        <v>'Endometrial biopsy' implies 'Endometrial structure'</v>
      </c>
    </row>
    <row r="14" spans="1:7" x14ac:dyDescent="0.55000000000000004">
      <c r="A14" t="s">
        <v>18</v>
      </c>
      <c r="B14" t="s">
        <v>5</v>
      </c>
      <c r="G14" t="str">
        <f>"'"&amp;VLOOKUP(A14,SolutionMetaThesaurus[],2,FALSE)&amp;"' implies '"&amp;VLOOKUP(B14,SolutionMetaThesaurus[],2,FALSE)&amp;"'"</f>
        <v>'Structure of uterine serosa' implies 'Uterine structure'</v>
      </c>
    </row>
    <row r="15" spans="1:7" x14ac:dyDescent="0.55000000000000004">
      <c r="A15" t="s">
        <v>1097</v>
      </c>
      <c r="B15" t="s">
        <v>5</v>
      </c>
      <c r="C15" t="s">
        <v>101</v>
      </c>
      <c r="G15" t="str">
        <f>"'"&amp;VLOOKUP(A15,SolutionMetaThesaurus[],2,FALSE)&amp;"' implies '"&amp;VLOOKUP(B15,SolutionMetaThesaurus[],2,FALSE)&amp;"' and '"&amp;VLOOKUP(C15,SolutionMetaThesaurus[],2,FALSE)&amp;"'"</f>
        <v>'Uterus+Fallopian tubes' implies 'Uterine structure' and 'Fallopian tube structure'</v>
      </c>
    </row>
  </sheetData>
  <mergeCells count="1">
    <mergeCell ref="B1:E1"/>
  </mergeCells>
  <hyperlinks>
    <hyperlink ref="A1" location="site_implied" display="MetaThesaurusID" xr:uid="{372425CD-801C-45B9-AC33-0A916201A885}"/>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42EA7-9744-44DD-AA23-8C273994F425}">
  <dimension ref="A1:G1"/>
  <sheetViews>
    <sheetView workbookViewId="0"/>
  </sheetViews>
  <sheetFormatPr defaultRowHeight="14.4" x14ac:dyDescent="0.55000000000000004"/>
  <cols>
    <col min="1" max="1" width="16.1015625" bestFit="1" customWidth="1"/>
    <col min="2" max="2" width="19.41796875" bestFit="1" customWidth="1"/>
    <col min="7" max="7" width="74.1015625" bestFit="1" customWidth="1"/>
  </cols>
  <sheetData>
    <row r="1" spans="1:7" x14ac:dyDescent="0.55000000000000004">
      <c r="A1" s="3" t="s">
        <v>0</v>
      </c>
      <c r="B1" s="11" t="s">
        <v>30</v>
      </c>
      <c r="C1" s="11"/>
      <c r="D1" s="11"/>
      <c r="E1" s="11"/>
      <c r="F1" s="1"/>
      <c r="G1" s="1" t="s">
        <v>1095</v>
      </c>
    </row>
  </sheetData>
  <mergeCells count="1">
    <mergeCell ref="B1:E1"/>
  </mergeCells>
  <hyperlinks>
    <hyperlink ref="A1" location="finding_implied" display="MetaThesaurusID" xr:uid="{6F22A441-22A9-4768-B163-DFD6025ADA2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53B6-B96F-4C42-BDA7-AEE074370105}">
  <dimension ref="A1:I5"/>
  <sheetViews>
    <sheetView workbookViewId="0"/>
  </sheetViews>
  <sheetFormatPr defaultColWidth="8.89453125" defaultRowHeight="14.4" x14ac:dyDescent="0.55000000000000004"/>
  <cols>
    <col min="1" max="1" width="16.1015625" bestFit="1" customWidth="1"/>
    <col min="2" max="3" width="9.1015625" bestFit="1" customWidth="1"/>
    <col min="9" max="9" width="73.3125" customWidth="1"/>
  </cols>
  <sheetData>
    <row r="1" spans="1:9" x14ac:dyDescent="0.55000000000000004">
      <c r="A1" s="7" t="s">
        <v>0</v>
      </c>
      <c r="B1" s="12" t="s">
        <v>1093</v>
      </c>
      <c r="C1" s="12"/>
      <c r="D1" s="12"/>
      <c r="E1" s="12"/>
      <c r="F1" s="10"/>
      <c r="G1" s="10"/>
      <c r="H1" s="6"/>
      <c r="I1" s="1" t="s">
        <v>1095</v>
      </c>
    </row>
    <row r="2" spans="1:9" x14ac:dyDescent="0.55000000000000004">
      <c r="A2" s="6" t="s">
        <v>449</v>
      </c>
      <c r="B2" t="s">
        <v>1</v>
      </c>
      <c r="C2" t="s">
        <v>272</v>
      </c>
      <c r="D2" t="s">
        <v>282</v>
      </c>
      <c r="E2" s="6"/>
      <c r="F2" s="6"/>
      <c r="G2" s="6"/>
      <c r="H2" s="6"/>
      <c r="I2" t="str">
        <f>"'"&amp;VLOOKUP(A2,SolutionMetaThesaurus[#Data],2,FALSE)&amp;"' restriced to site(s) '"&amp;VLOOKUP(B2,SolutionMetaThesaurus[#Data],2,FALSE)&amp;"'/'"&amp;VLOOKUP(C2,SolutionMetaThesaurus[#Data],2,FALSE)&amp;"'/'"&amp;VLOOKUP(D2,SolutionMetaThesaurus[#Data],2,FALSE)&amp;"'"</f>
        <v>'Secretory endometrium' restriced to site(s) 'Endometrial structure'/'Endocervical structure'/'Endocervical epithelium structure'</v>
      </c>
    </row>
    <row r="3" spans="1:9" x14ac:dyDescent="0.55000000000000004">
      <c r="A3" s="6" t="s">
        <v>372</v>
      </c>
      <c r="B3" t="s">
        <v>251</v>
      </c>
      <c r="C3" t="s">
        <v>253</v>
      </c>
      <c r="D3" t="s">
        <v>255</v>
      </c>
      <c r="E3" t="s">
        <v>257</v>
      </c>
      <c r="F3" t="s">
        <v>5</v>
      </c>
      <c r="G3" t="s">
        <v>6</v>
      </c>
      <c r="H3" s="6"/>
      <c r="I3" t="str">
        <f>"'"&amp;VLOOKUP(A3,SolutionMetaThesaurus[#Data],2,FALSE)&amp;"' restricted to site(s) '"&amp;VLOOKUP(B3,SolutionMetaThesaurus[#Data],2,FALSE)&amp;"'/'"&amp;VLOOKUP(C3,SolutionMetaThesaurus[#Data],2,FALSE)&amp;"'/'"&amp;VLOOKUP(D3,SolutionMetaThesaurus[#Data],2,FALSE)&amp;"'/'"&amp;VLOOKUP(E3,SolutionMetaThesaurus[#Data],2,FALSE)&amp;"'/'"&amp;VLOOKUP(F3,SolutionMetaThesaurus[#Data],2,FALSE)&amp;"'/'"&amp;VLOOKUP(G3,SolutionMetaThesaurus[#Data],2,FALSE)&amp;"'"</f>
        <v>'Uterine prolapse' restricted to site(s) 'Uterus and cervix, CS'/'Uterus, fallopian tubes and ovaries, CS'/'Uterus, right fallopian tube and ovary, CS'/'Uterus, left fallopian tube and ovary, CS'/'Uterine structure'/'Cervix uteri structure'</v>
      </c>
    </row>
    <row r="5" spans="1:9" x14ac:dyDescent="0.55000000000000004">
      <c r="B5" s="9"/>
    </row>
  </sheetData>
  <mergeCells count="1">
    <mergeCell ref="B1:E1"/>
  </mergeCells>
  <hyperlinks>
    <hyperlink ref="A1" location="site_restricted" display="MetaThesaurusID" xr:uid="{C248370A-0F55-41A9-9395-F3242934026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767D-5FB7-4958-AAEB-B22C6D8A68A6}">
  <dimension ref="A1:H1"/>
  <sheetViews>
    <sheetView workbookViewId="0"/>
  </sheetViews>
  <sheetFormatPr defaultColWidth="8.89453125" defaultRowHeight="14.4" x14ac:dyDescent="0.55000000000000004"/>
  <cols>
    <col min="1" max="1" width="16.1015625" bestFit="1" customWidth="1"/>
    <col min="8" max="8" width="74.1015625" bestFit="1" customWidth="1"/>
  </cols>
  <sheetData>
    <row r="1" spans="1:8" x14ac:dyDescent="0.55000000000000004">
      <c r="A1" s="7" t="s">
        <v>0</v>
      </c>
      <c r="B1" s="12" t="s">
        <v>1093</v>
      </c>
      <c r="C1" s="12"/>
      <c r="D1" s="12"/>
      <c r="E1" s="12"/>
      <c r="F1" s="10"/>
      <c r="G1" s="6"/>
      <c r="H1" s="1" t="s">
        <v>1095</v>
      </c>
    </row>
  </sheetData>
  <mergeCells count="1">
    <mergeCell ref="B1:E1"/>
  </mergeCells>
  <hyperlinks>
    <hyperlink ref="A1" location="site_impossible" display="MetaThesaurusID" xr:uid="{CD48E0F7-3A77-44F2-9837-FC074E4A21A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956B-F126-4A03-AEE3-EB89B814500A}">
  <dimension ref="A1:H1"/>
  <sheetViews>
    <sheetView workbookViewId="0"/>
  </sheetViews>
  <sheetFormatPr defaultColWidth="8.89453125" defaultRowHeight="14.4" x14ac:dyDescent="0.55000000000000004"/>
  <cols>
    <col min="1" max="1" width="15.41796875" bestFit="1" customWidth="1"/>
    <col min="8" max="8" width="79" bestFit="1" customWidth="1"/>
  </cols>
  <sheetData>
    <row r="1" spans="1:8" x14ac:dyDescent="0.55000000000000004">
      <c r="A1" s="7" t="s">
        <v>0</v>
      </c>
      <c r="B1" s="12" t="s">
        <v>1094</v>
      </c>
      <c r="C1" s="12"/>
      <c r="D1" s="12"/>
      <c r="E1" s="12"/>
      <c r="F1" s="10"/>
      <c r="G1" s="6"/>
      <c r="H1" s="1" t="s">
        <v>1096</v>
      </c>
    </row>
  </sheetData>
  <mergeCells count="1">
    <mergeCell ref="B1:E1"/>
  </mergeCells>
  <hyperlinks>
    <hyperlink ref="A1" location="site_likely" display="MetaThesaurusID" xr:uid="{62F3B119-661A-4487-9746-2530EF88630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F8FF-0244-4B3F-810C-6A6F597A626A}">
  <dimension ref="A1:D1"/>
  <sheetViews>
    <sheetView workbookViewId="0"/>
  </sheetViews>
  <sheetFormatPr defaultColWidth="8.89453125" defaultRowHeight="14.4" x14ac:dyDescent="0.55000000000000004"/>
  <cols>
    <col min="1" max="1" width="15.41796875" bestFit="1" customWidth="1"/>
    <col min="2" max="2" width="18.89453125" bestFit="1" customWidth="1"/>
    <col min="4" max="4" width="10.7890625" bestFit="1" customWidth="1"/>
  </cols>
  <sheetData>
    <row r="1" spans="1:4" x14ac:dyDescent="0.55000000000000004">
      <c r="A1" s="7" t="s">
        <v>0</v>
      </c>
      <c r="B1" s="1" t="s">
        <v>29</v>
      </c>
      <c r="D1" s="8" t="s">
        <v>652</v>
      </c>
    </row>
  </sheetData>
  <hyperlinks>
    <hyperlink ref="A1" location="site_default" display="MetaThesaurusID" xr:uid="{BE1951FC-BB61-449F-A42A-D008DAD78AC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3"/>
  <sheetViews>
    <sheetView workbookViewId="0"/>
  </sheetViews>
  <sheetFormatPr defaultRowHeight="14.4" x14ac:dyDescent="0.55000000000000004"/>
  <cols>
    <col min="1" max="1" width="15.89453125" bestFit="1" customWidth="1"/>
    <col min="2" max="2" width="18.89453125" bestFit="1" customWidth="1"/>
    <col min="3" max="3" width="22" bestFit="1" customWidth="1"/>
    <col min="6" max="6" width="116.1015625" bestFit="1" customWidth="1"/>
  </cols>
  <sheetData>
    <row r="1" spans="1:6" x14ac:dyDescent="0.55000000000000004">
      <c r="A1" s="3" t="s">
        <v>0</v>
      </c>
      <c r="B1" s="1" t="s">
        <v>29</v>
      </c>
      <c r="C1" s="1" t="s">
        <v>30</v>
      </c>
      <c r="F1" s="8" t="s">
        <v>652</v>
      </c>
    </row>
    <row r="2" spans="1:6" x14ac:dyDescent="0.55000000000000004">
      <c r="A2" t="s">
        <v>19</v>
      </c>
      <c r="B2" t="s">
        <v>6</v>
      </c>
      <c r="C2" t="s">
        <v>20</v>
      </c>
      <c r="F2" t="str">
        <f>"'"&amp;VLOOKUP(A2,SolutionMetaThesaurus[],2,FALSE)&amp;"' implies '"&amp;VLOOKUP(B2,SolutionMetaThesaurus[],2,FALSE)&amp;"' + '"&amp;VLOOKUP(C2,SolutionMetaThesaurus[],2,FALSE)&amp;"'"</f>
        <v>'Carcinoma of endocervix' implies 'Cervix uteri structure' + 'Adenocarcinoma in situ'</v>
      </c>
    </row>
    <row r="3" spans="1:6" x14ac:dyDescent="0.55000000000000004">
      <c r="A3" t="s">
        <v>21</v>
      </c>
      <c r="B3" t="s">
        <v>1</v>
      </c>
      <c r="C3" t="s">
        <v>22</v>
      </c>
      <c r="F3" t="str">
        <f>"'"&amp;VLOOKUP(A3,SolutionMetaThesaurus[],2,FALSE)&amp;"' implies '"&amp;VLOOKUP(B3,SolutionMetaThesaurus[],2,FALSE)&amp;"' + '"&amp;VLOOKUP(C3,SolutionMetaThesaurus[],2,FALSE)&amp;"'"</f>
        <v>'Endometrium with Specimen unsatisfactory for diagnosis' implies 'Endometrial structure' + 'Specimen unsatisfactory for diagnosis'</v>
      </c>
    </row>
  </sheetData>
  <hyperlinks>
    <hyperlink ref="A1" location="diagnosis_implied" display="MetaThesaurusID" xr:uid="{31640098-86DB-424C-9140-DE3D745E4743}"/>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
  <sheetViews>
    <sheetView workbookViewId="0"/>
  </sheetViews>
  <sheetFormatPr defaultRowHeight="14.4" x14ac:dyDescent="0.55000000000000004"/>
  <cols>
    <col min="1" max="1" width="15.89453125" bestFit="1" customWidth="1"/>
    <col min="2" max="2" width="24.5234375" bestFit="1" customWidth="1"/>
    <col min="3" max="3" width="8.89453125" customWidth="1"/>
    <col min="4" max="4" width="43" bestFit="1" customWidth="1"/>
  </cols>
  <sheetData>
    <row r="1" spans="1:4" x14ac:dyDescent="0.55000000000000004">
      <c r="A1" s="3" t="s">
        <v>0</v>
      </c>
      <c r="B1" s="1" t="s">
        <v>36</v>
      </c>
      <c r="C1" s="1"/>
      <c r="D1" s="8" t="s">
        <v>652</v>
      </c>
    </row>
    <row r="2" spans="1:4" x14ac:dyDescent="0.55000000000000004">
      <c r="A2" t="s">
        <v>23</v>
      </c>
      <c r="B2" t="s">
        <v>24</v>
      </c>
      <c r="D2" t="str">
        <f>"'"&amp;VLOOKUP(A2,SolutionMetaThesaurus[],2,FALSE)&amp;"' implies '"&amp;VLOOKUP(B2,SolutionMetaThesaurus[],2,FALSE)&amp;"'"</f>
        <v>'Endocervical polyp' implies 'Resection of polyp'</v>
      </c>
    </row>
    <row r="3" spans="1:4" x14ac:dyDescent="0.55000000000000004">
      <c r="A3" t="s">
        <v>25</v>
      </c>
      <c r="B3" t="s">
        <v>24</v>
      </c>
      <c r="D3" t="str">
        <f>"'"&amp;VLOOKUP(A3,SolutionMetaThesaurus[],2,FALSE)&amp;"' implies '"&amp;VLOOKUP(B3,SolutionMetaThesaurus[],2,FALSE)&amp;"'"</f>
        <v>'Polyp of cervix' implies 'Resection of polyp'</v>
      </c>
    </row>
    <row r="4" spans="1:4" x14ac:dyDescent="0.55000000000000004">
      <c r="A4" t="s">
        <v>26</v>
      </c>
      <c r="B4" t="s">
        <v>24</v>
      </c>
      <c r="D4" t="str">
        <f>"'"&amp;VLOOKUP(A4,SolutionMetaThesaurus[],2,FALSE)&amp;"' implies '"&amp;VLOOKUP(B4,SolutionMetaThesaurus[],2,FALSE)&amp;"'"</f>
        <v>'Endometrial polyp' implies 'Resection of polyp'</v>
      </c>
    </row>
    <row r="5" spans="1:4" x14ac:dyDescent="0.55000000000000004">
      <c r="A5" t="s">
        <v>3</v>
      </c>
      <c r="B5" t="s">
        <v>27</v>
      </c>
      <c r="D5" t="str">
        <f>"'"&amp;VLOOKUP(A5,SolutionMetaThesaurus[],2,FALSE)&amp;"' implies '"&amp;VLOOKUP(B5,SolutionMetaThesaurus[],2,FALSE)&amp;"'"</f>
        <v>'Curettings' implies 'Dilation and curettage of uterus'</v>
      </c>
    </row>
  </sheetData>
  <hyperlinks>
    <hyperlink ref="A1" location="procedure_implied" display="MetaThesaurusID" xr:uid="{CD5E0FB7-97C7-4F31-BBC7-E6AD51198235}"/>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
  <sheetViews>
    <sheetView workbookViewId="0"/>
  </sheetViews>
  <sheetFormatPr defaultRowHeight="14.4" x14ac:dyDescent="0.55000000000000004"/>
  <cols>
    <col min="1" max="1" width="24.5234375" bestFit="1" customWidth="1"/>
    <col min="2" max="2" width="18.89453125" bestFit="1" customWidth="1"/>
    <col min="3" max="3" width="22" bestFit="1" customWidth="1"/>
  </cols>
  <sheetData>
    <row r="1" spans="1:3" x14ac:dyDescent="0.55000000000000004">
      <c r="A1" s="3" t="s">
        <v>36</v>
      </c>
      <c r="B1" s="1" t="s">
        <v>29</v>
      </c>
      <c r="C1" s="1" t="s">
        <v>30</v>
      </c>
    </row>
  </sheetData>
  <hyperlinks>
    <hyperlink ref="A1" location="procedure_defined" display="HistopathologyProcedureID" xr:uid="{329DC8E2-A29D-45C1-BD22-E8B07C90FEE1}"/>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F8A9A-8B28-4227-B5A3-532BAF8FFDE6}">
  <dimension ref="A1:G4"/>
  <sheetViews>
    <sheetView workbookViewId="0"/>
  </sheetViews>
  <sheetFormatPr defaultRowHeight="14.4" x14ac:dyDescent="0.55000000000000004"/>
  <cols>
    <col min="1" max="1" width="9.7890625" style="6" bestFit="1" customWidth="1"/>
    <col min="2" max="3" width="9.1015625" style="6" bestFit="1" customWidth="1"/>
    <col min="4" max="6" width="8.89453125" style="6"/>
    <col min="7" max="7" width="108.3125" bestFit="1" customWidth="1"/>
  </cols>
  <sheetData>
    <row r="1" spans="1:7" x14ac:dyDescent="0.55000000000000004">
      <c r="A1" s="7" t="s">
        <v>634</v>
      </c>
      <c r="B1" s="12" t="s">
        <v>635</v>
      </c>
      <c r="C1" s="12"/>
      <c r="D1" s="12"/>
      <c r="E1" s="12"/>
      <c r="G1" s="1" t="s">
        <v>636</v>
      </c>
    </row>
    <row r="2" spans="1:7" x14ac:dyDescent="0.55000000000000004">
      <c r="A2" s="6" t="s">
        <v>1</v>
      </c>
      <c r="B2" s="6" t="s">
        <v>178</v>
      </c>
      <c r="C2" s="6" t="s">
        <v>92</v>
      </c>
      <c r="G2" t="str">
        <f>"'"&amp;VLOOKUP(B2,SolutionMetaThesaurus[#Data],2,FALSE)&amp;"' . '"&amp;VLOOKUP(C2,SolutionMetaThesaurus[#Data],2,FALSE)&amp;"' &gt;= '"&amp;VLOOKUP(A2,SolutionMetaThesaurus[#Data],2,FALSE)&amp;"'"</f>
        <v>'Pipelle' . 'Biopsy' &gt;= 'Endometrial structure'</v>
      </c>
    </row>
    <row r="3" spans="1:7" x14ac:dyDescent="0.55000000000000004">
      <c r="A3" s="6" t="s">
        <v>1</v>
      </c>
      <c r="B3" s="6" t="s">
        <v>1</v>
      </c>
      <c r="C3" s="6" t="s">
        <v>178</v>
      </c>
      <c r="G3" t="str">
        <f>"'"&amp;VLOOKUP(B3,SolutionMetaThesaurus[#Data],2,FALSE)&amp;"' . '"&amp;VLOOKUP(C3,SolutionMetaThesaurus[#Data],2,FALSE)&amp;"' &gt;= '"&amp;VLOOKUP(A3,SolutionMetaThesaurus[#Data],2,FALSE)&amp;"'"</f>
        <v>'Endometrial structure' . 'Pipelle' &gt;= 'Endometrial structure'</v>
      </c>
    </row>
    <row r="4" spans="1:7" x14ac:dyDescent="0.55000000000000004">
      <c r="A4" s="6" t="s">
        <v>1</v>
      </c>
      <c r="B4" s="6" t="s">
        <v>17</v>
      </c>
      <c r="C4" s="6" t="s">
        <v>178</v>
      </c>
      <c r="G4" t="str">
        <f>"'"&amp;VLOOKUP(B4,SolutionMetaThesaurus[#Data],2,FALSE)&amp;"' . '"&amp;VLOOKUP(C4,SolutionMetaThesaurus[#Data],2,FALSE)&amp;"' &gt;= '"&amp;VLOOKUP(A4,SolutionMetaThesaurus[#Data],2,FALSE)&amp;"'"</f>
        <v>'Endometrial biopsy' . 'Pipelle' &gt;= 'Endometrial structure'</v>
      </c>
    </row>
  </sheetData>
  <mergeCells count="1">
    <mergeCell ref="B1:E1"/>
  </mergeCells>
  <phoneticPr fontId="5" type="noConversion"/>
  <hyperlinks>
    <hyperlink ref="A1" location="report_site_seq_concept_sets" display="SolutionID" xr:uid="{0797D315-30D6-4040-85FD-329877C143E1}"/>
  </hyperlinks>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F528-9E34-4D66-A101-BC9AFAC90B8E}">
  <dimension ref="A1:D331"/>
  <sheetViews>
    <sheetView workbookViewId="0">
      <selection activeCell="F34" sqref="F34"/>
    </sheetView>
  </sheetViews>
  <sheetFormatPr defaultRowHeight="14.4" x14ac:dyDescent="0.55000000000000004"/>
  <cols>
    <col min="1" max="1" width="21.3125" bestFit="1" customWidth="1"/>
    <col min="2" max="2" width="71.89453125" bestFit="1" customWidth="1"/>
    <col min="3" max="3" width="14" bestFit="1" customWidth="1"/>
    <col min="4" max="4" width="18.20703125" bestFit="1" customWidth="1"/>
  </cols>
  <sheetData>
    <row r="1" spans="1:4" x14ac:dyDescent="0.55000000000000004">
      <c r="A1" s="3" t="s">
        <v>37</v>
      </c>
      <c r="B1" s="3" t="s">
        <v>38</v>
      </c>
      <c r="C1" t="s">
        <v>943</v>
      </c>
      <c r="D1" t="s">
        <v>944</v>
      </c>
    </row>
    <row r="2" spans="1:4" x14ac:dyDescent="0.55000000000000004">
      <c r="A2" t="s">
        <v>39</v>
      </c>
      <c r="B2" t="s">
        <v>904</v>
      </c>
      <c r="C2" t="s">
        <v>945</v>
      </c>
      <c r="D2" t="s">
        <v>437</v>
      </c>
    </row>
    <row r="3" spans="1:4" x14ac:dyDescent="0.55000000000000004">
      <c r="A3" t="s">
        <v>40</v>
      </c>
      <c r="B3" t="s">
        <v>690</v>
      </c>
      <c r="C3" t="s">
        <v>946</v>
      </c>
      <c r="D3" t="s">
        <v>947</v>
      </c>
    </row>
    <row r="4" spans="1:4" x14ac:dyDescent="0.55000000000000004">
      <c r="A4" t="s">
        <v>41</v>
      </c>
      <c r="B4" t="s">
        <v>691</v>
      </c>
      <c r="C4" t="s">
        <v>945</v>
      </c>
      <c r="D4" t="s">
        <v>284</v>
      </c>
    </row>
    <row r="5" spans="1:4" x14ac:dyDescent="0.55000000000000004">
      <c r="A5" t="s">
        <v>42</v>
      </c>
      <c r="B5" t="s">
        <v>692</v>
      </c>
      <c r="C5" t="s">
        <v>945</v>
      </c>
      <c r="D5" t="s">
        <v>948</v>
      </c>
    </row>
    <row r="6" spans="1:4" x14ac:dyDescent="0.55000000000000004">
      <c r="A6" t="s">
        <v>43</v>
      </c>
      <c r="B6" t="s">
        <v>693</v>
      </c>
      <c r="C6" t="s">
        <v>945</v>
      </c>
      <c r="D6" t="s">
        <v>264</v>
      </c>
    </row>
    <row r="7" spans="1:4" x14ac:dyDescent="0.55000000000000004">
      <c r="A7" t="s">
        <v>44</v>
      </c>
      <c r="B7" t="s">
        <v>45</v>
      </c>
      <c r="C7" t="s">
        <v>945</v>
      </c>
      <c r="D7" t="s">
        <v>949</v>
      </c>
    </row>
    <row r="8" spans="1:4" x14ac:dyDescent="0.55000000000000004">
      <c r="A8" t="s">
        <v>46</v>
      </c>
      <c r="B8" t="s">
        <v>694</v>
      </c>
      <c r="C8" t="s">
        <v>945</v>
      </c>
      <c r="D8" t="s">
        <v>950</v>
      </c>
    </row>
    <row r="9" spans="1:4" x14ac:dyDescent="0.55000000000000004">
      <c r="A9" t="s">
        <v>47</v>
      </c>
      <c r="B9" t="s">
        <v>695</v>
      </c>
      <c r="C9" t="s">
        <v>945</v>
      </c>
      <c r="D9" t="s">
        <v>951</v>
      </c>
    </row>
    <row r="10" spans="1:4" x14ac:dyDescent="0.55000000000000004">
      <c r="A10" t="s">
        <v>48</v>
      </c>
      <c r="B10" t="s">
        <v>696</v>
      </c>
      <c r="C10" t="s">
        <v>952</v>
      </c>
      <c r="D10" t="s">
        <v>953</v>
      </c>
    </row>
    <row r="11" spans="1:4" x14ac:dyDescent="0.55000000000000004">
      <c r="A11" t="s">
        <v>49</v>
      </c>
      <c r="B11" t="s">
        <v>697</v>
      </c>
      <c r="C11" t="s">
        <v>945</v>
      </c>
      <c r="D11" t="s">
        <v>954</v>
      </c>
    </row>
    <row r="12" spans="1:4" x14ac:dyDescent="0.55000000000000004">
      <c r="A12" t="s">
        <v>50</v>
      </c>
      <c r="B12" t="s">
        <v>51</v>
      </c>
      <c r="C12" t="s">
        <v>945</v>
      </c>
      <c r="D12" t="s">
        <v>551</v>
      </c>
    </row>
    <row r="13" spans="1:4" x14ac:dyDescent="0.55000000000000004">
      <c r="A13" t="s">
        <v>52</v>
      </c>
      <c r="B13" t="s">
        <v>53</v>
      </c>
      <c r="C13" t="s">
        <v>945</v>
      </c>
      <c r="D13" t="s">
        <v>955</v>
      </c>
    </row>
    <row r="14" spans="1:4" x14ac:dyDescent="0.55000000000000004">
      <c r="A14" t="s">
        <v>54</v>
      </c>
      <c r="B14" t="s">
        <v>698</v>
      </c>
      <c r="C14" t="s">
        <v>945</v>
      </c>
      <c r="D14" t="s">
        <v>369</v>
      </c>
    </row>
    <row r="15" spans="1:4" x14ac:dyDescent="0.55000000000000004">
      <c r="A15" t="s">
        <v>55</v>
      </c>
      <c r="B15" t="s">
        <v>56</v>
      </c>
      <c r="C15" t="s">
        <v>945</v>
      </c>
      <c r="D15" t="s">
        <v>387</v>
      </c>
    </row>
    <row r="16" spans="1:4" x14ac:dyDescent="0.55000000000000004">
      <c r="A16" t="s">
        <v>57</v>
      </c>
      <c r="B16" t="s">
        <v>58</v>
      </c>
      <c r="C16" t="s">
        <v>945</v>
      </c>
      <c r="D16" t="s">
        <v>493</v>
      </c>
    </row>
    <row r="17" spans="1:4" x14ac:dyDescent="0.55000000000000004">
      <c r="A17" t="s">
        <v>59</v>
      </c>
      <c r="B17" t="s">
        <v>699</v>
      </c>
      <c r="C17" t="s">
        <v>945</v>
      </c>
      <c r="D17" t="s">
        <v>367</v>
      </c>
    </row>
    <row r="18" spans="1:4" x14ac:dyDescent="0.55000000000000004">
      <c r="A18" t="s">
        <v>60</v>
      </c>
      <c r="B18" t="s">
        <v>700</v>
      </c>
      <c r="C18" t="s">
        <v>945</v>
      </c>
      <c r="D18" t="s">
        <v>461</v>
      </c>
    </row>
    <row r="19" spans="1:4" x14ac:dyDescent="0.55000000000000004">
      <c r="A19" t="s">
        <v>61</v>
      </c>
      <c r="B19" t="s">
        <v>701</v>
      </c>
      <c r="C19" t="s">
        <v>952</v>
      </c>
      <c r="D19" t="s">
        <v>956</v>
      </c>
    </row>
    <row r="20" spans="1:4" x14ac:dyDescent="0.55000000000000004">
      <c r="A20" t="s">
        <v>62</v>
      </c>
      <c r="B20" t="s">
        <v>63</v>
      </c>
      <c r="C20" t="s">
        <v>945</v>
      </c>
      <c r="D20" t="s">
        <v>463</v>
      </c>
    </row>
    <row r="21" spans="1:4" x14ac:dyDescent="0.55000000000000004">
      <c r="A21" t="s">
        <v>64</v>
      </c>
      <c r="B21" t="s">
        <v>65</v>
      </c>
      <c r="C21" t="s">
        <v>957</v>
      </c>
      <c r="D21" t="s">
        <v>958</v>
      </c>
    </row>
    <row r="22" spans="1:4" x14ac:dyDescent="0.55000000000000004">
      <c r="A22" t="s">
        <v>66</v>
      </c>
      <c r="B22" t="s">
        <v>67</v>
      </c>
      <c r="C22" t="s">
        <v>957</v>
      </c>
      <c r="D22" t="s">
        <v>959</v>
      </c>
    </row>
    <row r="23" spans="1:4" x14ac:dyDescent="0.55000000000000004">
      <c r="A23" t="s">
        <v>68</v>
      </c>
      <c r="B23" t="s">
        <v>905</v>
      </c>
      <c r="C23" t="s">
        <v>957</v>
      </c>
      <c r="D23" t="s">
        <v>960</v>
      </c>
    </row>
    <row r="24" spans="1:4" x14ac:dyDescent="0.55000000000000004">
      <c r="A24" t="s">
        <v>69</v>
      </c>
      <c r="B24" t="s">
        <v>702</v>
      </c>
      <c r="C24" t="s">
        <v>957</v>
      </c>
      <c r="D24" t="s">
        <v>961</v>
      </c>
    </row>
    <row r="25" spans="1:4" x14ac:dyDescent="0.55000000000000004">
      <c r="A25" t="s">
        <v>70</v>
      </c>
      <c r="B25" t="s">
        <v>71</v>
      </c>
      <c r="C25" t="s">
        <v>952</v>
      </c>
      <c r="D25" t="s">
        <v>962</v>
      </c>
    </row>
    <row r="26" spans="1:4" x14ac:dyDescent="0.55000000000000004">
      <c r="A26" t="s">
        <v>72</v>
      </c>
      <c r="B26" t="s">
        <v>73</v>
      </c>
      <c r="C26" t="s">
        <v>945</v>
      </c>
      <c r="D26" t="s">
        <v>963</v>
      </c>
    </row>
    <row r="27" spans="1:4" x14ac:dyDescent="0.55000000000000004">
      <c r="A27" t="s">
        <v>74</v>
      </c>
      <c r="B27" t="s">
        <v>75</v>
      </c>
      <c r="C27" t="s">
        <v>957</v>
      </c>
      <c r="D27" t="s">
        <v>964</v>
      </c>
    </row>
    <row r="28" spans="1:4" x14ac:dyDescent="0.55000000000000004">
      <c r="A28" t="s">
        <v>76</v>
      </c>
      <c r="B28" t="s">
        <v>703</v>
      </c>
      <c r="C28" t="s">
        <v>965</v>
      </c>
      <c r="D28" t="s">
        <v>966</v>
      </c>
    </row>
    <row r="29" spans="1:4" x14ac:dyDescent="0.55000000000000004">
      <c r="A29" t="s">
        <v>77</v>
      </c>
      <c r="B29" t="s">
        <v>906</v>
      </c>
      <c r="C29" t="s">
        <v>957</v>
      </c>
      <c r="D29" t="s">
        <v>967</v>
      </c>
    </row>
    <row r="30" spans="1:4" x14ac:dyDescent="0.55000000000000004">
      <c r="A30" t="s">
        <v>78</v>
      </c>
      <c r="B30" t="s">
        <v>79</v>
      </c>
      <c r="C30" t="s">
        <v>968</v>
      </c>
      <c r="D30" t="s">
        <v>902</v>
      </c>
    </row>
    <row r="31" spans="1:4" x14ac:dyDescent="0.55000000000000004">
      <c r="A31" t="s">
        <v>80</v>
      </c>
      <c r="B31" t="s">
        <v>704</v>
      </c>
      <c r="C31" t="s">
        <v>945</v>
      </c>
      <c r="D31" t="s">
        <v>369</v>
      </c>
    </row>
    <row r="32" spans="1:4" x14ac:dyDescent="0.55000000000000004">
      <c r="A32" t="s">
        <v>81</v>
      </c>
      <c r="B32" t="s">
        <v>82</v>
      </c>
      <c r="C32" t="s">
        <v>945</v>
      </c>
      <c r="D32" t="s">
        <v>325</v>
      </c>
    </row>
    <row r="33" spans="1:4" x14ac:dyDescent="0.55000000000000004">
      <c r="A33" t="s">
        <v>83</v>
      </c>
      <c r="B33" t="s">
        <v>84</v>
      </c>
      <c r="C33" t="s">
        <v>945</v>
      </c>
      <c r="D33" t="s">
        <v>506</v>
      </c>
    </row>
    <row r="34" spans="1:4" x14ac:dyDescent="0.55000000000000004">
      <c r="A34" t="s">
        <v>85</v>
      </c>
      <c r="B34" t="s">
        <v>705</v>
      </c>
      <c r="C34" t="s">
        <v>945</v>
      </c>
      <c r="D34" t="s">
        <v>367</v>
      </c>
    </row>
    <row r="35" spans="1:4" x14ac:dyDescent="0.55000000000000004">
      <c r="A35" t="s">
        <v>86</v>
      </c>
      <c r="B35" t="s">
        <v>706</v>
      </c>
      <c r="C35" t="s">
        <v>945</v>
      </c>
      <c r="D35" t="s">
        <v>402</v>
      </c>
    </row>
    <row r="36" spans="1:4" x14ac:dyDescent="0.55000000000000004">
      <c r="A36" t="s">
        <v>87</v>
      </c>
      <c r="B36" t="s">
        <v>707</v>
      </c>
      <c r="C36" t="s">
        <v>945</v>
      </c>
      <c r="D36" t="s">
        <v>969</v>
      </c>
    </row>
    <row r="37" spans="1:4" x14ac:dyDescent="0.55000000000000004">
      <c r="A37" t="s">
        <v>88</v>
      </c>
      <c r="B37" t="s">
        <v>89</v>
      </c>
      <c r="C37" t="s">
        <v>952</v>
      </c>
      <c r="D37" t="s">
        <v>970</v>
      </c>
    </row>
    <row r="38" spans="1:4" x14ac:dyDescent="0.55000000000000004">
      <c r="A38" t="s">
        <v>90</v>
      </c>
      <c r="B38" t="s">
        <v>91</v>
      </c>
      <c r="C38" t="s">
        <v>957</v>
      </c>
      <c r="D38" t="s">
        <v>971</v>
      </c>
    </row>
    <row r="39" spans="1:4" x14ac:dyDescent="0.55000000000000004">
      <c r="A39" t="s">
        <v>436</v>
      </c>
      <c r="B39" t="s">
        <v>907</v>
      </c>
      <c r="C39" t="s">
        <v>945</v>
      </c>
      <c r="D39" t="s">
        <v>437</v>
      </c>
    </row>
    <row r="40" spans="1:4" x14ac:dyDescent="0.55000000000000004">
      <c r="A40" t="s">
        <v>480</v>
      </c>
      <c r="B40" t="s">
        <v>708</v>
      </c>
      <c r="C40" t="s">
        <v>945</v>
      </c>
      <c r="D40" t="s">
        <v>481</v>
      </c>
    </row>
    <row r="41" spans="1:4" x14ac:dyDescent="0.55000000000000004">
      <c r="A41" t="s">
        <v>429</v>
      </c>
      <c r="B41" t="s">
        <v>709</v>
      </c>
      <c r="C41" t="s">
        <v>945</v>
      </c>
      <c r="D41" t="s">
        <v>430</v>
      </c>
    </row>
    <row r="42" spans="1:4" x14ac:dyDescent="0.55000000000000004">
      <c r="A42" t="s">
        <v>92</v>
      </c>
      <c r="B42" t="s">
        <v>901</v>
      </c>
      <c r="C42" t="s">
        <v>945</v>
      </c>
      <c r="D42" t="s">
        <v>631</v>
      </c>
    </row>
    <row r="43" spans="1:4" x14ac:dyDescent="0.55000000000000004">
      <c r="A43" t="s">
        <v>529</v>
      </c>
      <c r="B43" t="s">
        <v>908</v>
      </c>
      <c r="C43" t="s">
        <v>945</v>
      </c>
      <c r="D43" t="s">
        <v>530</v>
      </c>
    </row>
    <row r="44" spans="1:4" x14ac:dyDescent="0.55000000000000004">
      <c r="A44" t="s">
        <v>531</v>
      </c>
      <c r="B44" t="s">
        <v>677</v>
      </c>
      <c r="C44" t="s">
        <v>945</v>
      </c>
      <c r="D44" t="s">
        <v>972</v>
      </c>
    </row>
    <row r="45" spans="1:4" x14ac:dyDescent="0.55000000000000004">
      <c r="A45" t="s">
        <v>540</v>
      </c>
      <c r="B45" t="s">
        <v>710</v>
      </c>
      <c r="C45" t="s">
        <v>945</v>
      </c>
      <c r="D45" t="s">
        <v>541</v>
      </c>
    </row>
    <row r="46" spans="1:4" x14ac:dyDescent="0.55000000000000004">
      <c r="A46" t="s">
        <v>388</v>
      </c>
      <c r="B46" t="s">
        <v>711</v>
      </c>
      <c r="C46" t="s">
        <v>945</v>
      </c>
      <c r="D46" t="s">
        <v>389</v>
      </c>
    </row>
    <row r="47" spans="1:4" x14ac:dyDescent="0.55000000000000004">
      <c r="A47" t="s">
        <v>93</v>
      </c>
      <c r="B47" t="s">
        <v>406</v>
      </c>
      <c r="C47" t="s">
        <v>945</v>
      </c>
      <c r="D47" t="s">
        <v>405</v>
      </c>
    </row>
    <row r="48" spans="1:4" x14ac:dyDescent="0.55000000000000004">
      <c r="A48" t="s">
        <v>519</v>
      </c>
      <c r="B48" t="s">
        <v>712</v>
      </c>
      <c r="C48" t="s">
        <v>945</v>
      </c>
      <c r="D48" t="s">
        <v>520</v>
      </c>
    </row>
    <row r="49" spans="1:4" x14ac:dyDescent="0.55000000000000004">
      <c r="A49" t="s">
        <v>438</v>
      </c>
      <c r="B49" t="s">
        <v>713</v>
      </c>
      <c r="C49" t="s">
        <v>945</v>
      </c>
      <c r="D49" t="s">
        <v>439</v>
      </c>
    </row>
    <row r="50" spans="1:4" x14ac:dyDescent="0.55000000000000004">
      <c r="A50" t="s">
        <v>25</v>
      </c>
      <c r="B50" t="s">
        <v>714</v>
      </c>
      <c r="C50" t="s">
        <v>945</v>
      </c>
      <c r="D50" t="s">
        <v>524</v>
      </c>
    </row>
    <row r="51" spans="1:4" x14ac:dyDescent="0.55000000000000004">
      <c r="A51" t="s">
        <v>351</v>
      </c>
      <c r="B51" t="s">
        <v>715</v>
      </c>
      <c r="C51" t="s">
        <v>945</v>
      </c>
      <c r="D51" t="s">
        <v>352</v>
      </c>
    </row>
    <row r="52" spans="1:4" x14ac:dyDescent="0.55000000000000004">
      <c r="A52" t="s">
        <v>94</v>
      </c>
      <c r="B52" t="s">
        <v>716</v>
      </c>
      <c r="C52" t="s">
        <v>945</v>
      </c>
      <c r="D52" t="s">
        <v>544</v>
      </c>
    </row>
    <row r="53" spans="1:4" x14ac:dyDescent="0.55000000000000004">
      <c r="A53" t="s">
        <v>6</v>
      </c>
      <c r="B53" t="s">
        <v>717</v>
      </c>
      <c r="C53" t="s">
        <v>945</v>
      </c>
      <c r="D53" t="s">
        <v>284</v>
      </c>
    </row>
    <row r="54" spans="1:4" x14ac:dyDescent="0.55000000000000004">
      <c r="A54" t="s">
        <v>95</v>
      </c>
      <c r="B54" t="s">
        <v>909</v>
      </c>
      <c r="C54" t="s">
        <v>945</v>
      </c>
      <c r="D54" t="s">
        <v>390</v>
      </c>
    </row>
    <row r="55" spans="1:4" x14ac:dyDescent="0.55000000000000004">
      <c r="A55" t="s">
        <v>625</v>
      </c>
      <c r="B55" t="s">
        <v>910</v>
      </c>
      <c r="C55" t="s">
        <v>945</v>
      </c>
      <c r="D55" t="s">
        <v>626</v>
      </c>
    </row>
    <row r="56" spans="1:4" x14ac:dyDescent="0.55000000000000004">
      <c r="A56" t="s">
        <v>359</v>
      </c>
      <c r="B56" t="s">
        <v>718</v>
      </c>
      <c r="C56" t="s">
        <v>945</v>
      </c>
      <c r="D56" t="s">
        <v>360</v>
      </c>
    </row>
    <row r="57" spans="1:4" x14ac:dyDescent="0.55000000000000004">
      <c r="A57" t="s">
        <v>96</v>
      </c>
      <c r="B57" t="s">
        <v>719</v>
      </c>
      <c r="C57" t="s">
        <v>945</v>
      </c>
      <c r="D57" t="s">
        <v>973</v>
      </c>
    </row>
    <row r="58" spans="1:4" x14ac:dyDescent="0.55000000000000004">
      <c r="A58" t="s">
        <v>97</v>
      </c>
      <c r="B58" t="s">
        <v>720</v>
      </c>
      <c r="C58" t="s">
        <v>945</v>
      </c>
      <c r="D58" t="s">
        <v>974</v>
      </c>
    </row>
    <row r="59" spans="1:4" x14ac:dyDescent="0.55000000000000004">
      <c r="A59" t="s">
        <v>27</v>
      </c>
      <c r="B59" t="s">
        <v>911</v>
      </c>
      <c r="C59" t="s">
        <v>945</v>
      </c>
      <c r="D59" t="s">
        <v>585</v>
      </c>
    </row>
    <row r="60" spans="1:4" x14ac:dyDescent="0.55000000000000004">
      <c r="A60" t="s">
        <v>327</v>
      </c>
      <c r="B60" t="s">
        <v>721</v>
      </c>
      <c r="C60" t="s">
        <v>945</v>
      </c>
      <c r="D60" t="s">
        <v>975</v>
      </c>
    </row>
    <row r="61" spans="1:4" x14ac:dyDescent="0.55000000000000004">
      <c r="A61" t="s">
        <v>23</v>
      </c>
      <c r="B61" t="s">
        <v>98</v>
      </c>
      <c r="C61" t="s">
        <v>945</v>
      </c>
      <c r="D61" t="s">
        <v>555</v>
      </c>
    </row>
    <row r="62" spans="1:4" x14ac:dyDescent="0.55000000000000004">
      <c r="A62" t="s">
        <v>99</v>
      </c>
      <c r="B62" t="s">
        <v>912</v>
      </c>
      <c r="C62" t="s">
        <v>945</v>
      </c>
      <c r="D62" t="s">
        <v>462</v>
      </c>
    </row>
    <row r="63" spans="1:4" x14ac:dyDescent="0.55000000000000004">
      <c r="A63" t="s">
        <v>1</v>
      </c>
      <c r="B63" t="s">
        <v>722</v>
      </c>
      <c r="C63" t="s">
        <v>945</v>
      </c>
      <c r="D63" t="s">
        <v>264</v>
      </c>
    </row>
    <row r="64" spans="1:4" x14ac:dyDescent="0.55000000000000004">
      <c r="A64" t="s">
        <v>100</v>
      </c>
      <c r="B64" t="s">
        <v>723</v>
      </c>
      <c r="C64" t="s">
        <v>945</v>
      </c>
      <c r="D64" t="s">
        <v>976</v>
      </c>
    </row>
    <row r="65" spans="1:4" x14ac:dyDescent="0.55000000000000004">
      <c r="A65" t="s">
        <v>101</v>
      </c>
      <c r="B65" t="s">
        <v>724</v>
      </c>
      <c r="C65" t="s">
        <v>945</v>
      </c>
      <c r="D65" t="s">
        <v>270</v>
      </c>
    </row>
    <row r="66" spans="1:4" x14ac:dyDescent="0.55000000000000004">
      <c r="A66" t="s">
        <v>511</v>
      </c>
      <c r="B66" t="s">
        <v>913</v>
      </c>
      <c r="C66" t="s">
        <v>945</v>
      </c>
      <c r="D66" t="s">
        <v>512</v>
      </c>
    </row>
    <row r="67" spans="1:4" x14ac:dyDescent="0.55000000000000004">
      <c r="A67" t="s">
        <v>102</v>
      </c>
      <c r="B67" t="s">
        <v>725</v>
      </c>
      <c r="C67" t="s">
        <v>945</v>
      </c>
      <c r="D67" t="s">
        <v>548</v>
      </c>
    </row>
    <row r="68" spans="1:4" x14ac:dyDescent="0.55000000000000004">
      <c r="A68" t="s">
        <v>103</v>
      </c>
      <c r="B68" t="s">
        <v>648</v>
      </c>
      <c r="C68" t="s">
        <v>945</v>
      </c>
      <c r="D68" t="s">
        <v>599</v>
      </c>
    </row>
    <row r="69" spans="1:4" x14ac:dyDescent="0.55000000000000004">
      <c r="A69" t="s">
        <v>602</v>
      </c>
      <c r="B69" t="s">
        <v>726</v>
      </c>
      <c r="C69" t="s">
        <v>945</v>
      </c>
      <c r="D69" t="s">
        <v>603</v>
      </c>
    </row>
    <row r="70" spans="1:4" x14ac:dyDescent="0.55000000000000004">
      <c r="A70" t="s">
        <v>104</v>
      </c>
      <c r="B70" t="s">
        <v>105</v>
      </c>
      <c r="C70" t="s">
        <v>945</v>
      </c>
      <c r="D70" t="s">
        <v>977</v>
      </c>
    </row>
    <row r="71" spans="1:4" x14ac:dyDescent="0.55000000000000004">
      <c r="A71" t="s">
        <v>365</v>
      </c>
      <c r="B71" t="s">
        <v>727</v>
      </c>
      <c r="C71" t="s">
        <v>945</v>
      </c>
      <c r="D71" t="s">
        <v>978</v>
      </c>
    </row>
    <row r="72" spans="1:4" x14ac:dyDescent="0.55000000000000004">
      <c r="A72" t="s">
        <v>560</v>
      </c>
      <c r="B72" t="s">
        <v>728</v>
      </c>
      <c r="C72" t="s">
        <v>945</v>
      </c>
      <c r="D72" t="s">
        <v>561</v>
      </c>
    </row>
    <row r="73" spans="1:4" x14ac:dyDescent="0.55000000000000004">
      <c r="A73" t="s">
        <v>492</v>
      </c>
      <c r="B73" t="s">
        <v>729</v>
      </c>
      <c r="C73" t="s">
        <v>945</v>
      </c>
      <c r="D73" t="s">
        <v>979</v>
      </c>
    </row>
    <row r="74" spans="1:4" x14ac:dyDescent="0.55000000000000004">
      <c r="A74" t="s">
        <v>361</v>
      </c>
      <c r="B74" t="s">
        <v>914</v>
      </c>
      <c r="C74" t="s">
        <v>945</v>
      </c>
      <c r="D74" t="s">
        <v>980</v>
      </c>
    </row>
    <row r="75" spans="1:4" x14ac:dyDescent="0.55000000000000004">
      <c r="A75" t="s">
        <v>342</v>
      </c>
      <c r="B75" t="s">
        <v>915</v>
      </c>
      <c r="C75" t="s">
        <v>945</v>
      </c>
      <c r="D75" t="s">
        <v>343</v>
      </c>
    </row>
    <row r="76" spans="1:4" x14ac:dyDescent="0.55000000000000004">
      <c r="A76" t="s">
        <v>358</v>
      </c>
      <c r="B76" t="s">
        <v>730</v>
      </c>
      <c r="C76" t="s">
        <v>945</v>
      </c>
      <c r="D76" t="s">
        <v>981</v>
      </c>
    </row>
    <row r="77" spans="1:4" x14ac:dyDescent="0.55000000000000004">
      <c r="A77" t="s">
        <v>335</v>
      </c>
      <c r="B77" t="s">
        <v>731</v>
      </c>
      <c r="C77" t="s">
        <v>945</v>
      </c>
      <c r="D77" t="s">
        <v>336</v>
      </c>
    </row>
    <row r="78" spans="1:4" x14ac:dyDescent="0.55000000000000004">
      <c r="A78" t="s">
        <v>106</v>
      </c>
      <c r="B78" t="s">
        <v>107</v>
      </c>
      <c r="C78" t="s">
        <v>945</v>
      </c>
      <c r="D78" t="s">
        <v>556</v>
      </c>
    </row>
    <row r="79" spans="1:4" x14ac:dyDescent="0.55000000000000004">
      <c r="A79" t="s">
        <v>108</v>
      </c>
      <c r="B79" t="s">
        <v>732</v>
      </c>
      <c r="C79" t="s">
        <v>945</v>
      </c>
      <c r="D79" t="s">
        <v>982</v>
      </c>
    </row>
    <row r="80" spans="1:4" x14ac:dyDescent="0.55000000000000004">
      <c r="A80" t="s">
        <v>525</v>
      </c>
      <c r="B80" t="s">
        <v>733</v>
      </c>
      <c r="C80" t="s">
        <v>945</v>
      </c>
      <c r="D80" t="s">
        <v>526</v>
      </c>
    </row>
    <row r="81" spans="1:4" x14ac:dyDescent="0.55000000000000004">
      <c r="A81" t="s">
        <v>469</v>
      </c>
      <c r="B81" t="s">
        <v>734</v>
      </c>
      <c r="C81" t="s">
        <v>945</v>
      </c>
      <c r="D81" t="s">
        <v>470</v>
      </c>
    </row>
    <row r="82" spans="1:4" x14ac:dyDescent="0.55000000000000004">
      <c r="A82" t="s">
        <v>431</v>
      </c>
      <c r="B82" t="s">
        <v>735</v>
      </c>
      <c r="C82" t="s">
        <v>945</v>
      </c>
      <c r="D82" t="s">
        <v>983</v>
      </c>
    </row>
    <row r="83" spans="1:4" x14ac:dyDescent="0.55000000000000004">
      <c r="A83" t="s">
        <v>109</v>
      </c>
      <c r="B83" t="s">
        <v>736</v>
      </c>
      <c r="C83" t="s">
        <v>945</v>
      </c>
      <c r="D83" t="s">
        <v>984</v>
      </c>
    </row>
    <row r="84" spans="1:4" x14ac:dyDescent="0.55000000000000004">
      <c r="A84" t="s">
        <v>110</v>
      </c>
      <c r="B84" t="s">
        <v>737</v>
      </c>
      <c r="C84" t="s">
        <v>945</v>
      </c>
      <c r="D84" t="s">
        <v>259</v>
      </c>
    </row>
    <row r="85" spans="1:4" x14ac:dyDescent="0.55000000000000004">
      <c r="A85" t="s">
        <v>523</v>
      </c>
      <c r="B85" t="s">
        <v>738</v>
      </c>
      <c r="C85" t="s">
        <v>945</v>
      </c>
      <c r="D85" t="s">
        <v>985</v>
      </c>
    </row>
    <row r="86" spans="1:4" x14ac:dyDescent="0.55000000000000004">
      <c r="A86" t="s">
        <v>111</v>
      </c>
      <c r="B86" t="s">
        <v>112</v>
      </c>
      <c r="C86" t="s">
        <v>945</v>
      </c>
      <c r="D86" t="s">
        <v>986</v>
      </c>
    </row>
    <row r="87" spans="1:4" x14ac:dyDescent="0.55000000000000004">
      <c r="A87" t="s">
        <v>319</v>
      </c>
      <c r="B87" t="s">
        <v>739</v>
      </c>
      <c r="C87" t="s">
        <v>945</v>
      </c>
      <c r="D87" t="s">
        <v>987</v>
      </c>
    </row>
    <row r="88" spans="1:4" x14ac:dyDescent="0.55000000000000004">
      <c r="A88" t="s">
        <v>372</v>
      </c>
      <c r="B88" t="s">
        <v>740</v>
      </c>
      <c r="C88" t="s">
        <v>945</v>
      </c>
      <c r="D88" t="s">
        <v>373</v>
      </c>
    </row>
    <row r="89" spans="1:4" x14ac:dyDescent="0.55000000000000004">
      <c r="A89" t="s">
        <v>5</v>
      </c>
      <c r="B89" t="s">
        <v>741</v>
      </c>
      <c r="C89" t="s">
        <v>945</v>
      </c>
      <c r="D89" t="s">
        <v>271</v>
      </c>
    </row>
    <row r="90" spans="1:4" x14ac:dyDescent="0.55000000000000004">
      <c r="A90" t="s">
        <v>7</v>
      </c>
      <c r="B90" t="s">
        <v>742</v>
      </c>
      <c r="C90" t="s">
        <v>945</v>
      </c>
      <c r="D90" t="s">
        <v>285</v>
      </c>
    </row>
    <row r="91" spans="1:4" x14ac:dyDescent="0.55000000000000004">
      <c r="A91" t="s">
        <v>445</v>
      </c>
      <c r="B91" t="s">
        <v>743</v>
      </c>
      <c r="C91" t="s">
        <v>945</v>
      </c>
      <c r="D91" t="s">
        <v>446</v>
      </c>
    </row>
    <row r="92" spans="1:4" x14ac:dyDescent="0.55000000000000004">
      <c r="A92" t="s">
        <v>425</v>
      </c>
      <c r="B92" t="s">
        <v>744</v>
      </c>
      <c r="C92" t="s">
        <v>945</v>
      </c>
      <c r="D92" t="s">
        <v>426</v>
      </c>
    </row>
    <row r="93" spans="1:4" x14ac:dyDescent="0.55000000000000004">
      <c r="A93" t="s">
        <v>344</v>
      </c>
      <c r="B93" t="s">
        <v>916</v>
      </c>
      <c r="C93" t="s">
        <v>945</v>
      </c>
      <c r="D93" t="s">
        <v>988</v>
      </c>
    </row>
    <row r="94" spans="1:4" x14ac:dyDescent="0.55000000000000004">
      <c r="A94" t="s">
        <v>552</v>
      </c>
      <c r="B94" t="s">
        <v>745</v>
      </c>
      <c r="C94" t="s">
        <v>945</v>
      </c>
      <c r="D94" t="s">
        <v>553</v>
      </c>
    </row>
    <row r="95" spans="1:4" x14ac:dyDescent="0.55000000000000004">
      <c r="A95" t="s">
        <v>391</v>
      </c>
      <c r="B95" t="s">
        <v>746</v>
      </c>
      <c r="C95" t="s">
        <v>945</v>
      </c>
      <c r="D95" t="s">
        <v>989</v>
      </c>
    </row>
    <row r="96" spans="1:4" x14ac:dyDescent="0.55000000000000004">
      <c r="A96" t="s">
        <v>447</v>
      </c>
      <c r="B96" t="s">
        <v>747</v>
      </c>
      <c r="C96" t="s">
        <v>945</v>
      </c>
      <c r="D96" t="s">
        <v>448</v>
      </c>
    </row>
    <row r="97" spans="1:4" x14ac:dyDescent="0.55000000000000004">
      <c r="A97" t="s">
        <v>443</v>
      </c>
      <c r="B97" t="s">
        <v>748</v>
      </c>
      <c r="C97" t="s">
        <v>945</v>
      </c>
      <c r="D97" t="s">
        <v>444</v>
      </c>
    </row>
    <row r="98" spans="1:4" x14ac:dyDescent="0.55000000000000004">
      <c r="A98" t="s">
        <v>353</v>
      </c>
      <c r="B98" t="s">
        <v>749</v>
      </c>
      <c r="C98" t="s">
        <v>945</v>
      </c>
      <c r="D98" t="s">
        <v>990</v>
      </c>
    </row>
    <row r="99" spans="1:4" x14ac:dyDescent="0.55000000000000004">
      <c r="A99" t="s">
        <v>307</v>
      </c>
      <c r="B99" t="s">
        <v>750</v>
      </c>
      <c r="C99" t="s">
        <v>945</v>
      </c>
      <c r="D99" t="s">
        <v>308</v>
      </c>
    </row>
    <row r="100" spans="1:4" x14ac:dyDescent="0.55000000000000004">
      <c r="A100" t="s">
        <v>457</v>
      </c>
      <c r="B100" t="s">
        <v>751</v>
      </c>
      <c r="C100" t="s">
        <v>945</v>
      </c>
      <c r="D100" t="s">
        <v>458</v>
      </c>
    </row>
    <row r="101" spans="1:4" x14ac:dyDescent="0.55000000000000004">
      <c r="A101" t="s">
        <v>414</v>
      </c>
      <c r="B101" t="s">
        <v>752</v>
      </c>
      <c r="C101" t="s">
        <v>945</v>
      </c>
      <c r="D101" t="s">
        <v>415</v>
      </c>
    </row>
    <row r="102" spans="1:4" x14ac:dyDescent="0.55000000000000004">
      <c r="A102" t="s">
        <v>633</v>
      </c>
      <c r="B102" t="s">
        <v>917</v>
      </c>
      <c r="C102" t="s">
        <v>945</v>
      </c>
      <c r="D102" t="s">
        <v>991</v>
      </c>
    </row>
    <row r="103" spans="1:4" x14ac:dyDescent="0.55000000000000004">
      <c r="A103" t="s">
        <v>113</v>
      </c>
      <c r="B103" t="s">
        <v>643</v>
      </c>
      <c r="C103" t="s">
        <v>945</v>
      </c>
      <c r="D103" t="s">
        <v>624</v>
      </c>
    </row>
    <row r="104" spans="1:4" x14ac:dyDescent="0.55000000000000004">
      <c r="A104" t="s">
        <v>618</v>
      </c>
      <c r="B104" t="s">
        <v>753</v>
      </c>
      <c r="C104" t="s">
        <v>945</v>
      </c>
      <c r="D104" t="s">
        <v>619</v>
      </c>
    </row>
    <row r="105" spans="1:4" x14ac:dyDescent="0.55000000000000004">
      <c r="A105" t="s">
        <v>10</v>
      </c>
      <c r="B105" t="s">
        <v>754</v>
      </c>
      <c r="C105" t="s">
        <v>945</v>
      </c>
      <c r="D105" t="s">
        <v>590</v>
      </c>
    </row>
    <row r="106" spans="1:4" x14ac:dyDescent="0.55000000000000004">
      <c r="A106" t="s">
        <v>595</v>
      </c>
      <c r="B106" t="s">
        <v>755</v>
      </c>
      <c r="C106" t="s">
        <v>945</v>
      </c>
      <c r="D106" t="s">
        <v>596</v>
      </c>
    </row>
    <row r="107" spans="1:4" x14ac:dyDescent="0.55000000000000004">
      <c r="A107" t="s">
        <v>114</v>
      </c>
      <c r="B107" t="s">
        <v>115</v>
      </c>
      <c r="C107" t="s">
        <v>945</v>
      </c>
      <c r="D107" t="s">
        <v>592</v>
      </c>
    </row>
    <row r="108" spans="1:4" x14ac:dyDescent="0.55000000000000004">
      <c r="A108" t="s">
        <v>116</v>
      </c>
      <c r="B108" t="s">
        <v>117</v>
      </c>
      <c r="C108" t="s">
        <v>945</v>
      </c>
      <c r="D108" t="s">
        <v>632</v>
      </c>
    </row>
    <row r="109" spans="1:4" x14ac:dyDescent="0.55000000000000004">
      <c r="A109" t="s">
        <v>8</v>
      </c>
      <c r="B109" t="s">
        <v>756</v>
      </c>
      <c r="C109" t="s">
        <v>945</v>
      </c>
      <c r="D109" t="s">
        <v>609</v>
      </c>
    </row>
    <row r="110" spans="1:4" x14ac:dyDescent="0.55000000000000004">
      <c r="A110" t="s">
        <v>118</v>
      </c>
      <c r="B110" t="s">
        <v>918</v>
      </c>
      <c r="C110" t="s">
        <v>945</v>
      </c>
      <c r="D110" t="s">
        <v>615</v>
      </c>
    </row>
    <row r="111" spans="1:4" x14ac:dyDescent="0.55000000000000004">
      <c r="A111" t="s">
        <v>616</v>
      </c>
      <c r="B111" t="s">
        <v>757</v>
      </c>
      <c r="C111" t="s">
        <v>945</v>
      </c>
      <c r="D111" t="s">
        <v>617</v>
      </c>
    </row>
    <row r="112" spans="1:4" x14ac:dyDescent="0.55000000000000004">
      <c r="A112" t="s">
        <v>611</v>
      </c>
      <c r="B112" t="s">
        <v>758</v>
      </c>
      <c r="C112" t="s">
        <v>945</v>
      </c>
      <c r="D112" t="s">
        <v>612</v>
      </c>
    </row>
    <row r="113" spans="1:4" x14ac:dyDescent="0.55000000000000004">
      <c r="A113" t="s">
        <v>606</v>
      </c>
      <c r="B113" t="s">
        <v>649</v>
      </c>
      <c r="C113" t="s">
        <v>945</v>
      </c>
      <c r="D113" t="s">
        <v>607</v>
      </c>
    </row>
    <row r="114" spans="1:4" x14ac:dyDescent="0.55000000000000004">
      <c r="A114" t="s">
        <v>580</v>
      </c>
      <c r="B114" t="s">
        <v>759</v>
      </c>
      <c r="C114" t="s">
        <v>945</v>
      </c>
      <c r="D114" t="s">
        <v>581</v>
      </c>
    </row>
    <row r="115" spans="1:4" x14ac:dyDescent="0.55000000000000004">
      <c r="A115" t="s">
        <v>613</v>
      </c>
      <c r="B115" t="s">
        <v>644</v>
      </c>
      <c r="C115" t="s">
        <v>945</v>
      </c>
      <c r="D115" t="s">
        <v>614</v>
      </c>
    </row>
    <row r="116" spans="1:4" x14ac:dyDescent="0.55000000000000004">
      <c r="A116" t="s">
        <v>119</v>
      </c>
      <c r="B116" t="s">
        <v>760</v>
      </c>
      <c r="C116" t="s">
        <v>945</v>
      </c>
      <c r="D116" t="s">
        <v>950</v>
      </c>
    </row>
    <row r="117" spans="1:4" x14ac:dyDescent="0.55000000000000004">
      <c r="A117" t="s">
        <v>120</v>
      </c>
      <c r="B117" t="s">
        <v>761</v>
      </c>
      <c r="C117" t="s">
        <v>945</v>
      </c>
      <c r="D117" t="s">
        <v>992</v>
      </c>
    </row>
    <row r="118" spans="1:4" x14ac:dyDescent="0.55000000000000004">
      <c r="A118" t="s">
        <v>121</v>
      </c>
      <c r="B118" t="s">
        <v>122</v>
      </c>
      <c r="C118" t="s">
        <v>945</v>
      </c>
      <c r="D118" t="s">
        <v>993</v>
      </c>
    </row>
    <row r="119" spans="1:4" x14ac:dyDescent="0.55000000000000004">
      <c r="A119" t="s">
        <v>123</v>
      </c>
      <c r="B119" t="s">
        <v>762</v>
      </c>
      <c r="C119" t="s">
        <v>945</v>
      </c>
      <c r="D119" t="s">
        <v>994</v>
      </c>
    </row>
    <row r="120" spans="1:4" x14ac:dyDescent="0.55000000000000004">
      <c r="A120" t="s">
        <v>124</v>
      </c>
      <c r="B120" t="s">
        <v>763</v>
      </c>
      <c r="C120" t="s">
        <v>945</v>
      </c>
      <c r="D120" t="s">
        <v>995</v>
      </c>
    </row>
    <row r="121" spans="1:4" x14ac:dyDescent="0.55000000000000004">
      <c r="A121" t="s">
        <v>125</v>
      </c>
      <c r="B121" t="s">
        <v>126</v>
      </c>
      <c r="C121" t="s">
        <v>945</v>
      </c>
      <c r="D121" t="s">
        <v>996</v>
      </c>
    </row>
    <row r="122" spans="1:4" x14ac:dyDescent="0.55000000000000004">
      <c r="A122" t="s">
        <v>127</v>
      </c>
      <c r="B122" t="s">
        <v>764</v>
      </c>
      <c r="C122" t="s">
        <v>945</v>
      </c>
      <c r="D122" t="s">
        <v>997</v>
      </c>
    </row>
    <row r="123" spans="1:4" x14ac:dyDescent="0.55000000000000004">
      <c r="A123" t="s">
        <v>260</v>
      </c>
      <c r="B123" t="s">
        <v>765</v>
      </c>
      <c r="C123" t="s">
        <v>945</v>
      </c>
      <c r="D123" t="s">
        <v>261</v>
      </c>
    </row>
    <row r="124" spans="1:4" x14ac:dyDescent="0.55000000000000004">
      <c r="A124" t="s">
        <v>459</v>
      </c>
      <c r="B124" t="s">
        <v>766</v>
      </c>
      <c r="C124" t="s">
        <v>945</v>
      </c>
      <c r="D124" t="s">
        <v>460</v>
      </c>
    </row>
    <row r="125" spans="1:4" x14ac:dyDescent="0.55000000000000004">
      <c r="A125" t="s">
        <v>333</v>
      </c>
      <c r="B125" t="s">
        <v>767</v>
      </c>
      <c r="C125" t="s">
        <v>945</v>
      </c>
      <c r="D125" t="s">
        <v>334</v>
      </c>
    </row>
    <row r="126" spans="1:4" x14ac:dyDescent="0.55000000000000004">
      <c r="A126" t="s">
        <v>509</v>
      </c>
      <c r="B126" t="s">
        <v>672</v>
      </c>
      <c r="C126" t="s">
        <v>945</v>
      </c>
      <c r="D126" t="s">
        <v>510</v>
      </c>
    </row>
    <row r="127" spans="1:4" x14ac:dyDescent="0.55000000000000004">
      <c r="A127" t="s">
        <v>558</v>
      </c>
      <c r="B127" t="s">
        <v>768</v>
      </c>
      <c r="C127" t="s">
        <v>945</v>
      </c>
      <c r="D127" t="s">
        <v>559</v>
      </c>
    </row>
    <row r="128" spans="1:4" x14ac:dyDescent="0.55000000000000004">
      <c r="A128" t="s">
        <v>532</v>
      </c>
      <c r="B128" t="s">
        <v>769</v>
      </c>
      <c r="C128" t="s">
        <v>945</v>
      </c>
      <c r="D128" t="s">
        <v>533</v>
      </c>
    </row>
    <row r="129" spans="1:4" x14ac:dyDescent="0.55000000000000004">
      <c r="A129" t="s">
        <v>421</v>
      </c>
      <c r="B129" t="s">
        <v>770</v>
      </c>
      <c r="C129" t="s">
        <v>945</v>
      </c>
      <c r="D129" t="s">
        <v>422</v>
      </c>
    </row>
    <row r="130" spans="1:4" x14ac:dyDescent="0.55000000000000004">
      <c r="A130" t="s">
        <v>416</v>
      </c>
      <c r="B130" t="s">
        <v>771</v>
      </c>
      <c r="C130" t="s">
        <v>945</v>
      </c>
      <c r="D130" t="s">
        <v>417</v>
      </c>
    </row>
    <row r="131" spans="1:4" x14ac:dyDescent="0.55000000000000004">
      <c r="A131" t="s">
        <v>374</v>
      </c>
      <c r="B131" t="s">
        <v>772</v>
      </c>
      <c r="C131" t="s">
        <v>945</v>
      </c>
      <c r="D131" t="s">
        <v>375</v>
      </c>
    </row>
    <row r="132" spans="1:4" x14ac:dyDescent="0.55000000000000004">
      <c r="A132" t="s">
        <v>567</v>
      </c>
      <c r="B132" t="s">
        <v>773</v>
      </c>
      <c r="C132" t="s">
        <v>945</v>
      </c>
      <c r="D132" t="s">
        <v>568</v>
      </c>
    </row>
    <row r="133" spans="1:4" x14ac:dyDescent="0.55000000000000004">
      <c r="A133" t="s">
        <v>262</v>
      </c>
      <c r="B133" t="s">
        <v>774</v>
      </c>
      <c r="C133" t="s">
        <v>945</v>
      </c>
      <c r="D133" t="s">
        <v>263</v>
      </c>
    </row>
    <row r="134" spans="1:4" x14ac:dyDescent="0.55000000000000004">
      <c r="A134" t="s">
        <v>18</v>
      </c>
      <c r="B134" t="s">
        <v>128</v>
      </c>
      <c r="C134" t="s">
        <v>945</v>
      </c>
      <c r="D134" t="s">
        <v>998</v>
      </c>
    </row>
    <row r="135" spans="1:4" x14ac:dyDescent="0.55000000000000004">
      <c r="A135" t="s">
        <v>274</v>
      </c>
      <c r="B135" t="s">
        <v>775</v>
      </c>
      <c r="C135" t="s">
        <v>945</v>
      </c>
      <c r="D135" t="s">
        <v>275</v>
      </c>
    </row>
    <row r="136" spans="1:4" x14ac:dyDescent="0.55000000000000004">
      <c r="A136" t="s">
        <v>268</v>
      </c>
      <c r="B136" t="s">
        <v>776</v>
      </c>
      <c r="C136" t="s">
        <v>945</v>
      </c>
      <c r="D136" t="s">
        <v>269</v>
      </c>
    </row>
    <row r="137" spans="1:4" x14ac:dyDescent="0.55000000000000004">
      <c r="A137" t="s">
        <v>276</v>
      </c>
      <c r="B137" t="s">
        <v>777</v>
      </c>
      <c r="C137" t="s">
        <v>945</v>
      </c>
      <c r="D137" t="s">
        <v>277</v>
      </c>
    </row>
    <row r="138" spans="1:4" x14ac:dyDescent="0.55000000000000004">
      <c r="A138" t="s">
        <v>286</v>
      </c>
      <c r="B138" t="s">
        <v>778</v>
      </c>
      <c r="C138" t="s">
        <v>945</v>
      </c>
      <c r="D138" t="s">
        <v>287</v>
      </c>
    </row>
    <row r="139" spans="1:4" x14ac:dyDescent="0.55000000000000004">
      <c r="A139" t="s">
        <v>272</v>
      </c>
      <c r="B139" t="s">
        <v>779</v>
      </c>
      <c r="C139" t="s">
        <v>945</v>
      </c>
      <c r="D139" t="s">
        <v>273</v>
      </c>
    </row>
    <row r="140" spans="1:4" x14ac:dyDescent="0.55000000000000004">
      <c r="A140" t="s">
        <v>282</v>
      </c>
      <c r="B140" t="s">
        <v>780</v>
      </c>
      <c r="C140" t="s">
        <v>945</v>
      </c>
      <c r="D140" t="s">
        <v>283</v>
      </c>
    </row>
    <row r="141" spans="1:4" x14ac:dyDescent="0.55000000000000004">
      <c r="A141" t="s">
        <v>280</v>
      </c>
      <c r="B141" t="s">
        <v>781</v>
      </c>
      <c r="C141" t="s">
        <v>945</v>
      </c>
      <c r="D141" t="s">
        <v>281</v>
      </c>
    </row>
    <row r="142" spans="1:4" x14ac:dyDescent="0.55000000000000004">
      <c r="A142" t="s">
        <v>266</v>
      </c>
      <c r="B142" t="s">
        <v>782</v>
      </c>
      <c r="C142" t="s">
        <v>945</v>
      </c>
      <c r="D142" t="s">
        <v>267</v>
      </c>
    </row>
    <row r="143" spans="1:4" x14ac:dyDescent="0.55000000000000004">
      <c r="A143" t="s">
        <v>129</v>
      </c>
      <c r="B143" t="s">
        <v>919</v>
      </c>
      <c r="C143" t="s">
        <v>957</v>
      </c>
      <c r="D143" t="s">
        <v>999</v>
      </c>
    </row>
    <row r="144" spans="1:4" x14ac:dyDescent="0.55000000000000004">
      <c r="A144" t="s">
        <v>130</v>
      </c>
      <c r="B144" t="s">
        <v>131</v>
      </c>
      <c r="C144" t="s">
        <v>945</v>
      </c>
      <c r="D144" t="s">
        <v>1000</v>
      </c>
    </row>
    <row r="145" spans="1:4" x14ac:dyDescent="0.55000000000000004">
      <c r="A145" t="s">
        <v>132</v>
      </c>
      <c r="B145" t="s">
        <v>133</v>
      </c>
      <c r="C145" t="s">
        <v>945</v>
      </c>
      <c r="D145" t="s">
        <v>1001</v>
      </c>
    </row>
    <row r="146" spans="1:4" x14ac:dyDescent="0.55000000000000004">
      <c r="A146" t="s">
        <v>134</v>
      </c>
      <c r="B146" t="s">
        <v>135</v>
      </c>
      <c r="C146" t="s">
        <v>945</v>
      </c>
      <c r="D146" t="s">
        <v>1002</v>
      </c>
    </row>
    <row r="147" spans="1:4" x14ac:dyDescent="0.55000000000000004">
      <c r="A147" t="s">
        <v>136</v>
      </c>
      <c r="B147" t="s">
        <v>783</v>
      </c>
      <c r="C147" t="s">
        <v>945</v>
      </c>
      <c r="D147" t="s">
        <v>1003</v>
      </c>
    </row>
    <row r="148" spans="1:4" x14ac:dyDescent="0.55000000000000004">
      <c r="A148" t="s">
        <v>137</v>
      </c>
      <c r="B148" t="s">
        <v>784</v>
      </c>
      <c r="C148" t="s">
        <v>945</v>
      </c>
      <c r="D148" t="s">
        <v>1004</v>
      </c>
    </row>
    <row r="149" spans="1:4" x14ac:dyDescent="0.55000000000000004">
      <c r="A149" t="s">
        <v>427</v>
      </c>
      <c r="B149" t="s">
        <v>785</v>
      </c>
      <c r="C149" t="s">
        <v>945</v>
      </c>
      <c r="D149" t="s">
        <v>428</v>
      </c>
    </row>
    <row r="150" spans="1:4" x14ac:dyDescent="0.55000000000000004">
      <c r="A150" t="s">
        <v>482</v>
      </c>
      <c r="B150" t="s">
        <v>786</v>
      </c>
      <c r="C150" t="s">
        <v>945</v>
      </c>
      <c r="D150" t="s">
        <v>1005</v>
      </c>
    </row>
    <row r="151" spans="1:4" x14ac:dyDescent="0.55000000000000004">
      <c r="A151" t="s">
        <v>296</v>
      </c>
      <c r="B151" t="s">
        <v>787</v>
      </c>
      <c r="C151" t="s">
        <v>945</v>
      </c>
      <c r="D151" t="s">
        <v>297</v>
      </c>
    </row>
    <row r="152" spans="1:4" x14ac:dyDescent="0.55000000000000004">
      <c r="A152" t="s">
        <v>545</v>
      </c>
      <c r="B152" t="s">
        <v>920</v>
      </c>
      <c r="C152" t="s">
        <v>945</v>
      </c>
      <c r="D152" t="s">
        <v>1006</v>
      </c>
    </row>
    <row r="153" spans="1:4" x14ac:dyDescent="0.55000000000000004">
      <c r="A153" t="s">
        <v>383</v>
      </c>
      <c r="B153" t="s">
        <v>788</v>
      </c>
      <c r="C153" t="s">
        <v>945</v>
      </c>
      <c r="D153" t="s">
        <v>384</v>
      </c>
    </row>
    <row r="154" spans="1:4" x14ac:dyDescent="0.55000000000000004">
      <c r="A154" t="s">
        <v>340</v>
      </c>
      <c r="B154" t="s">
        <v>789</v>
      </c>
      <c r="C154" t="s">
        <v>945</v>
      </c>
      <c r="D154" t="s">
        <v>341</v>
      </c>
    </row>
    <row r="155" spans="1:4" x14ac:dyDescent="0.55000000000000004">
      <c r="A155" t="s">
        <v>502</v>
      </c>
      <c r="B155" t="s">
        <v>790</v>
      </c>
      <c r="C155" t="s">
        <v>945</v>
      </c>
      <c r="D155" t="s">
        <v>503</v>
      </c>
    </row>
    <row r="156" spans="1:4" x14ac:dyDescent="0.55000000000000004">
      <c r="A156" t="s">
        <v>486</v>
      </c>
      <c r="B156" t="s">
        <v>791</v>
      </c>
      <c r="C156" t="s">
        <v>945</v>
      </c>
      <c r="D156" t="s">
        <v>487</v>
      </c>
    </row>
    <row r="157" spans="1:4" x14ac:dyDescent="0.55000000000000004">
      <c r="A157" t="s">
        <v>488</v>
      </c>
      <c r="B157" t="s">
        <v>792</v>
      </c>
      <c r="C157" t="s">
        <v>945</v>
      </c>
      <c r="D157" t="s">
        <v>489</v>
      </c>
    </row>
    <row r="158" spans="1:4" x14ac:dyDescent="0.55000000000000004">
      <c r="A158" t="s">
        <v>370</v>
      </c>
      <c r="B158" t="s">
        <v>793</v>
      </c>
      <c r="C158" t="s">
        <v>945</v>
      </c>
      <c r="D158" t="s">
        <v>371</v>
      </c>
    </row>
    <row r="159" spans="1:4" x14ac:dyDescent="0.55000000000000004">
      <c r="A159" t="s">
        <v>322</v>
      </c>
      <c r="B159" t="s">
        <v>794</v>
      </c>
      <c r="C159" t="s">
        <v>945</v>
      </c>
      <c r="D159" t="s">
        <v>323</v>
      </c>
    </row>
    <row r="160" spans="1:4" x14ac:dyDescent="0.55000000000000004">
      <c r="A160" t="s">
        <v>423</v>
      </c>
      <c r="B160" t="s">
        <v>795</v>
      </c>
      <c r="C160" t="s">
        <v>945</v>
      </c>
      <c r="D160" t="s">
        <v>424</v>
      </c>
    </row>
    <row r="161" spans="1:4" x14ac:dyDescent="0.55000000000000004">
      <c r="A161" t="s">
        <v>584</v>
      </c>
      <c r="B161" t="s">
        <v>796</v>
      </c>
      <c r="C161" t="s">
        <v>945</v>
      </c>
      <c r="D161" t="s">
        <v>1007</v>
      </c>
    </row>
    <row r="162" spans="1:4" x14ac:dyDescent="0.55000000000000004">
      <c r="A162" t="s">
        <v>138</v>
      </c>
      <c r="B162" t="s">
        <v>797</v>
      </c>
      <c r="C162" t="s">
        <v>945</v>
      </c>
      <c r="D162" t="s">
        <v>378</v>
      </c>
    </row>
    <row r="163" spans="1:4" x14ac:dyDescent="0.55000000000000004">
      <c r="A163" t="s">
        <v>362</v>
      </c>
      <c r="B163" t="s">
        <v>798</v>
      </c>
      <c r="C163" t="s">
        <v>945</v>
      </c>
      <c r="D163" t="s">
        <v>1008</v>
      </c>
    </row>
    <row r="164" spans="1:4" x14ac:dyDescent="0.55000000000000004">
      <c r="A164" t="s">
        <v>366</v>
      </c>
      <c r="B164" t="s">
        <v>1072</v>
      </c>
      <c r="C164" t="s">
        <v>945</v>
      </c>
      <c r="D164" t="s">
        <v>1073</v>
      </c>
    </row>
    <row r="165" spans="1:4" x14ac:dyDescent="0.55000000000000004">
      <c r="A165" t="s">
        <v>349</v>
      </c>
      <c r="B165" t="s">
        <v>799</v>
      </c>
      <c r="C165" t="s">
        <v>945</v>
      </c>
      <c r="D165" t="s">
        <v>350</v>
      </c>
    </row>
    <row r="166" spans="1:4" x14ac:dyDescent="0.55000000000000004">
      <c r="A166" t="s">
        <v>139</v>
      </c>
      <c r="B166" t="s">
        <v>800</v>
      </c>
      <c r="C166" t="s">
        <v>945</v>
      </c>
      <c r="D166" t="s">
        <v>1009</v>
      </c>
    </row>
    <row r="167" spans="1:4" x14ac:dyDescent="0.55000000000000004">
      <c r="A167" t="s">
        <v>140</v>
      </c>
      <c r="B167" t="s">
        <v>801</v>
      </c>
      <c r="C167" t="s">
        <v>945</v>
      </c>
      <c r="D167" t="s">
        <v>1010</v>
      </c>
    </row>
    <row r="168" spans="1:4" x14ac:dyDescent="0.55000000000000004">
      <c r="A168" t="s">
        <v>141</v>
      </c>
      <c r="B168" t="s">
        <v>142</v>
      </c>
      <c r="C168" t="s">
        <v>945</v>
      </c>
      <c r="D168" t="s">
        <v>1011</v>
      </c>
    </row>
    <row r="169" spans="1:4" x14ac:dyDescent="0.55000000000000004">
      <c r="A169" t="s">
        <v>143</v>
      </c>
      <c r="B169" t="s">
        <v>802</v>
      </c>
      <c r="C169" t="s">
        <v>945</v>
      </c>
      <c r="D169" t="s">
        <v>1012</v>
      </c>
    </row>
    <row r="170" spans="1:4" x14ac:dyDescent="0.55000000000000004">
      <c r="A170" t="s">
        <v>419</v>
      </c>
      <c r="B170" t="s">
        <v>803</v>
      </c>
      <c r="C170" t="s">
        <v>945</v>
      </c>
      <c r="D170" t="s">
        <v>420</v>
      </c>
    </row>
    <row r="171" spans="1:4" x14ac:dyDescent="0.55000000000000004">
      <c r="A171" t="s">
        <v>144</v>
      </c>
      <c r="B171" t="s">
        <v>145</v>
      </c>
      <c r="C171" t="s">
        <v>945</v>
      </c>
      <c r="D171" t="s">
        <v>551</v>
      </c>
    </row>
    <row r="172" spans="1:4" x14ac:dyDescent="0.55000000000000004">
      <c r="A172" t="s">
        <v>527</v>
      </c>
      <c r="B172" t="s">
        <v>804</v>
      </c>
      <c r="C172" t="s">
        <v>945</v>
      </c>
      <c r="D172" t="s">
        <v>528</v>
      </c>
    </row>
    <row r="173" spans="1:4" x14ac:dyDescent="0.55000000000000004">
      <c r="A173" t="s">
        <v>507</v>
      </c>
      <c r="B173" t="s">
        <v>805</v>
      </c>
      <c r="C173" t="s">
        <v>945</v>
      </c>
      <c r="D173" t="s">
        <v>508</v>
      </c>
    </row>
    <row r="174" spans="1:4" x14ac:dyDescent="0.55000000000000004">
      <c r="A174" t="s">
        <v>490</v>
      </c>
      <c r="B174" t="s">
        <v>806</v>
      </c>
      <c r="C174" t="s">
        <v>945</v>
      </c>
      <c r="D174" t="s">
        <v>491</v>
      </c>
    </row>
    <row r="175" spans="1:4" x14ac:dyDescent="0.55000000000000004">
      <c r="A175" t="s">
        <v>478</v>
      </c>
      <c r="B175" t="s">
        <v>807</v>
      </c>
      <c r="C175" t="s">
        <v>945</v>
      </c>
      <c r="D175" t="s">
        <v>479</v>
      </c>
    </row>
    <row r="176" spans="1:4" x14ac:dyDescent="0.55000000000000004">
      <c r="A176" t="s">
        <v>432</v>
      </c>
      <c r="B176" t="s">
        <v>808</v>
      </c>
      <c r="C176" t="s">
        <v>945</v>
      </c>
      <c r="D176" t="s">
        <v>433</v>
      </c>
    </row>
    <row r="177" spans="1:4" x14ac:dyDescent="0.55000000000000004">
      <c r="A177" t="s">
        <v>565</v>
      </c>
      <c r="B177" t="s">
        <v>809</v>
      </c>
      <c r="C177" t="s">
        <v>945</v>
      </c>
      <c r="D177" t="s">
        <v>566</v>
      </c>
    </row>
    <row r="178" spans="1:4" x14ac:dyDescent="0.55000000000000004">
      <c r="A178" t="s">
        <v>464</v>
      </c>
      <c r="B178" t="s">
        <v>810</v>
      </c>
      <c r="C178" t="s">
        <v>945</v>
      </c>
      <c r="D178" t="s">
        <v>465</v>
      </c>
    </row>
    <row r="179" spans="1:4" x14ac:dyDescent="0.55000000000000004">
      <c r="A179" t="s">
        <v>471</v>
      </c>
      <c r="B179" t="s">
        <v>811</v>
      </c>
      <c r="C179" t="s">
        <v>945</v>
      </c>
      <c r="D179" t="s">
        <v>472</v>
      </c>
    </row>
    <row r="180" spans="1:4" x14ac:dyDescent="0.55000000000000004">
      <c r="A180" t="s">
        <v>546</v>
      </c>
      <c r="B180" t="s">
        <v>812</v>
      </c>
      <c r="C180" t="s">
        <v>945</v>
      </c>
      <c r="D180" t="s">
        <v>547</v>
      </c>
    </row>
    <row r="181" spans="1:4" x14ac:dyDescent="0.55000000000000004">
      <c r="A181" t="s">
        <v>517</v>
      </c>
      <c r="B181" t="s">
        <v>813</v>
      </c>
      <c r="C181" t="s">
        <v>945</v>
      </c>
      <c r="D181" t="s">
        <v>518</v>
      </c>
    </row>
    <row r="182" spans="1:4" x14ac:dyDescent="0.55000000000000004">
      <c r="A182" t="s">
        <v>549</v>
      </c>
      <c r="B182" t="s">
        <v>814</v>
      </c>
      <c r="C182" t="s">
        <v>945</v>
      </c>
      <c r="D182" t="s">
        <v>550</v>
      </c>
    </row>
    <row r="183" spans="1:4" x14ac:dyDescent="0.55000000000000004">
      <c r="A183" t="s">
        <v>321</v>
      </c>
      <c r="B183" t="s">
        <v>815</v>
      </c>
      <c r="C183" t="s">
        <v>945</v>
      </c>
      <c r="D183" t="s">
        <v>320</v>
      </c>
    </row>
    <row r="184" spans="1:4" x14ac:dyDescent="0.55000000000000004">
      <c r="A184" t="s">
        <v>146</v>
      </c>
      <c r="B184" t="s">
        <v>147</v>
      </c>
      <c r="C184" t="s">
        <v>945</v>
      </c>
      <c r="D184" t="s">
        <v>955</v>
      </c>
    </row>
    <row r="185" spans="1:4" x14ac:dyDescent="0.55000000000000004">
      <c r="A185" t="s">
        <v>148</v>
      </c>
      <c r="B185" t="s">
        <v>816</v>
      </c>
      <c r="C185" t="s">
        <v>945</v>
      </c>
      <c r="D185" t="s">
        <v>369</v>
      </c>
    </row>
    <row r="186" spans="1:4" x14ac:dyDescent="0.55000000000000004">
      <c r="A186" t="s">
        <v>149</v>
      </c>
      <c r="B186" t="s">
        <v>150</v>
      </c>
      <c r="C186" t="s">
        <v>945</v>
      </c>
      <c r="D186" t="s">
        <v>363</v>
      </c>
    </row>
    <row r="187" spans="1:4" x14ac:dyDescent="0.55000000000000004">
      <c r="A187" t="s">
        <v>324</v>
      </c>
      <c r="B187" t="s">
        <v>817</v>
      </c>
      <c r="C187" t="s">
        <v>945</v>
      </c>
      <c r="D187" t="s">
        <v>325</v>
      </c>
    </row>
    <row r="188" spans="1:4" x14ac:dyDescent="0.55000000000000004">
      <c r="A188" t="s">
        <v>515</v>
      </c>
      <c r="B188" t="s">
        <v>818</v>
      </c>
      <c r="C188" t="s">
        <v>945</v>
      </c>
      <c r="D188" t="s">
        <v>516</v>
      </c>
    </row>
    <row r="189" spans="1:4" x14ac:dyDescent="0.55000000000000004">
      <c r="A189" t="s">
        <v>484</v>
      </c>
      <c r="B189" t="s">
        <v>819</v>
      </c>
      <c r="C189" t="s">
        <v>945</v>
      </c>
      <c r="D189" t="s">
        <v>485</v>
      </c>
    </row>
    <row r="190" spans="1:4" x14ac:dyDescent="0.55000000000000004">
      <c r="A190" t="s">
        <v>398</v>
      </c>
      <c r="B190" t="s">
        <v>820</v>
      </c>
      <c r="C190" t="s">
        <v>945</v>
      </c>
      <c r="D190" t="s">
        <v>399</v>
      </c>
    </row>
    <row r="191" spans="1:4" x14ac:dyDescent="0.55000000000000004">
      <c r="A191" t="s">
        <v>151</v>
      </c>
      <c r="B191" t="s">
        <v>821</v>
      </c>
      <c r="C191" t="s">
        <v>945</v>
      </c>
      <c r="D191" t="s">
        <v>1013</v>
      </c>
    </row>
    <row r="192" spans="1:4" x14ac:dyDescent="0.55000000000000004">
      <c r="A192" t="s">
        <v>152</v>
      </c>
      <c r="B192" t="s">
        <v>822</v>
      </c>
      <c r="C192" t="s">
        <v>945</v>
      </c>
      <c r="D192" t="s">
        <v>1014</v>
      </c>
    </row>
    <row r="193" spans="1:4" x14ac:dyDescent="0.55000000000000004">
      <c r="A193" t="s">
        <v>411</v>
      </c>
      <c r="B193" t="s">
        <v>823</v>
      </c>
      <c r="C193" t="s">
        <v>945</v>
      </c>
      <c r="D193" t="s">
        <v>412</v>
      </c>
    </row>
    <row r="194" spans="1:4" x14ac:dyDescent="0.55000000000000004">
      <c r="A194" t="s">
        <v>153</v>
      </c>
      <c r="B194" t="s">
        <v>154</v>
      </c>
      <c r="C194" t="s">
        <v>945</v>
      </c>
      <c r="D194" t="s">
        <v>387</v>
      </c>
    </row>
    <row r="195" spans="1:4" x14ac:dyDescent="0.55000000000000004">
      <c r="A195" t="s">
        <v>155</v>
      </c>
      <c r="B195" t="s">
        <v>824</v>
      </c>
      <c r="C195" t="s">
        <v>945</v>
      </c>
      <c r="D195" t="s">
        <v>468</v>
      </c>
    </row>
    <row r="196" spans="1:4" x14ac:dyDescent="0.55000000000000004">
      <c r="A196" t="s">
        <v>156</v>
      </c>
      <c r="B196" t="s">
        <v>157</v>
      </c>
      <c r="C196" t="s">
        <v>945</v>
      </c>
      <c r="D196" t="s">
        <v>506</v>
      </c>
    </row>
    <row r="197" spans="1:4" x14ac:dyDescent="0.55000000000000004">
      <c r="A197" t="s">
        <v>158</v>
      </c>
      <c r="B197" t="s">
        <v>825</v>
      </c>
      <c r="C197" t="s">
        <v>945</v>
      </c>
      <c r="D197" t="s">
        <v>495</v>
      </c>
    </row>
    <row r="198" spans="1:4" x14ac:dyDescent="0.55000000000000004">
      <c r="A198" t="s">
        <v>159</v>
      </c>
      <c r="B198" t="s">
        <v>160</v>
      </c>
      <c r="C198" t="s">
        <v>945</v>
      </c>
      <c r="D198" t="s">
        <v>477</v>
      </c>
    </row>
    <row r="199" spans="1:4" x14ac:dyDescent="0.55000000000000004">
      <c r="A199" t="s">
        <v>449</v>
      </c>
      <c r="B199" t="s">
        <v>826</v>
      </c>
      <c r="C199" t="s">
        <v>945</v>
      </c>
      <c r="D199" t="s">
        <v>450</v>
      </c>
    </row>
    <row r="200" spans="1:4" x14ac:dyDescent="0.55000000000000004">
      <c r="A200" t="s">
        <v>572</v>
      </c>
      <c r="B200" t="s">
        <v>827</v>
      </c>
      <c r="C200" t="s">
        <v>945</v>
      </c>
      <c r="D200" t="s">
        <v>573</v>
      </c>
    </row>
    <row r="201" spans="1:4" x14ac:dyDescent="0.55000000000000004">
      <c r="A201" t="s">
        <v>498</v>
      </c>
      <c r="B201" t="s">
        <v>828</v>
      </c>
      <c r="C201" t="s">
        <v>945</v>
      </c>
      <c r="D201" t="s">
        <v>499</v>
      </c>
    </row>
    <row r="202" spans="1:4" x14ac:dyDescent="0.55000000000000004">
      <c r="A202" t="s">
        <v>513</v>
      </c>
      <c r="B202" t="s">
        <v>829</v>
      </c>
      <c r="C202" t="s">
        <v>945</v>
      </c>
      <c r="D202" t="s">
        <v>514</v>
      </c>
    </row>
    <row r="203" spans="1:4" x14ac:dyDescent="0.55000000000000004">
      <c r="A203" t="s">
        <v>355</v>
      </c>
      <c r="B203" t="s">
        <v>921</v>
      </c>
      <c r="C203" t="s">
        <v>945</v>
      </c>
      <c r="D203" t="s">
        <v>1015</v>
      </c>
    </row>
    <row r="204" spans="1:4" x14ac:dyDescent="0.55000000000000004">
      <c r="A204" t="s">
        <v>521</v>
      </c>
      <c r="B204" t="s">
        <v>922</v>
      </c>
      <c r="C204" t="s">
        <v>945</v>
      </c>
      <c r="D204" t="s">
        <v>522</v>
      </c>
    </row>
    <row r="205" spans="1:4" x14ac:dyDescent="0.55000000000000004">
      <c r="A205" t="s">
        <v>337</v>
      </c>
      <c r="B205" t="s">
        <v>830</v>
      </c>
      <c r="C205" t="s">
        <v>945</v>
      </c>
      <c r="D205" t="s">
        <v>338</v>
      </c>
    </row>
    <row r="206" spans="1:4" x14ac:dyDescent="0.55000000000000004">
      <c r="A206" t="s">
        <v>473</v>
      </c>
      <c r="B206" t="s">
        <v>831</v>
      </c>
      <c r="C206" t="s">
        <v>945</v>
      </c>
      <c r="D206" t="s">
        <v>474</v>
      </c>
    </row>
    <row r="207" spans="1:4" x14ac:dyDescent="0.55000000000000004">
      <c r="A207" t="s">
        <v>434</v>
      </c>
      <c r="B207" t="s">
        <v>832</v>
      </c>
      <c r="C207" t="s">
        <v>945</v>
      </c>
      <c r="D207" t="s">
        <v>435</v>
      </c>
    </row>
    <row r="208" spans="1:4" x14ac:dyDescent="0.55000000000000004">
      <c r="A208" t="s">
        <v>504</v>
      </c>
      <c r="B208" t="s">
        <v>833</v>
      </c>
      <c r="C208" t="s">
        <v>945</v>
      </c>
      <c r="D208" t="s">
        <v>505</v>
      </c>
    </row>
    <row r="209" spans="1:4" x14ac:dyDescent="0.55000000000000004">
      <c r="A209" t="s">
        <v>313</v>
      </c>
      <c r="B209" t="s">
        <v>834</v>
      </c>
      <c r="C209" t="s">
        <v>945</v>
      </c>
      <c r="D209" t="s">
        <v>314</v>
      </c>
    </row>
    <row r="210" spans="1:4" x14ac:dyDescent="0.55000000000000004">
      <c r="A210" t="s">
        <v>20</v>
      </c>
      <c r="B210" t="s">
        <v>161</v>
      </c>
      <c r="C210" t="s">
        <v>945</v>
      </c>
      <c r="D210" t="s">
        <v>493</v>
      </c>
    </row>
    <row r="211" spans="1:4" x14ac:dyDescent="0.55000000000000004">
      <c r="A211" t="s">
        <v>475</v>
      </c>
      <c r="B211" t="s">
        <v>835</v>
      </c>
      <c r="C211" t="s">
        <v>945</v>
      </c>
      <c r="D211" t="s">
        <v>476</v>
      </c>
    </row>
    <row r="212" spans="1:4" x14ac:dyDescent="0.55000000000000004">
      <c r="A212" t="s">
        <v>330</v>
      </c>
      <c r="B212" t="s">
        <v>836</v>
      </c>
      <c r="C212" t="s">
        <v>945</v>
      </c>
      <c r="D212" t="s">
        <v>1016</v>
      </c>
    </row>
    <row r="213" spans="1:4" x14ac:dyDescent="0.55000000000000004">
      <c r="A213" t="s">
        <v>345</v>
      </c>
      <c r="B213" t="s">
        <v>1079</v>
      </c>
      <c r="C213" t="s">
        <v>945</v>
      </c>
      <c r="D213" t="s">
        <v>343</v>
      </c>
    </row>
    <row r="214" spans="1:4" x14ac:dyDescent="0.55000000000000004">
      <c r="A214" t="s">
        <v>346</v>
      </c>
      <c r="B214" t="s">
        <v>837</v>
      </c>
      <c r="C214" t="s">
        <v>945</v>
      </c>
      <c r="D214" t="s">
        <v>1017</v>
      </c>
    </row>
    <row r="215" spans="1:4" x14ac:dyDescent="0.55000000000000004">
      <c r="A215" t="s">
        <v>589</v>
      </c>
      <c r="B215" t="s">
        <v>838</v>
      </c>
      <c r="C215" t="s">
        <v>945</v>
      </c>
      <c r="D215" t="s">
        <v>585</v>
      </c>
    </row>
    <row r="216" spans="1:4" x14ac:dyDescent="0.55000000000000004">
      <c r="A216" t="s">
        <v>162</v>
      </c>
      <c r="B216" t="s">
        <v>839</v>
      </c>
      <c r="C216" t="s">
        <v>945</v>
      </c>
      <c r="D216" t="s">
        <v>367</v>
      </c>
    </row>
    <row r="217" spans="1:4" x14ac:dyDescent="0.55000000000000004">
      <c r="A217" t="s">
        <v>569</v>
      </c>
      <c r="B217" t="s">
        <v>840</v>
      </c>
      <c r="C217" t="s">
        <v>945</v>
      </c>
      <c r="D217" t="s">
        <v>570</v>
      </c>
    </row>
    <row r="218" spans="1:4" x14ac:dyDescent="0.55000000000000004">
      <c r="A218" t="s">
        <v>380</v>
      </c>
      <c r="B218" t="s">
        <v>841</v>
      </c>
      <c r="C218" t="s">
        <v>945</v>
      </c>
      <c r="D218" t="s">
        <v>381</v>
      </c>
    </row>
    <row r="219" spans="1:4" x14ac:dyDescent="0.55000000000000004">
      <c r="A219" t="s">
        <v>163</v>
      </c>
      <c r="B219" t="s">
        <v>842</v>
      </c>
      <c r="C219" t="s">
        <v>945</v>
      </c>
      <c r="D219" t="s">
        <v>385</v>
      </c>
    </row>
    <row r="220" spans="1:4" x14ac:dyDescent="0.55000000000000004">
      <c r="A220" t="s">
        <v>9</v>
      </c>
      <c r="B220" t="s">
        <v>164</v>
      </c>
      <c r="C220" t="s">
        <v>945</v>
      </c>
      <c r="D220" t="s">
        <v>1018</v>
      </c>
    </row>
    <row r="221" spans="1:4" x14ac:dyDescent="0.55000000000000004">
      <c r="A221" t="s">
        <v>12</v>
      </c>
      <c r="B221" t="s">
        <v>843</v>
      </c>
      <c r="C221" t="s">
        <v>945</v>
      </c>
      <c r="D221" t="s">
        <v>402</v>
      </c>
    </row>
    <row r="222" spans="1:4" x14ac:dyDescent="0.55000000000000004">
      <c r="A222" t="s">
        <v>4</v>
      </c>
      <c r="B222" t="s">
        <v>844</v>
      </c>
      <c r="C222" t="s">
        <v>945</v>
      </c>
      <c r="D222" t="s">
        <v>403</v>
      </c>
    </row>
    <row r="223" spans="1:4" x14ac:dyDescent="0.55000000000000004">
      <c r="A223" t="s">
        <v>15</v>
      </c>
      <c r="B223" t="s">
        <v>165</v>
      </c>
      <c r="C223" t="s">
        <v>945</v>
      </c>
      <c r="D223" t="s">
        <v>396</v>
      </c>
    </row>
    <row r="224" spans="1:4" x14ac:dyDescent="0.55000000000000004">
      <c r="A224" t="s">
        <v>14</v>
      </c>
      <c r="B224" t="s">
        <v>166</v>
      </c>
      <c r="C224" t="s">
        <v>945</v>
      </c>
      <c r="D224" t="s">
        <v>397</v>
      </c>
    </row>
    <row r="225" spans="1:4" x14ac:dyDescent="0.55000000000000004">
      <c r="A225" t="s">
        <v>356</v>
      </c>
      <c r="B225" t="s">
        <v>845</v>
      </c>
      <c r="C225" t="s">
        <v>945</v>
      </c>
      <c r="D225" t="s">
        <v>1019</v>
      </c>
    </row>
    <row r="226" spans="1:4" x14ac:dyDescent="0.55000000000000004">
      <c r="A226" t="s">
        <v>167</v>
      </c>
      <c r="B226" t="s">
        <v>168</v>
      </c>
      <c r="C226" t="s">
        <v>945</v>
      </c>
      <c r="D226" t="s">
        <v>1020</v>
      </c>
    </row>
    <row r="227" spans="1:4" x14ac:dyDescent="0.55000000000000004">
      <c r="A227" t="s">
        <v>169</v>
      </c>
      <c r="B227" t="s">
        <v>170</v>
      </c>
      <c r="C227" t="s">
        <v>945</v>
      </c>
      <c r="D227" t="s">
        <v>1021</v>
      </c>
    </row>
    <row r="228" spans="1:4" x14ac:dyDescent="0.55000000000000004">
      <c r="A228" t="s">
        <v>171</v>
      </c>
      <c r="B228" t="s">
        <v>846</v>
      </c>
      <c r="C228" t="s">
        <v>945</v>
      </c>
      <c r="D228" t="s">
        <v>1022</v>
      </c>
    </row>
    <row r="229" spans="1:4" x14ac:dyDescent="0.55000000000000004">
      <c r="A229" t="s">
        <v>172</v>
      </c>
      <c r="B229" t="s">
        <v>847</v>
      </c>
      <c r="C229" t="s">
        <v>945</v>
      </c>
      <c r="D229" t="s">
        <v>1023</v>
      </c>
    </row>
    <row r="230" spans="1:4" x14ac:dyDescent="0.55000000000000004">
      <c r="A230" t="s">
        <v>393</v>
      </c>
      <c r="B230" t="s">
        <v>848</v>
      </c>
      <c r="C230" t="s">
        <v>945</v>
      </c>
      <c r="D230" t="s">
        <v>989</v>
      </c>
    </row>
    <row r="231" spans="1:4" x14ac:dyDescent="0.55000000000000004">
      <c r="A231" t="s">
        <v>300</v>
      </c>
      <c r="B231" t="s">
        <v>923</v>
      </c>
      <c r="C231" t="s">
        <v>945</v>
      </c>
      <c r="D231" t="s">
        <v>301</v>
      </c>
    </row>
    <row r="232" spans="1:4" x14ac:dyDescent="0.55000000000000004">
      <c r="A232" t="s">
        <v>173</v>
      </c>
      <c r="B232" t="s">
        <v>849</v>
      </c>
      <c r="C232" t="s">
        <v>945</v>
      </c>
      <c r="D232" t="s">
        <v>1024</v>
      </c>
    </row>
    <row r="233" spans="1:4" x14ac:dyDescent="0.55000000000000004">
      <c r="A233" t="s">
        <v>174</v>
      </c>
      <c r="B233" t="s">
        <v>924</v>
      </c>
      <c r="C233" t="s">
        <v>945</v>
      </c>
      <c r="D233" t="s">
        <v>1025</v>
      </c>
    </row>
    <row r="234" spans="1:4" x14ac:dyDescent="0.55000000000000004">
      <c r="A234" t="s">
        <v>175</v>
      </c>
      <c r="B234" t="s">
        <v>850</v>
      </c>
      <c r="C234" t="s">
        <v>945</v>
      </c>
      <c r="D234" t="s">
        <v>1026</v>
      </c>
    </row>
    <row r="235" spans="1:4" x14ac:dyDescent="0.55000000000000004">
      <c r="A235" t="s">
        <v>176</v>
      </c>
      <c r="B235" t="s">
        <v>851</v>
      </c>
      <c r="C235" t="s">
        <v>945</v>
      </c>
      <c r="D235" t="s">
        <v>1027</v>
      </c>
    </row>
    <row r="236" spans="1:4" x14ac:dyDescent="0.55000000000000004">
      <c r="A236" t="s">
        <v>177</v>
      </c>
      <c r="B236" t="s">
        <v>852</v>
      </c>
      <c r="C236" t="s">
        <v>945</v>
      </c>
      <c r="D236" t="s">
        <v>1028</v>
      </c>
    </row>
    <row r="237" spans="1:4" x14ac:dyDescent="0.55000000000000004">
      <c r="A237" t="s">
        <v>178</v>
      </c>
      <c r="B237" t="s">
        <v>179</v>
      </c>
      <c r="C237" t="s">
        <v>945</v>
      </c>
      <c r="D237" t="s">
        <v>1029</v>
      </c>
    </row>
    <row r="238" spans="1:4" x14ac:dyDescent="0.55000000000000004">
      <c r="A238" t="s">
        <v>180</v>
      </c>
      <c r="B238" t="s">
        <v>925</v>
      </c>
      <c r="C238" t="s">
        <v>945</v>
      </c>
      <c r="D238" t="s">
        <v>1030</v>
      </c>
    </row>
    <row r="239" spans="1:4" x14ac:dyDescent="0.55000000000000004">
      <c r="A239" t="s">
        <v>181</v>
      </c>
      <c r="B239" t="s">
        <v>853</v>
      </c>
      <c r="C239" t="s">
        <v>945</v>
      </c>
      <c r="D239" t="s">
        <v>969</v>
      </c>
    </row>
    <row r="240" spans="1:4" x14ac:dyDescent="0.55000000000000004">
      <c r="A240" t="s">
        <v>3</v>
      </c>
      <c r="B240" t="s">
        <v>854</v>
      </c>
      <c r="C240" t="s">
        <v>945</v>
      </c>
      <c r="D240" t="s">
        <v>1031</v>
      </c>
    </row>
    <row r="241" spans="1:4" x14ac:dyDescent="0.55000000000000004">
      <c r="A241" t="s">
        <v>182</v>
      </c>
      <c r="B241" t="s">
        <v>855</v>
      </c>
      <c r="C241" t="s">
        <v>945</v>
      </c>
      <c r="D241" t="s">
        <v>1032</v>
      </c>
    </row>
    <row r="242" spans="1:4" x14ac:dyDescent="0.55000000000000004">
      <c r="A242" t="s">
        <v>11</v>
      </c>
      <c r="B242" t="s">
        <v>183</v>
      </c>
      <c r="C242" t="s">
        <v>945</v>
      </c>
      <c r="D242" t="s">
        <v>1033</v>
      </c>
    </row>
    <row r="243" spans="1:4" x14ac:dyDescent="0.55000000000000004">
      <c r="A243" t="s">
        <v>376</v>
      </c>
      <c r="B243" t="s">
        <v>856</v>
      </c>
      <c r="C243" t="s">
        <v>945</v>
      </c>
      <c r="D243" t="s">
        <v>377</v>
      </c>
    </row>
    <row r="244" spans="1:4" x14ac:dyDescent="0.55000000000000004">
      <c r="A244" t="s">
        <v>184</v>
      </c>
      <c r="B244" t="s">
        <v>857</v>
      </c>
      <c r="C244" t="s">
        <v>945</v>
      </c>
      <c r="D244" t="s">
        <v>461</v>
      </c>
    </row>
    <row r="245" spans="1:4" x14ac:dyDescent="0.55000000000000004">
      <c r="A245" t="s">
        <v>24</v>
      </c>
      <c r="B245" t="s">
        <v>185</v>
      </c>
      <c r="C245" t="s">
        <v>945</v>
      </c>
      <c r="D245" t="s">
        <v>627</v>
      </c>
    </row>
    <row r="246" spans="1:4" x14ac:dyDescent="0.55000000000000004">
      <c r="A246" t="s">
        <v>292</v>
      </c>
      <c r="B246" t="s">
        <v>858</v>
      </c>
      <c r="C246" t="s">
        <v>945</v>
      </c>
      <c r="D246" t="s">
        <v>293</v>
      </c>
    </row>
    <row r="247" spans="1:4" x14ac:dyDescent="0.55000000000000004">
      <c r="A247" t="s">
        <v>1097</v>
      </c>
      <c r="B247" t="s">
        <v>1098</v>
      </c>
      <c r="C247" t="s">
        <v>952</v>
      </c>
      <c r="D247" t="s">
        <v>1099</v>
      </c>
    </row>
    <row r="248" spans="1:4" x14ac:dyDescent="0.55000000000000004">
      <c r="A248" t="s">
        <v>253</v>
      </c>
      <c r="B248" t="s">
        <v>859</v>
      </c>
      <c r="C248" t="s">
        <v>945</v>
      </c>
      <c r="D248" t="s">
        <v>254</v>
      </c>
    </row>
    <row r="249" spans="1:4" x14ac:dyDescent="0.55000000000000004">
      <c r="A249" t="s">
        <v>620</v>
      </c>
      <c r="B249" t="s">
        <v>860</v>
      </c>
      <c r="C249" t="s">
        <v>945</v>
      </c>
      <c r="D249" t="s">
        <v>1034</v>
      </c>
    </row>
    <row r="250" spans="1:4" x14ac:dyDescent="0.55000000000000004">
      <c r="A250" t="s">
        <v>400</v>
      </c>
      <c r="B250" t="s">
        <v>861</v>
      </c>
      <c r="C250" t="s">
        <v>945</v>
      </c>
      <c r="D250" t="s">
        <v>401</v>
      </c>
    </row>
    <row r="251" spans="1:4" x14ac:dyDescent="0.55000000000000004">
      <c r="A251" t="s">
        <v>407</v>
      </c>
      <c r="B251" t="s">
        <v>862</v>
      </c>
      <c r="C251" t="s">
        <v>945</v>
      </c>
      <c r="D251" t="s">
        <v>408</v>
      </c>
    </row>
    <row r="252" spans="1:4" x14ac:dyDescent="0.55000000000000004">
      <c r="A252" t="s">
        <v>409</v>
      </c>
      <c r="B252" t="s">
        <v>863</v>
      </c>
      <c r="C252" t="s">
        <v>945</v>
      </c>
      <c r="D252" t="s">
        <v>410</v>
      </c>
    </row>
    <row r="253" spans="1:4" x14ac:dyDescent="0.55000000000000004">
      <c r="A253" t="s">
        <v>496</v>
      </c>
      <c r="B253" t="s">
        <v>864</v>
      </c>
      <c r="C253" t="s">
        <v>945</v>
      </c>
      <c r="D253" t="s">
        <v>497</v>
      </c>
    </row>
    <row r="254" spans="1:4" x14ac:dyDescent="0.55000000000000004">
      <c r="A254" t="s">
        <v>186</v>
      </c>
      <c r="B254" t="s">
        <v>865</v>
      </c>
      <c r="C254" t="s">
        <v>945</v>
      </c>
      <c r="D254" t="s">
        <v>1035</v>
      </c>
    </row>
    <row r="255" spans="1:4" x14ac:dyDescent="0.55000000000000004">
      <c r="A255" t="s">
        <v>394</v>
      </c>
      <c r="B255" t="s">
        <v>866</v>
      </c>
      <c r="C255" t="s">
        <v>945</v>
      </c>
      <c r="D255" t="s">
        <v>989</v>
      </c>
    </row>
    <row r="256" spans="1:4" x14ac:dyDescent="0.55000000000000004">
      <c r="A256" t="s">
        <v>2</v>
      </c>
      <c r="B256" t="s">
        <v>867</v>
      </c>
      <c r="C256" t="s">
        <v>945</v>
      </c>
      <c r="D256" t="s">
        <v>571</v>
      </c>
    </row>
    <row r="257" spans="1:4" x14ac:dyDescent="0.55000000000000004">
      <c r="A257" t="s">
        <v>22</v>
      </c>
      <c r="B257" t="s">
        <v>187</v>
      </c>
      <c r="C257" t="s">
        <v>945</v>
      </c>
      <c r="D257" t="s">
        <v>303</v>
      </c>
    </row>
    <row r="258" spans="1:4" x14ac:dyDescent="0.55000000000000004">
      <c r="A258" t="s">
        <v>623</v>
      </c>
      <c r="B258" t="s">
        <v>926</v>
      </c>
      <c r="C258" t="s">
        <v>945</v>
      </c>
      <c r="D258" t="s">
        <v>621</v>
      </c>
    </row>
    <row r="259" spans="1:4" x14ac:dyDescent="0.55000000000000004">
      <c r="A259" t="s">
        <v>188</v>
      </c>
      <c r="B259" t="s">
        <v>189</v>
      </c>
      <c r="C259" t="s">
        <v>1036</v>
      </c>
      <c r="D259" t="s">
        <v>1037</v>
      </c>
    </row>
    <row r="260" spans="1:4" x14ac:dyDescent="0.55000000000000004">
      <c r="A260" t="s">
        <v>190</v>
      </c>
      <c r="B260" t="s">
        <v>868</v>
      </c>
      <c r="C260" t="s">
        <v>952</v>
      </c>
      <c r="D260" t="s">
        <v>956</v>
      </c>
    </row>
    <row r="261" spans="1:4" x14ac:dyDescent="0.55000000000000004">
      <c r="A261" t="s">
        <v>191</v>
      </c>
      <c r="B261" t="s">
        <v>869</v>
      </c>
      <c r="C261" t="s">
        <v>952</v>
      </c>
      <c r="D261" t="s">
        <v>1038</v>
      </c>
    </row>
    <row r="262" spans="1:4" x14ac:dyDescent="0.55000000000000004">
      <c r="A262" t="s">
        <v>13</v>
      </c>
      <c r="B262" t="s">
        <v>927</v>
      </c>
      <c r="C262" t="s">
        <v>945</v>
      </c>
      <c r="D262" t="s">
        <v>1039</v>
      </c>
    </row>
    <row r="263" spans="1:4" x14ac:dyDescent="0.55000000000000004">
      <c r="A263" t="s">
        <v>395</v>
      </c>
      <c r="B263" t="s">
        <v>870</v>
      </c>
      <c r="C263" t="s">
        <v>945</v>
      </c>
      <c r="D263" t="s">
        <v>392</v>
      </c>
    </row>
    <row r="264" spans="1:4" x14ac:dyDescent="0.55000000000000004">
      <c r="A264" t="s">
        <v>192</v>
      </c>
      <c r="B264" t="s">
        <v>871</v>
      </c>
      <c r="C264" t="s">
        <v>945</v>
      </c>
      <c r="D264" t="s">
        <v>1040</v>
      </c>
    </row>
    <row r="265" spans="1:4" x14ac:dyDescent="0.55000000000000004">
      <c r="A265" t="s">
        <v>193</v>
      </c>
      <c r="B265" t="s">
        <v>194</v>
      </c>
      <c r="C265" t="s">
        <v>957</v>
      </c>
      <c r="D265" t="s">
        <v>1041</v>
      </c>
    </row>
    <row r="266" spans="1:4" x14ac:dyDescent="0.55000000000000004">
      <c r="A266" t="s">
        <v>562</v>
      </c>
      <c r="B266" t="s">
        <v>872</v>
      </c>
      <c r="C266" t="s">
        <v>945</v>
      </c>
      <c r="D266" t="s">
        <v>563</v>
      </c>
    </row>
    <row r="267" spans="1:4" x14ac:dyDescent="0.55000000000000004">
      <c r="A267" t="s">
        <v>195</v>
      </c>
      <c r="B267" t="s">
        <v>873</v>
      </c>
      <c r="C267" t="s">
        <v>945</v>
      </c>
      <c r="D267" t="s">
        <v>1042</v>
      </c>
    </row>
    <row r="268" spans="1:4" x14ac:dyDescent="0.55000000000000004">
      <c r="A268" t="s">
        <v>441</v>
      </c>
      <c r="B268" t="s">
        <v>874</v>
      </c>
      <c r="C268" t="s">
        <v>945</v>
      </c>
      <c r="D268" t="s">
        <v>442</v>
      </c>
    </row>
    <row r="269" spans="1:4" x14ac:dyDescent="0.55000000000000004">
      <c r="A269" t="s">
        <v>311</v>
      </c>
      <c r="B269" t="s">
        <v>928</v>
      </c>
      <c r="C269" t="s">
        <v>945</v>
      </c>
      <c r="D269" t="s">
        <v>312</v>
      </c>
    </row>
    <row r="270" spans="1:4" x14ac:dyDescent="0.55000000000000004">
      <c r="A270" t="s">
        <v>196</v>
      </c>
      <c r="B270" t="s">
        <v>197</v>
      </c>
      <c r="C270" t="s">
        <v>952</v>
      </c>
      <c r="D270" t="s">
        <v>970</v>
      </c>
    </row>
    <row r="271" spans="1:4" x14ac:dyDescent="0.55000000000000004">
      <c r="A271" t="s">
        <v>278</v>
      </c>
      <c r="B271" t="s">
        <v>875</v>
      </c>
      <c r="C271" t="s">
        <v>945</v>
      </c>
      <c r="D271" t="s">
        <v>279</v>
      </c>
    </row>
    <row r="272" spans="1:4" x14ac:dyDescent="0.55000000000000004">
      <c r="A272" t="s">
        <v>368</v>
      </c>
      <c r="B272" t="s">
        <v>876</v>
      </c>
      <c r="C272" t="s">
        <v>945</v>
      </c>
      <c r="D272" t="s">
        <v>1043</v>
      </c>
    </row>
    <row r="273" spans="1:4" x14ac:dyDescent="0.55000000000000004">
      <c r="A273" t="s">
        <v>317</v>
      </c>
      <c r="B273" t="s">
        <v>877</v>
      </c>
      <c r="C273" t="s">
        <v>945</v>
      </c>
      <c r="D273" t="s">
        <v>318</v>
      </c>
    </row>
    <row r="274" spans="1:4" x14ac:dyDescent="0.55000000000000004">
      <c r="A274" t="s">
        <v>198</v>
      </c>
      <c r="B274" t="s">
        <v>929</v>
      </c>
      <c r="C274" t="s">
        <v>945</v>
      </c>
      <c r="D274" t="s">
        <v>1044</v>
      </c>
    </row>
    <row r="275" spans="1:4" x14ac:dyDescent="0.55000000000000004">
      <c r="A275" t="s">
        <v>251</v>
      </c>
      <c r="B275" t="s">
        <v>878</v>
      </c>
      <c r="C275" t="s">
        <v>945</v>
      </c>
      <c r="D275" t="s">
        <v>252</v>
      </c>
    </row>
    <row r="276" spans="1:4" x14ac:dyDescent="0.55000000000000004">
      <c r="A276" t="s">
        <v>255</v>
      </c>
      <c r="B276" t="s">
        <v>879</v>
      </c>
      <c r="C276" t="s">
        <v>945</v>
      </c>
      <c r="D276" t="s">
        <v>256</v>
      </c>
    </row>
    <row r="277" spans="1:4" x14ac:dyDescent="0.55000000000000004">
      <c r="A277" t="s">
        <v>257</v>
      </c>
      <c r="B277" t="s">
        <v>880</v>
      </c>
      <c r="C277" t="s">
        <v>945</v>
      </c>
      <c r="D277" t="s">
        <v>258</v>
      </c>
    </row>
    <row r="278" spans="1:4" x14ac:dyDescent="0.55000000000000004">
      <c r="A278" t="s">
        <v>199</v>
      </c>
      <c r="B278" t="s">
        <v>200</v>
      </c>
      <c r="C278" t="s">
        <v>945</v>
      </c>
      <c r="D278" t="s">
        <v>1045</v>
      </c>
    </row>
    <row r="279" spans="1:4" x14ac:dyDescent="0.55000000000000004">
      <c r="A279" t="s">
        <v>201</v>
      </c>
      <c r="B279" t="s">
        <v>881</v>
      </c>
      <c r="C279" t="s">
        <v>945</v>
      </c>
      <c r="D279" t="s">
        <v>1046</v>
      </c>
    </row>
    <row r="280" spans="1:4" x14ac:dyDescent="0.55000000000000004">
      <c r="A280" t="s">
        <v>202</v>
      </c>
      <c r="B280" t="s">
        <v>203</v>
      </c>
      <c r="C280" t="s">
        <v>945</v>
      </c>
      <c r="D280" t="s">
        <v>1047</v>
      </c>
    </row>
    <row r="281" spans="1:4" x14ac:dyDescent="0.55000000000000004">
      <c r="A281" t="s">
        <v>204</v>
      </c>
      <c r="B281" t="s">
        <v>882</v>
      </c>
      <c r="C281" t="s">
        <v>945</v>
      </c>
      <c r="D281" t="s">
        <v>1048</v>
      </c>
    </row>
    <row r="282" spans="1:4" x14ac:dyDescent="0.55000000000000004">
      <c r="A282" t="s">
        <v>205</v>
      </c>
      <c r="B282" t="s">
        <v>1074</v>
      </c>
      <c r="C282" t="s">
        <v>945</v>
      </c>
      <c r="D282" t="s">
        <v>1075</v>
      </c>
    </row>
    <row r="283" spans="1:4" x14ac:dyDescent="0.55000000000000004">
      <c r="A283" t="s">
        <v>206</v>
      </c>
      <c r="B283" t="s">
        <v>207</v>
      </c>
      <c r="C283" t="s">
        <v>945</v>
      </c>
      <c r="D283" t="s">
        <v>451</v>
      </c>
    </row>
    <row r="284" spans="1:4" x14ac:dyDescent="0.55000000000000004">
      <c r="A284" t="s">
        <v>208</v>
      </c>
      <c r="B284" t="s">
        <v>209</v>
      </c>
      <c r="C284" t="s">
        <v>945</v>
      </c>
      <c r="D284" t="s">
        <v>452</v>
      </c>
    </row>
    <row r="285" spans="1:4" x14ac:dyDescent="0.55000000000000004">
      <c r="A285" t="s">
        <v>454</v>
      </c>
      <c r="B285" t="s">
        <v>883</v>
      </c>
      <c r="C285" t="s">
        <v>945</v>
      </c>
      <c r="D285" t="s">
        <v>455</v>
      </c>
    </row>
    <row r="286" spans="1:4" x14ac:dyDescent="0.55000000000000004">
      <c r="A286" t="s">
        <v>19</v>
      </c>
      <c r="B286" t="s">
        <v>884</v>
      </c>
      <c r="C286" t="s">
        <v>945</v>
      </c>
      <c r="D286" t="s">
        <v>1049</v>
      </c>
    </row>
    <row r="287" spans="1:4" x14ac:dyDescent="0.55000000000000004">
      <c r="A287" t="s">
        <v>210</v>
      </c>
      <c r="B287" t="s">
        <v>211</v>
      </c>
      <c r="C287" t="s">
        <v>945</v>
      </c>
      <c r="D287" t="s">
        <v>463</v>
      </c>
    </row>
    <row r="288" spans="1:4" x14ac:dyDescent="0.55000000000000004">
      <c r="A288" t="s">
        <v>212</v>
      </c>
      <c r="B288" t="s">
        <v>930</v>
      </c>
      <c r="C288" t="s">
        <v>945</v>
      </c>
      <c r="D288" t="s">
        <v>1050</v>
      </c>
    </row>
    <row r="289" spans="1:4" x14ac:dyDescent="0.55000000000000004">
      <c r="A289" t="s">
        <v>564</v>
      </c>
      <c r="B289" t="s">
        <v>931</v>
      </c>
      <c r="C289" t="s">
        <v>945</v>
      </c>
      <c r="D289" t="s">
        <v>1051</v>
      </c>
    </row>
    <row r="290" spans="1:4" x14ac:dyDescent="0.55000000000000004">
      <c r="A290" t="s">
        <v>483</v>
      </c>
      <c r="B290" t="s">
        <v>885</v>
      </c>
      <c r="C290" t="s">
        <v>945</v>
      </c>
      <c r="D290" t="s">
        <v>1052</v>
      </c>
    </row>
    <row r="291" spans="1:4" x14ac:dyDescent="0.55000000000000004">
      <c r="A291" t="s">
        <v>213</v>
      </c>
      <c r="B291" t="s">
        <v>932</v>
      </c>
      <c r="C291" t="s">
        <v>945</v>
      </c>
      <c r="D291" t="s">
        <v>1053</v>
      </c>
    </row>
    <row r="292" spans="1:4" x14ac:dyDescent="0.55000000000000004">
      <c r="A292" t="s">
        <v>347</v>
      </c>
      <c r="B292" t="s">
        <v>1076</v>
      </c>
      <c r="C292" t="s">
        <v>945</v>
      </c>
      <c r="D292" t="s">
        <v>343</v>
      </c>
    </row>
    <row r="293" spans="1:4" x14ac:dyDescent="0.55000000000000004">
      <c r="A293" t="s">
        <v>466</v>
      </c>
      <c r="B293" t="s">
        <v>886</v>
      </c>
      <c r="C293" t="s">
        <v>945</v>
      </c>
      <c r="D293" t="s">
        <v>467</v>
      </c>
    </row>
    <row r="294" spans="1:4" x14ac:dyDescent="0.55000000000000004">
      <c r="A294" t="s">
        <v>214</v>
      </c>
      <c r="B294" t="s">
        <v>215</v>
      </c>
      <c r="C294" t="s">
        <v>957</v>
      </c>
      <c r="D294" t="s">
        <v>1054</v>
      </c>
    </row>
    <row r="295" spans="1:4" x14ac:dyDescent="0.55000000000000004">
      <c r="A295" t="s">
        <v>306</v>
      </c>
      <c r="B295" t="s">
        <v>1080</v>
      </c>
      <c r="C295" t="s">
        <v>945</v>
      </c>
      <c r="D295" t="s">
        <v>1081</v>
      </c>
    </row>
    <row r="296" spans="1:4" x14ac:dyDescent="0.55000000000000004">
      <c r="A296" t="s">
        <v>216</v>
      </c>
      <c r="B296" t="s">
        <v>217</v>
      </c>
      <c r="C296" t="s">
        <v>957</v>
      </c>
      <c r="D296" t="s">
        <v>1055</v>
      </c>
    </row>
    <row r="297" spans="1:4" x14ac:dyDescent="0.55000000000000004">
      <c r="A297" t="s">
        <v>557</v>
      </c>
      <c r="B297" t="s">
        <v>933</v>
      </c>
      <c r="C297" t="s">
        <v>945</v>
      </c>
      <c r="D297" t="s">
        <v>556</v>
      </c>
    </row>
    <row r="298" spans="1:4" x14ac:dyDescent="0.55000000000000004">
      <c r="A298" t="s">
        <v>332</v>
      </c>
      <c r="B298" t="s">
        <v>1077</v>
      </c>
      <c r="C298" t="s">
        <v>945</v>
      </c>
      <c r="D298" t="s">
        <v>1078</v>
      </c>
    </row>
    <row r="299" spans="1:4" x14ac:dyDescent="0.55000000000000004">
      <c r="A299" t="s">
        <v>357</v>
      </c>
      <c r="B299" t="s">
        <v>934</v>
      </c>
      <c r="C299" t="s">
        <v>945</v>
      </c>
      <c r="D299" t="s">
        <v>1082</v>
      </c>
    </row>
    <row r="300" spans="1:4" x14ac:dyDescent="0.55000000000000004">
      <c r="A300" t="s">
        <v>554</v>
      </c>
      <c r="B300" t="s">
        <v>887</v>
      </c>
      <c r="C300" t="s">
        <v>945</v>
      </c>
      <c r="D300" t="s">
        <v>553</v>
      </c>
    </row>
    <row r="301" spans="1:4" x14ac:dyDescent="0.55000000000000004">
      <c r="A301" t="s">
        <v>17</v>
      </c>
      <c r="B301" t="s">
        <v>888</v>
      </c>
      <c r="C301" t="s">
        <v>945</v>
      </c>
      <c r="D301" t="s">
        <v>604</v>
      </c>
    </row>
    <row r="302" spans="1:4" x14ac:dyDescent="0.55000000000000004">
      <c r="A302" t="s">
        <v>218</v>
      </c>
      <c r="B302" t="s">
        <v>935</v>
      </c>
      <c r="C302" t="s">
        <v>957</v>
      </c>
      <c r="D302" t="s">
        <v>960</v>
      </c>
    </row>
    <row r="303" spans="1:4" x14ac:dyDescent="0.55000000000000004">
      <c r="A303" t="s">
        <v>219</v>
      </c>
      <c r="B303" t="s">
        <v>889</v>
      </c>
      <c r="C303" t="s">
        <v>952</v>
      </c>
      <c r="D303" t="s">
        <v>1056</v>
      </c>
    </row>
    <row r="304" spans="1:4" x14ac:dyDescent="0.55000000000000004">
      <c r="A304" t="s">
        <v>220</v>
      </c>
      <c r="B304" t="s">
        <v>890</v>
      </c>
      <c r="C304" t="s">
        <v>1057</v>
      </c>
      <c r="D304" t="s">
        <v>1058</v>
      </c>
    </row>
    <row r="305" spans="1:4" x14ac:dyDescent="0.55000000000000004">
      <c r="A305" t="s">
        <v>221</v>
      </c>
      <c r="B305" t="s">
        <v>936</v>
      </c>
      <c r="C305" t="s">
        <v>1057</v>
      </c>
      <c r="D305" t="s">
        <v>1059</v>
      </c>
    </row>
    <row r="306" spans="1:4" x14ac:dyDescent="0.55000000000000004">
      <c r="A306" t="s">
        <v>418</v>
      </c>
      <c r="B306" t="s">
        <v>937</v>
      </c>
      <c r="C306" t="s">
        <v>945</v>
      </c>
      <c r="D306" t="s">
        <v>417</v>
      </c>
    </row>
    <row r="307" spans="1:4" x14ac:dyDescent="0.55000000000000004">
      <c r="A307" t="s">
        <v>222</v>
      </c>
      <c r="B307" t="s">
        <v>891</v>
      </c>
      <c r="C307" t="s">
        <v>945</v>
      </c>
      <c r="D307" t="s">
        <v>1060</v>
      </c>
    </row>
    <row r="308" spans="1:4" x14ac:dyDescent="0.55000000000000004">
      <c r="A308" t="s">
        <v>26</v>
      </c>
      <c r="B308" t="s">
        <v>309</v>
      </c>
      <c r="C308" t="s">
        <v>945</v>
      </c>
      <c r="D308" t="s">
        <v>308</v>
      </c>
    </row>
    <row r="309" spans="1:4" x14ac:dyDescent="0.55000000000000004">
      <c r="A309" t="s">
        <v>223</v>
      </c>
      <c r="B309" t="s">
        <v>224</v>
      </c>
      <c r="C309" t="s">
        <v>957</v>
      </c>
      <c r="D309" t="s">
        <v>1061</v>
      </c>
    </row>
    <row r="310" spans="1:4" x14ac:dyDescent="0.55000000000000004">
      <c r="A310" t="s">
        <v>500</v>
      </c>
      <c r="B310" t="s">
        <v>938</v>
      </c>
      <c r="C310" t="s">
        <v>945</v>
      </c>
      <c r="D310" t="s">
        <v>499</v>
      </c>
    </row>
    <row r="311" spans="1:4" x14ac:dyDescent="0.55000000000000004">
      <c r="A311" t="s">
        <v>538</v>
      </c>
      <c r="B311" t="s">
        <v>939</v>
      </c>
      <c r="C311" t="s">
        <v>945</v>
      </c>
      <c r="D311" t="s">
        <v>539</v>
      </c>
    </row>
    <row r="312" spans="1:4" x14ac:dyDescent="0.55000000000000004">
      <c r="A312" t="s">
        <v>225</v>
      </c>
      <c r="B312" t="s">
        <v>226</v>
      </c>
      <c r="C312" t="s">
        <v>957</v>
      </c>
      <c r="D312" t="s">
        <v>971</v>
      </c>
    </row>
    <row r="313" spans="1:4" x14ac:dyDescent="0.55000000000000004">
      <c r="A313" t="s">
        <v>501</v>
      </c>
      <c r="B313" t="s">
        <v>892</v>
      </c>
      <c r="C313" t="s">
        <v>945</v>
      </c>
      <c r="D313" t="s">
        <v>499</v>
      </c>
    </row>
    <row r="314" spans="1:4" x14ac:dyDescent="0.55000000000000004">
      <c r="A314" t="s">
        <v>227</v>
      </c>
      <c r="B314" t="s">
        <v>228</v>
      </c>
      <c r="C314" t="s">
        <v>952</v>
      </c>
      <c r="D314" t="s">
        <v>1062</v>
      </c>
    </row>
    <row r="315" spans="1:4" x14ac:dyDescent="0.55000000000000004">
      <c r="A315" t="s">
        <v>329</v>
      </c>
      <c r="B315" t="s">
        <v>940</v>
      </c>
      <c r="C315" t="s">
        <v>945</v>
      </c>
      <c r="D315" t="s">
        <v>328</v>
      </c>
    </row>
    <row r="316" spans="1:4" x14ac:dyDescent="0.55000000000000004">
      <c r="A316" t="s">
        <v>229</v>
      </c>
      <c r="B316" t="s">
        <v>893</v>
      </c>
      <c r="C316" t="s">
        <v>945</v>
      </c>
      <c r="D316" t="s">
        <v>1063</v>
      </c>
    </row>
    <row r="317" spans="1:4" x14ac:dyDescent="0.55000000000000004">
      <c r="A317" t="s">
        <v>230</v>
      </c>
      <c r="B317" t="s">
        <v>941</v>
      </c>
      <c r="C317" t="s">
        <v>957</v>
      </c>
      <c r="D317" t="s">
        <v>1064</v>
      </c>
    </row>
    <row r="318" spans="1:4" x14ac:dyDescent="0.55000000000000004">
      <c r="A318" t="s">
        <v>231</v>
      </c>
      <c r="B318" t="s">
        <v>942</v>
      </c>
      <c r="C318" t="s">
        <v>957</v>
      </c>
      <c r="D318" t="s">
        <v>1065</v>
      </c>
    </row>
    <row r="319" spans="1:4" x14ac:dyDescent="0.55000000000000004">
      <c r="A319" t="s">
        <v>348</v>
      </c>
      <c r="B319" t="s">
        <v>894</v>
      </c>
      <c r="C319" t="s">
        <v>945</v>
      </c>
      <c r="D319" t="s">
        <v>1066</v>
      </c>
    </row>
    <row r="320" spans="1:4" x14ac:dyDescent="0.55000000000000004">
      <c r="A320" t="s">
        <v>685</v>
      </c>
      <c r="B320" t="s">
        <v>895</v>
      </c>
      <c r="C320" t="s">
        <v>945</v>
      </c>
      <c r="D320" t="s">
        <v>1067</v>
      </c>
    </row>
    <row r="321" spans="1:4" x14ac:dyDescent="0.55000000000000004">
      <c r="A321" t="s">
        <v>534</v>
      </c>
      <c r="B321" t="s">
        <v>896</v>
      </c>
      <c r="C321" t="s">
        <v>945</v>
      </c>
      <c r="D321" t="s">
        <v>535</v>
      </c>
    </row>
    <row r="322" spans="1:4" x14ac:dyDescent="0.55000000000000004">
      <c r="A322" t="s">
        <v>536</v>
      </c>
      <c r="B322" t="s">
        <v>897</v>
      </c>
      <c r="C322" t="s">
        <v>945</v>
      </c>
      <c r="D322" t="s">
        <v>537</v>
      </c>
    </row>
    <row r="323" spans="1:4" x14ac:dyDescent="0.55000000000000004">
      <c r="A323" t="s">
        <v>232</v>
      </c>
      <c r="B323" t="s">
        <v>233</v>
      </c>
      <c r="C323" t="s">
        <v>957</v>
      </c>
      <c r="D323" t="s">
        <v>964</v>
      </c>
    </row>
    <row r="324" spans="1:4" x14ac:dyDescent="0.55000000000000004">
      <c r="A324" t="s">
        <v>234</v>
      </c>
      <c r="B324" t="s">
        <v>235</v>
      </c>
      <c r="C324" t="s">
        <v>957</v>
      </c>
      <c r="D324" t="s">
        <v>1068</v>
      </c>
    </row>
    <row r="325" spans="1:4" x14ac:dyDescent="0.55000000000000004">
      <c r="A325" t="s">
        <v>440</v>
      </c>
      <c r="B325" t="s">
        <v>898</v>
      </c>
      <c r="C325" t="s">
        <v>945</v>
      </c>
      <c r="D325" t="s">
        <v>439</v>
      </c>
    </row>
    <row r="326" spans="1:4" x14ac:dyDescent="0.55000000000000004">
      <c r="A326" t="s">
        <v>236</v>
      </c>
      <c r="B326" t="s">
        <v>237</v>
      </c>
      <c r="C326" t="s">
        <v>957</v>
      </c>
      <c r="D326" t="s">
        <v>1069</v>
      </c>
    </row>
    <row r="327" spans="1:4" x14ac:dyDescent="0.55000000000000004">
      <c r="A327" t="s">
        <v>574</v>
      </c>
      <c r="B327" t="s">
        <v>899</v>
      </c>
      <c r="C327" t="s">
        <v>945</v>
      </c>
      <c r="D327" t="s">
        <v>575</v>
      </c>
    </row>
    <row r="328" spans="1:4" x14ac:dyDescent="0.55000000000000004">
      <c r="A328" t="s">
        <v>16</v>
      </c>
      <c r="B328" t="s">
        <v>238</v>
      </c>
      <c r="C328" t="s">
        <v>1070</v>
      </c>
      <c r="D328" t="s">
        <v>1071</v>
      </c>
    </row>
    <row r="329" spans="1:4" x14ac:dyDescent="0.55000000000000004">
      <c r="A329" t="s">
        <v>902</v>
      </c>
      <c r="B329" t="s">
        <v>903</v>
      </c>
      <c r="C329" t="s">
        <v>968</v>
      </c>
      <c r="D329" t="s">
        <v>902</v>
      </c>
    </row>
    <row r="330" spans="1:4" x14ac:dyDescent="0.55000000000000004">
      <c r="A330" t="s">
        <v>542</v>
      </c>
      <c r="B330" t="s">
        <v>900</v>
      </c>
      <c r="C330" t="s">
        <v>945</v>
      </c>
      <c r="D330" t="s">
        <v>543</v>
      </c>
    </row>
    <row r="331" spans="1:4" x14ac:dyDescent="0.55000000000000004">
      <c r="A331" t="s">
        <v>21</v>
      </c>
      <c r="B331" t="s">
        <v>239</v>
      </c>
      <c r="C331" t="s">
        <v>968</v>
      </c>
      <c r="D331" t="s">
        <v>21</v>
      </c>
    </row>
  </sheetData>
  <phoneticPr fontId="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08F9F5-F741-401C-A39D-C29DB33C27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Introduction</vt:lpstr>
      <vt:lpstr>AIHW Procedure</vt:lpstr>
      <vt:lpstr>AIHW Finding</vt:lpstr>
      <vt:lpstr>Site</vt:lpstr>
      <vt:lpstr>Finding</vt:lpstr>
      <vt:lpstr>Procedure</vt:lpstr>
      <vt:lpstr>site implied</vt:lpstr>
      <vt:lpstr>finding implied</vt:lpstr>
      <vt:lpstr>site restricted</vt:lpstr>
      <vt:lpstr>site impossible</vt:lpstr>
      <vt:lpstr>site likely</vt:lpstr>
      <vt:lpstr>site default</vt:lpstr>
      <vt:lpstr>diagnosis implied</vt:lpstr>
      <vt:lpstr>procedure implied</vt:lpstr>
      <vt:lpstr>procedure defined</vt:lpstr>
      <vt:lpstr>report site seq concept sets</vt:lpstr>
      <vt:lpstr>Solution MetaThesaurus</vt:lpstr>
      <vt:lpstr>AIHW_Finding</vt:lpstr>
      <vt:lpstr>AIHW_Procedure</vt:lpstr>
      <vt:lpstr>diagnosis_implied</vt:lpstr>
      <vt:lpstr>Finding</vt:lpstr>
      <vt:lpstr>finding_implied</vt:lpstr>
      <vt:lpstr>Procedure</vt:lpstr>
      <vt:lpstr>procedure_defined</vt:lpstr>
      <vt:lpstr>procedure_implied</vt:lpstr>
      <vt:lpstr>report_site_seq_concept_sets</vt:lpstr>
      <vt:lpstr>report_site_sequence_sets</vt:lpstr>
      <vt:lpstr>Site</vt:lpstr>
      <vt:lpstr>site_default</vt:lpstr>
      <vt:lpstr>site_implied</vt:lpstr>
      <vt:lpstr>site_impossible</vt:lpstr>
      <vt:lpstr>site_likely</vt:lpstr>
      <vt:lpstr>site_restricted</vt:lpstr>
      <vt:lpstr>Solution_Metathesaurus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Russell McDonell</cp:lastModifiedBy>
  <dcterms:created xsi:type="dcterms:W3CDTF">2020-06-03T04:48:46Z</dcterms:created>
  <dcterms:modified xsi:type="dcterms:W3CDTF">2024-02-20T23:52:26Z</dcterms:modified>
</cp:coreProperties>
</file>