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fe7acc6d68563/Documents/verifyAddress/Documentation/"/>
    </mc:Choice>
  </mc:AlternateContent>
  <xr:revisionPtr revIDLastSave="59" documentId="13_ncr:1_{4ED8771A-2C5C-49F8-B777-68D796B454EC}" xr6:coauthVersionLast="47" xr6:coauthVersionMax="47" xr10:uidLastSave="{AA2B6731-DCBD-4007-9849-AF3F176D2FB2}"/>
  <bookViews>
    <workbookView xWindow="-120" yWindow="-16320" windowWidth="29040" windowHeight="15720" activeTab="3" xr2:uid="{339048BF-9E58-4BED-B6AE-85362F650B48}"/>
  </bookViews>
  <sheets>
    <sheet name="Glossary" sheetId="1" r:id="rId1"/>
    <sheet name="Decision" sheetId="2" r:id="rId2"/>
    <sheet name="ScoreAddress" sheetId="3" r:id="rId3"/>
    <sheet name="TestAddress" sheetId="5" r:id="rId4"/>
    <sheet name="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4" l="1"/>
  <c r="O20" i="4"/>
  <c r="N20" i="4"/>
  <c r="M20" i="4"/>
  <c r="L20" i="4"/>
  <c r="K20" i="4"/>
  <c r="P12" i="4"/>
  <c r="O12" i="4"/>
  <c r="N12" i="4"/>
  <c r="M12" i="4"/>
  <c r="L12" i="4"/>
  <c r="K12" i="4"/>
  <c r="P29" i="4"/>
  <c r="O29" i="4"/>
  <c r="N29" i="4"/>
  <c r="M29" i="4"/>
  <c r="L29" i="4"/>
  <c r="K29" i="4"/>
  <c r="M22" i="4" l="1"/>
  <c r="K5" i="4"/>
  <c r="L5" i="4"/>
  <c r="M5" i="4"/>
  <c r="N5" i="4"/>
  <c r="O5" i="4"/>
  <c r="P5" i="4"/>
  <c r="K6" i="4"/>
  <c r="L6" i="4"/>
  <c r="M6" i="4"/>
  <c r="N6" i="4"/>
  <c r="O6" i="4"/>
  <c r="P6" i="4"/>
  <c r="K7" i="4"/>
  <c r="L7" i="4"/>
  <c r="M7" i="4"/>
  <c r="N7" i="4"/>
  <c r="O7" i="4"/>
  <c r="P7" i="4"/>
  <c r="K8" i="4"/>
  <c r="L8" i="4"/>
  <c r="M8" i="4"/>
  <c r="N8" i="4"/>
  <c r="O8" i="4"/>
  <c r="P8" i="4"/>
  <c r="K9" i="4"/>
  <c r="L9" i="4"/>
  <c r="M9" i="4"/>
  <c r="N9" i="4"/>
  <c r="O9" i="4"/>
  <c r="P9" i="4"/>
  <c r="K10" i="4"/>
  <c r="L10" i="4"/>
  <c r="M10" i="4"/>
  <c r="N10" i="4"/>
  <c r="O10" i="4"/>
  <c r="P10" i="4"/>
  <c r="K11" i="4"/>
  <c r="L11" i="4"/>
  <c r="M11" i="4"/>
  <c r="N11" i="4"/>
  <c r="O11" i="4"/>
  <c r="P11" i="4"/>
  <c r="K13" i="4"/>
  <c r="L13" i="4"/>
  <c r="M13" i="4"/>
  <c r="N13" i="4"/>
  <c r="O13" i="4"/>
  <c r="P13" i="4"/>
  <c r="K14" i="4"/>
  <c r="L14" i="4"/>
  <c r="M14" i="4"/>
  <c r="N14" i="4"/>
  <c r="O14" i="4"/>
  <c r="P14" i="4"/>
  <c r="K15" i="4"/>
  <c r="L15" i="4"/>
  <c r="M15" i="4"/>
  <c r="N15" i="4"/>
  <c r="O15" i="4"/>
  <c r="P15" i="4"/>
  <c r="K16" i="4"/>
  <c r="L16" i="4"/>
  <c r="M16" i="4"/>
  <c r="N16" i="4"/>
  <c r="O16" i="4"/>
  <c r="P16" i="4"/>
  <c r="K17" i="4"/>
  <c r="L17" i="4"/>
  <c r="M17" i="4"/>
  <c r="N17" i="4"/>
  <c r="O17" i="4"/>
  <c r="P17" i="4"/>
  <c r="K18" i="4"/>
  <c r="L18" i="4"/>
  <c r="M18" i="4"/>
  <c r="N18" i="4"/>
  <c r="O18" i="4"/>
  <c r="P18" i="4"/>
  <c r="K19" i="4"/>
  <c r="L19" i="4"/>
  <c r="M19" i="4"/>
  <c r="N19" i="4"/>
  <c r="O19" i="4"/>
  <c r="P19" i="4"/>
  <c r="K21" i="4"/>
  <c r="L21" i="4"/>
  <c r="M21" i="4"/>
  <c r="N21" i="4"/>
  <c r="O21" i="4"/>
  <c r="P21" i="4"/>
  <c r="K24" i="4"/>
  <c r="L24" i="4"/>
  <c r="M24" i="4"/>
  <c r="N24" i="4"/>
  <c r="O24" i="4"/>
  <c r="P24" i="4"/>
  <c r="K25" i="4"/>
  <c r="L25" i="4"/>
  <c r="M25" i="4"/>
  <c r="N25" i="4"/>
  <c r="O25" i="4"/>
  <c r="P25" i="4"/>
  <c r="K26" i="4"/>
  <c r="L26" i="4"/>
  <c r="M26" i="4"/>
  <c r="N26" i="4"/>
  <c r="O26" i="4"/>
  <c r="P26" i="4"/>
  <c r="K27" i="4"/>
  <c r="L27" i="4"/>
  <c r="M27" i="4"/>
  <c r="N27" i="4"/>
  <c r="O27" i="4"/>
  <c r="P27" i="4"/>
  <c r="K28" i="4"/>
  <c r="L28" i="4"/>
  <c r="M28" i="4"/>
  <c r="N28" i="4"/>
  <c r="O28" i="4"/>
  <c r="P28" i="4"/>
  <c r="K22" i="4"/>
  <c r="L22" i="4"/>
  <c r="N22" i="4"/>
  <c r="O22" i="4"/>
  <c r="P22" i="4"/>
  <c r="K23" i="4"/>
  <c r="L23" i="4"/>
  <c r="M23" i="4"/>
  <c r="N23" i="4"/>
  <c r="O23" i="4"/>
  <c r="P23" i="4"/>
  <c r="O4" i="4"/>
  <c r="P4" i="4"/>
  <c r="N4" i="4"/>
  <c r="M4" i="4"/>
  <c r="L4" i="4"/>
  <c r="K4" i="4"/>
</calcChain>
</file>

<file path=xl/sharedStrings.xml><?xml version="1.0" encoding="utf-8"?>
<sst xmlns="http://schemas.openxmlformats.org/spreadsheetml/2006/main" count="261" uniqueCount="140">
  <si>
    <t>Glossary</t>
  </si>
  <si>
    <t>Variable</t>
  </si>
  <si>
    <t>Business Concept</t>
  </si>
  <si>
    <t>Attribute</t>
  </si>
  <si>
    <t>Description</t>
  </si>
  <si>
    <t>isPostal</t>
  </si>
  <si>
    <t>accuracy</t>
  </si>
  <si>
    <t>score</t>
  </si>
  <si>
    <t>Geocoding</t>
  </si>
  <si>
    <t>Score</t>
  </si>
  <si>
    <t>Accuracy</t>
  </si>
  <si>
    <t>Bit pattern of scores for geocoding data</t>
  </si>
  <si>
    <t>IsPostal</t>
  </si>
  <si>
    <t>Decision</t>
  </si>
  <si>
    <t>Decisions</t>
  </si>
  <si>
    <t>Execute Decision Tables</t>
  </si>
  <si>
    <t>Score Address</t>
  </si>
  <si>
    <t>Parse score into scores for each address part</t>
  </si>
  <si>
    <t>Test Address</t>
  </si>
  <si>
    <t>Test if address is acceptable</t>
  </si>
  <si>
    <t>Result</t>
  </si>
  <si>
    <t>acceptReject</t>
  </si>
  <si>
    <t>Accept or Reject the geocode data</t>
  </si>
  <si>
    <t>Accept or Reject</t>
  </si>
  <si>
    <t>U</t>
  </si>
  <si>
    <t>Score-1</t>
  </si>
  <si>
    <t>stateScore</t>
  </si>
  <si>
    <t>postcodeScore</t>
  </si>
  <si>
    <t>streetScore</t>
  </si>
  <si>
    <t>houseScore</t>
  </si>
  <si>
    <t>buildingScore</t>
  </si>
  <si>
    <t>suburbScore</t>
  </si>
  <si>
    <t>Acceptance-1</t>
  </si>
  <si>
    <t>Acceptance-2</t>
  </si>
  <si>
    <t>Acceptance-3</t>
  </si>
  <si>
    <t>Acceptance-4</t>
  </si>
  <si>
    <t>Acceptance-6</t>
  </si>
  <si>
    <t>Acceptance-7</t>
  </si>
  <si>
    <t>Acceptance-8</t>
  </si>
  <si>
    <t>Acceptance-9</t>
  </si>
  <si>
    <t>Acceptance-10</t>
  </si>
  <si>
    <t>no0</t>
  </si>
  <si>
    <t>no1</t>
  </si>
  <si>
    <t>true</t>
  </si>
  <si>
    <t>Acceptance-6a</t>
  </si>
  <si>
    <t>Acceptance-6b</t>
  </si>
  <si>
    <t>Acceptance-6c</t>
  </si>
  <si>
    <t>yes</t>
  </si>
  <si>
    <t>no2a</t>
  </si>
  <si>
    <t>no2b</t>
  </si>
  <si>
    <t>Acceptance-5a</t>
  </si>
  <si>
    <t>Acceptance-5b</t>
  </si>
  <si>
    <t>Acceptance-7a</t>
  </si>
  <si>
    <t>Acceptance-7b</t>
  </si>
  <si>
    <t>Acceptance-8a</t>
  </si>
  <si>
    <t>Acceptance-8b</t>
  </si>
  <si>
    <t>Acceptance-9a</t>
  </si>
  <si>
    <t>Acceptance-9b</t>
  </si>
  <si>
    <t>Acceptance-10a</t>
  </si>
  <si>
    <t>Acceptance-10b</t>
  </si>
  <si>
    <t>&gt;=96</t>
  </si>
  <si>
    <t>&gt;=768</t>
  </si>
  <si>
    <t>no3a</t>
  </si>
  <si>
    <t>no3b</t>
  </si>
  <si>
    <t>no3c</t>
  </si>
  <si>
    <t>Bad data</t>
  </si>
  <si>
    <t>P.O Box like address</t>
  </si>
  <si>
    <t>P.O. Box - suburb in state</t>
  </si>
  <si>
    <t>P.O. Box - suburb in postcode</t>
  </si>
  <si>
    <t>Bad data - P.O. Box not in state or poscode</t>
  </si>
  <si>
    <t>Bad data - bad/missing street details</t>
  </si>
  <si>
    <t>Street in suburb, postcode, state - bad/missing house no.</t>
  </si>
  <si>
    <t>Bad data - street not in postcode</t>
  </si>
  <si>
    <t>Bad data - wrong street</t>
  </si>
  <si>
    <t>&gt;=240</t>
  </si>
  <si>
    <t>Unique building in street in suburb</t>
  </si>
  <si>
    <t>&gt;=4096</t>
  </si>
  <si>
    <t>&gt;=6144</t>
  </si>
  <si>
    <t>&gt;=1536</t>
  </si>
  <si>
    <t>&gt;=208</t>
  </si>
  <si>
    <t>Bad data - street not in suburb</t>
  </si>
  <si>
    <t>Exact house in exact street, suburb</t>
  </si>
  <si>
    <t>no4a</t>
  </si>
  <si>
    <t>no4b</t>
  </si>
  <si>
    <t>no4c</t>
  </si>
  <si>
    <t>no4d</t>
  </si>
  <si>
    <t>no4e</t>
  </si>
  <si>
    <t>no4f</t>
  </si>
  <si>
    <t>no4g</t>
  </si>
  <si>
    <t>no4h</t>
  </si>
  <si>
    <t>no4i</t>
  </si>
  <si>
    <t>Bad data - unique building in wrong state</t>
  </si>
  <si>
    <t>Bad data - unique building in wrong suburb</t>
  </si>
  <si>
    <t>House in suburb, state - bad/missing street</t>
  </si>
  <si>
    <t>House in suburb, state  - similar street</t>
  </si>
  <si>
    <t>House in exact street, state - similar suburb</t>
  </si>
  <si>
    <t>House in state - similar street - bad/missing suburb</t>
  </si>
  <si>
    <t>House in suburb - similar street - bad/missing state</t>
  </si>
  <si>
    <t>House - similar surburb - bad/missing street</t>
  </si>
  <si>
    <t>House in exact street - bad/missing suburb</t>
  </si>
  <si>
    <t>Exact house in exact street - bad/missing suburb</t>
  </si>
  <si>
    <t>Exact house in suburb - bad/missing street</t>
  </si>
  <si>
    <t>false</t>
  </si>
  <si>
    <t>DMNrulesTests</t>
  </si>
  <si>
    <t>ScoreAddress</t>
  </si>
  <si>
    <t>TestAddress</t>
  </si>
  <si>
    <t>State Score</t>
  </si>
  <si>
    <t>Postcode Score</t>
  </si>
  <si>
    <t>State score bits</t>
  </si>
  <si>
    <t>Postcode score bits</t>
  </si>
  <si>
    <t>Suburb Score</t>
  </si>
  <si>
    <t>Suburb score bits</t>
  </si>
  <si>
    <t>Street Score</t>
  </si>
  <si>
    <t>Street score bits</t>
  </si>
  <si>
    <t>House Score</t>
  </si>
  <si>
    <t>House score bits</t>
  </si>
  <si>
    <t>Building Score</t>
  </si>
  <si>
    <t>Building score bits</t>
  </si>
  <si>
    <t>modulo(Geocoding.score, 4)</t>
  </si>
  <si>
    <t>State</t>
  </si>
  <si>
    <t>Postcode</t>
  </si>
  <si>
    <t>Suburb</t>
  </si>
  <si>
    <t>Street</t>
  </si>
  <si>
    <t>Building</t>
  </si>
  <si>
    <t>House</t>
  </si>
  <si>
    <t>Acceptance-9c</t>
  </si>
  <si>
    <t>Bad data - only postocode</t>
  </si>
  <si>
    <t>Acceptance-6d</t>
  </si>
  <si>
    <t>no3d</t>
  </si>
  <si>
    <t>Bad data - unique building</t>
  </si>
  <si>
    <t>no4j</t>
  </si>
  <si>
    <t>Acceptance-7c</t>
  </si>
  <si>
    <t>&gt;=2</t>
  </si>
  <si>
    <t>&gt;=8</t>
  </si>
  <si>
    <t>State, Postcode, Suburb or Property</t>
  </si>
  <si>
    <t>modulo(Geocoding.score, 16) -modulo(Geocoding.score, 4)</t>
  </si>
  <si>
    <t>modulo(Geocoding.score, 256) -modulo(Geocoding.score, 16)</t>
  </si>
  <si>
    <t>modulo(Geocoding.score, 2048) -modulo(Geocoding.score, 256)</t>
  </si>
  <si>
    <t>modulo(Geocoding.score, 16384) -modulo(Geocoding.score, 8192)</t>
  </si>
  <si>
    <t>modulo(Geocoding.score, 8192)  -modulo(Geocoding.score, 2048)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</si>
</sst>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5" fillId="0" borderId="5" xfId="1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5" borderId="11" xfId="2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3">
    <cellStyle name="Normal" xfId="0" builtinId="0"/>
    <cellStyle name="Normal 2" xfId="1" xr:uid="{81842773-2016-45C2-99AF-6047047A34F2}"/>
    <cellStyle name="Normal 2 2" xfId="2" xr:uid="{E589CBB0-AA28-4997-A935-3102588A8EB7}"/>
  </cellStyles>
  <dxfs count="0"/>
  <tableStyles count="0" defaultTableStyle="TableStyleMedium2" defaultPivotStyle="PivotStyleLight16"/>
  <colors>
    <mruColors>
      <color rgb="FFE6B8B8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E1A8-A8F8-4C34-8648-3763A9758F07}">
  <dimension ref="B2:G13"/>
  <sheetViews>
    <sheetView workbookViewId="0">
      <selection activeCell="G5" sqref="G5"/>
    </sheetView>
  </sheetViews>
  <sheetFormatPr defaultRowHeight="14.4" x14ac:dyDescent="0.55000000000000004"/>
  <cols>
    <col min="2" max="2" width="14.41796875" bestFit="1" customWidth="1"/>
    <col min="3" max="3" width="9.68359375" bestFit="1" customWidth="1"/>
    <col min="4" max="4" width="13.7890625" customWidth="1"/>
    <col min="5" max="5" width="34" bestFit="1" customWidth="1"/>
  </cols>
  <sheetData>
    <row r="2" spans="2:7" x14ac:dyDescent="0.55000000000000004">
      <c r="B2" s="1" t="s">
        <v>0</v>
      </c>
    </row>
    <row r="3" spans="2:7" ht="29.1" thickBot="1" x14ac:dyDescent="0.6">
      <c r="B3" s="6" t="s">
        <v>1</v>
      </c>
      <c r="C3" s="7" t="s">
        <v>2</v>
      </c>
      <c r="D3" s="6" t="s">
        <v>3</v>
      </c>
      <c r="E3" s="8" t="s">
        <v>4</v>
      </c>
    </row>
    <row r="4" spans="2:7" ht="14.7" thickTop="1" x14ac:dyDescent="0.55000000000000004">
      <c r="B4" s="5" t="s">
        <v>12</v>
      </c>
      <c r="C4" s="43" t="s">
        <v>8</v>
      </c>
      <c r="D4" s="5" t="s">
        <v>5</v>
      </c>
      <c r="E4" s="5" t="s">
        <v>66</v>
      </c>
    </row>
    <row r="5" spans="2:7" x14ac:dyDescent="0.55000000000000004">
      <c r="B5" s="3" t="s">
        <v>10</v>
      </c>
      <c r="C5" s="44"/>
      <c r="D5" s="3" t="s">
        <v>6</v>
      </c>
      <c r="E5" s="3" t="s">
        <v>134</v>
      </c>
    </row>
    <row r="6" spans="2:7" x14ac:dyDescent="0.55000000000000004">
      <c r="B6" s="3" t="s">
        <v>9</v>
      </c>
      <c r="C6" s="44"/>
      <c r="D6" s="3" t="s">
        <v>7</v>
      </c>
      <c r="E6" s="3" t="s">
        <v>11</v>
      </c>
    </row>
    <row r="7" spans="2:7" x14ac:dyDescent="0.55000000000000004">
      <c r="B7" s="3" t="s">
        <v>23</v>
      </c>
      <c r="C7" s="44" t="s">
        <v>20</v>
      </c>
      <c r="D7" s="3" t="s">
        <v>21</v>
      </c>
      <c r="E7" s="3" t="s">
        <v>22</v>
      </c>
      <c r="G7" s="2"/>
    </row>
    <row r="8" spans="2:7" x14ac:dyDescent="0.55000000000000004">
      <c r="B8" s="3" t="s">
        <v>106</v>
      </c>
      <c r="C8" s="44"/>
      <c r="D8" s="3" t="s">
        <v>26</v>
      </c>
      <c r="E8" s="3" t="s">
        <v>108</v>
      </c>
    </row>
    <row r="9" spans="2:7" x14ac:dyDescent="0.55000000000000004">
      <c r="B9" s="3" t="s">
        <v>107</v>
      </c>
      <c r="C9" s="44"/>
      <c r="D9" s="3" t="s">
        <v>27</v>
      </c>
      <c r="E9" s="3" t="s">
        <v>109</v>
      </c>
    </row>
    <row r="10" spans="2:7" x14ac:dyDescent="0.55000000000000004">
      <c r="B10" s="3" t="s">
        <v>110</v>
      </c>
      <c r="C10" s="44"/>
      <c r="D10" s="3" t="s">
        <v>31</v>
      </c>
      <c r="E10" s="3" t="s">
        <v>111</v>
      </c>
      <c r="G10" s="2"/>
    </row>
    <row r="11" spans="2:7" x14ac:dyDescent="0.55000000000000004">
      <c r="B11" s="3" t="s">
        <v>112</v>
      </c>
      <c r="C11" s="44"/>
      <c r="D11" s="3" t="s">
        <v>28</v>
      </c>
      <c r="E11" s="3" t="s">
        <v>113</v>
      </c>
    </row>
    <row r="12" spans="2:7" x14ac:dyDescent="0.55000000000000004">
      <c r="B12" s="3" t="s">
        <v>114</v>
      </c>
      <c r="C12" s="44"/>
      <c r="D12" s="3" t="s">
        <v>29</v>
      </c>
      <c r="E12" s="3" t="s">
        <v>115</v>
      </c>
    </row>
    <row r="13" spans="2:7" x14ac:dyDescent="0.55000000000000004">
      <c r="B13" s="3" t="s">
        <v>116</v>
      </c>
      <c r="C13" s="44"/>
      <c r="D13" s="3" t="s">
        <v>30</v>
      </c>
      <c r="E13" s="3" t="s">
        <v>117</v>
      </c>
    </row>
  </sheetData>
  <mergeCells count="2">
    <mergeCell ref="C4:C6"/>
    <mergeCell ref="C7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B00-2BCE-4031-90FF-667F97DFF8EB}">
  <dimension ref="B2:D5"/>
  <sheetViews>
    <sheetView workbookViewId="0">
      <selection activeCell="C10" sqref="C10"/>
    </sheetView>
  </sheetViews>
  <sheetFormatPr defaultRowHeight="14.4" x14ac:dyDescent="0.55000000000000004"/>
  <cols>
    <col min="2" max="2" width="16.41796875" customWidth="1"/>
    <col min="3" max="3" width="25.20703125" customWidth="1"/>
    <col min="4" max="4" width="42.20703125" customWidth="1"/>
  </cols>
  <sheetData>
    <row r="2" spans="2:4" x14ac:dyDescent="0.55000000000000004">
      <c r="B2" s="1" t="s">
        <v>13</v>
      </c>
    </row>
    <row r="3" spans="2:4" x14ac:dyDescent="0.55000000000000004">
      <c r="B3" s="9" t="s">
        <v>14</v>
      </c>
      <c r="C3" s="12" t="s">
        <v>15</v>
      </c>
      <c r="D3" s="18" t="s">
        <v>4</v>
      </c>
    </row>
    <row r="4" spans="2:4" x14ac:dyDescent="0.55000000000000004">
      <c r="B4" s="10" t="s">
        <v>16</v>
      </c>
      <c r="C4" s="10" t="s">
        <v>104</v>
      </c>
      <c r="D4" s="11" t="s">
        <v>17</v>
      </c>
    </row>
    <row r="5" spans="2:4" x14ac:dyDescent="0.55000000000000004">
      <c r="B5" s="3" t="s">
        <v>18</v>
      </c>
      <c r="C5" s="3" t="s">
        <v>105</v>
      </c>
      <c r="D5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7929-1C20-45BB-99A9-FE13F14E4137}">
  <dimension ref="B2:L4"/>
  <sheetViews>
    <sheetView zoomScale="90" zoomScaleNormal="90" workbookViewId="0">
      <selection activeCell="E25" sqref="E25"/>
    </sheetView>
  </sheetViews>
  <sheetFormatPr defaultRowHeight="14.4" x14ac:dyDescent="0.55000000000000004"/>
  <cols>
    <col min="1" max="1" width="3.83984375" customWidth="1"/>
    <col min="2" max="2" width="14.7890625" customWidth="1"/>
    <col min="3" max="3" width="23.89453125" bestFit="1" customWidth="1"/>
    <col min="4" max="4" width="24.41796875" customWidth="1"/>
    <col min="5" max="5" width="25.578125" customWidth="1"/>
    <col min="6" max="6" width="26.3671875" customWidth="1"/>
    <col min="7" max="7" width="26.7890625" customWidth="1"/>
    <col min="8" max="8" width="27.578125" customWidth="1"/>
    <col min="9" max="9" width="20.5234375" customWidth="1"/>
    <col min="10" max="10" width="21.68359375" customWidth="1"/>
    <col min="11" max="11" width="16.20703125" customWidth="1"/>
    <col min="12" max="12" width="47.5234375" style="27" customWidth="1"/>
  </cols>
  <sheetData>
    <row r="2" spans="2:12" x14ac:dyDescent="0.55000000000000004">
      <c r="B2" s="1" t="s">
        <v>104</v>
      </c>
      <c r="K2" s="27"/>
      <c r="L2"/>
    </row>
    <row r="3" spans="2:12" ht="14.7" thickBot="1" x14ac:dyDescent="0.6">
      <c r="B3" s="16" t="s">
        <v>24</v>
      </c>
      <c r="C3" s="21" t="s">
        <v>106</v>
      </c>
      <c r="D3" s="17" t="s">
        <v>107</v>
      </c>
      <c r="E3" s="17" t="s">
        <v>110</v>
      </c>
      <c r="F3" s="17" t="s">
        <v>112</v>
      </c>
      <c r="G3" s="17" t="s">
        <v>114</v>
      </c>
      <c r="H3" s="23" t="s">
        <v>116</v>
      </c>
      <c r="I3" s="25" t="s">
        <v>4</v>
      </c>
      <c r="K3" s="27"/>
      <c r="L3"/>
    </row>
    <row r="4" spans="2:12" ht="29.1" thickTop="1" x14ac:dyDescent="0.55000000000000004">
      <c r="B4" s="14" t="s">
        <v>25</v>
      </c>
      <c r="C4" s="22" t="s">
        <v>118</v>
      </c>
      <c r="D4" s="15" t="s">
        <v>135</v>
      </c>
      <c r="E4" s="15" t="s">
        <v>136</v>
      </c>
      <c r="F4" s="15" t="s">
        <v>137</v>
      </c>
      <c r="G4" s="15" t="s">
        <v>139</v>
      </c>
      <c r="H4" s="24" t="s">
        <v>138</v>
      </c>
      <c r="I4" s="26" t="s">
        <v>17</v>
      </c>
      <c r="K4" s="27"/>
      <c r="L4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6419-5D4B-4429-A6BC-1522AD9ED50D}">
  <dimension ref="B2:L28"/>
  <sheetViews>
    <sheetView tabSelected="1" workbookViewId="0">
      <selection activeCell="P28" sqref="P28"/>
    </sheetView>
  </sheetViews>
  <sheetFormatPr defaultRowHeight="14.4" x14ac:dyDescent="0.55000000000000004"/>
  <cols>
    <col min="1" max="1" width="3.83984375" customWidth="1"/>
    <col min="2" max="2" width="14.7890625" customWidth="1"/>
    <col min="3" max="3" width="7.15625" bestFit="1" customWidth="1"/>
    <col min="4" max="4" width="7.9453125" bestFit="1" customWidth="1"/>
    <col min="5" max="5" width="9.9453125" bestFit="1" customWidth="1"/>
    <col min="6" max="6" width="13.3671875" bestFit="1" customWidth="1"/>
    <col min="7" max="7" width="11.5234375" bestFit="1" customWidth="1"/>
    <col min="8" max="8" width="10.734375" bestFit="1" customWidth="1"/>
    <col min="9" max="9" width="10.83984375" bestFit="1" customWidth="1"/>
    <col min="10" max="10" width="12.578125" bestFit="1" customWidth="1"/>
    <col min="11" max="11" width="14.15625" bestFit="1" customWidth="1"/>
    <col min="12" max="12" width="48.47265625" style="27" bestFit="1" customWidth="1"/>
  </cols>
  <sheetData>
    <row r="2" spans="2:12" x14ac:dyDescent="0.55000000000000004">
      <c r="B2" s="1" t="s">
        <v>105</v>
      </c>
    </row>
    <row r="3" spans="2:12" ht="14.7" thickBot="1" x14ac:dyDescent="0.6">
      <c r="B3" s="35" t="s">
        <v>24</v>
      </c>
      <c r="C3" s="38" t="s">
        <v>12</v>
      </c>
      <c r="D3" s="6" t="s">
        <v>10</v>
      </c>
      <c r="E3" s="6" t="s">
        <v>106</v>
      </c>
      <c r="F3" s="6" t="s">
        <v>107</v>
      </c>
      <c r="G3" s="6" t="s">
        <v>110</v>
      </c>
      <c r="H3" s="6" t="s">
        <v>112</v>
      </c>
      <c r="I3" s="6" t="s">
        <v>114</v>
      </c>
      <c r="J3" s="19" t="s">
        <v>116</v>
      </c>
      <c r="K3" s="40" t="s">
        <v>23</v>
      </c>
      <c r="L3" s="17" t="s">
        <v>4</v>
      </c>
    </row>
    <row r="4" spans="2:12" ht="14.7" thickTop="1" x14ac:dyDescent="0.55000000000000004">
      <c r="B4" s="36" t="s">
        <v>32</v>
      </c>
      <c r="C4" s="22"/>
      <c r="D4" s="14">
        <v>0</v>
      </c>
      <c r="E4" s="14"/>
      <c r="F4" s="14"/>
      <c r="G4" s="14"/>
      <c r="H4" s="14"/>
      <c r="I4" s="14"/>
      <c r="J4" s="20"/>
      <c r="K4" s="41" t="s">
        <v>41</v>
      </c>
      <c r="L4" s="45" t="s">
        <v>65</v>
      </c>
    </row>
    <row r="5" spans="2:12" x14ac:dyDescent="0.55000000000000004">
      <c r="B5" s="37" t="s">
        <v>33</v>
      </c>
      <c r="C5" s="33"/>
      <c r="D5" s="4">
        <v>1</v>
      </c>
      <c r="E5" s="4"/>
      <c r="F5" s="4"/>
      <c r="G5" s="4"/>
      <c r="H5" s="4"/>
      <c r="I5" s="4"/>
      <c r="J5" s="31"/>
      <c r="K5" s="42" t="s">
        <v>42</v>
      </c>
      <c r="L5" s="46" t="s">
        <v>126</v>
      </c>
    </row>
    <row r="6" spans="2:12" x14ac:dyDescent="0.55000000000000004">
      <c r="B6" s="37" t="s">
        <v>34</v>
      </c>
      <c r="C6" s="39" t="s">
        <v>43</v>
      </c>
      <c r="D6" s="4">
        <v>2</v>
      </c>
      <c r="E6" s="4" t="s">
        <v>132</v>
      </c>
      <c r="F6" s="4"/>
      <c r="G6" s="4"/>
      <c r="H6" s="4"/>
      <c r="I6" s="4"/>
      <c r="J6" s="31"/>
      <c r="K6" s="42" t="s">
        <v>47</v>
      </c>
      <c r="L6" s="46" t="s">
        <v>67</v>
      </c>
    </row>
    <row r="7" spans="2:12" x14ac:dyDescent="0.55000000000000004">
      <c r="B7" s="37" t="s">
        <v>35</v>
      </c>
      <c r="C7" s="39" t="s">
        <v>43</v>
      </c>
      <c r="D7" s="4">
        <v>2</v>
      </c>
      <c r="E7" s="4"/>
      <c r="F7" s="4" t="s">
        <v>133</v>
      </c>
      <c r="G7" s="4"/>
      <c r="H7" s="4"/>
      <c r="I7" s="4"/>
      <c r="J7" s="31"/>
      <c r="K7" s="42" t="s">
        <v>47</v>
      </c>
      <c r="L7" s="46" t="s">
        <v>68</v>
      </c>
    </row>
    <row r="8" spans="2:12" x14ac:dyDescent="0.55000000000000004">
      <c r="B8" s="37" t="s">
        <v>50</v>
      </c>
      <c r="C8" s="39" t="s">
        <v>43</v>
      </c>
      <c r="D8" s="4">
        <v>2</v>
      </c>
      <c r="E8" s="4"/>
      <c r="F8" s="4"/>
      <c r="G8" s="4"/>
      <c r="H8" s="4"/>
      <c r="I8" s="4"/>
      <c r="J8" s="31"/>
      <c r="K8" s="42" t="s">
        <v>48</v>
      </c>
      <c r="L8" s="46" t="s">
        <v>69</v>
      </c>
    </row>
    <row r="9" spans="2:12" x14ac:dyDescent="0.55000000000000004">
      <c r="B9" s="37" t="s">
        <v>51</v>
      </c>
      <c r="C9" s="39"/>
      <c r="D9" s="4">
        <v>2</v>
      </c>
      <c r="E9" s="4"/>
      <c r="F9" s="4"/>
      <c r="G9" s="4"/>
      <c r="H9" s="4"/>
      <c r="I9" s="4"/>
      <c r="J9" s="31"/>
      <c r="K9" s="42" t="s">
        <v>49</v>
      </c>
      <c r="L9" s="46" t="s">
        <v>70</v>
      </c>
    </row>
    <row r="10" spans="2:12" x14ac:dyDescent="0.55000000000000004">
      <c r="B10" s="37" t="s">
        <v>36</v>
      </c>
      <c r="C10" s="33"/>
      <c r="D10" s="4">
        <v>3</v>
      </c>
      <c r="E10" s="4" t="s">
        <v>132</v>
      </c>
      <c r="F10" s="4"/>
      <c r="G10" s="4" t="s">
        <v>60</v>
      </c>
      <c r="H10" s="4" t="s">
        <v>61</v>
      </c>
      <c r="I10" s="4"/>
      <c r="J10" s="31"/>
      <c r="K10" s="42" t="s">
        <v>47</v>
      </c>
      <c r="L10" s="46" t="s">
        <v>71</v>
      </c>
    </row>
    <row r="11" spans="2:12" x14ac:dyDescent="0.55000000000000004">
      <c r="B11" s="37" t="s">
        <v>44</v>
      </c>
      <c r="C11" s="33"/>
      <c r="D11" s="4">
        <v>3</v>
      </c>
      <c r="E11" s="4"/>
      <c r="F11" s="4"/>
      <c r="G11" s="4" t="s">
        <v>60</v>
      </c>
      <c r="H11" s="4" t="s">
        <v>61</v>
      </c>
      <c r="I11" s="4"/>
      <c r="J11" s="31"/>
      <c r="K11" s="42" t="s">
        <v>62</v>
      </c>
      <c r="L11" s="46" t="s">
        <v>72</v>
      </c>
    </row>
    <row r="12" spans="2:12" x14ac:dyDescent="0.55000000000000004">
      <c r="B12" s="37" t="s">
        <v>45</v>
      </c>
      <c r="C12" s="33"/>
      <c r="D12" s="4">
        <v>3</v>
      </c>
      <c r="E12" s="4" t="s">
        <v>132</v>
      </c>
      <c r="F12" s="4"/>
      <c r="G12" s="3"/>
      <c r="H12" s="4" t="s">
        <v>61</v>
      </c>
      <c r="I12" s="4"/>
      <c r="J12" s="31"/>
      <c r="K12" s="42" t="s">
        <v>63</v>
      </c>
      <c r="L12" s="46" t="s">
        <v>80</v>
      </c>
    </row>
    <row r="13" spans="2:12" x14ac:dyDescent="0.55000000000000004">
      <c r="B13" s="37" t="s">
        <v>46</v>
      </c>
      <c r="C13" s="33"/>
      <c r="D13" s="4">
        <v>3</v>
      </c>
      <c r="E13" s="4" t="s">
        <v>132</v>
      </c>
      <c r="F13" s="4"/>
      <c r="G13" s="4" t="s">
        <v>60</v>
      </c>
      <c r="H13" s="4"/>
      <c r="I13" s="4"/>
      <c r="J13" s="31"/>
      <c r="K13" s="42" t="s">
        <v>64</v>
      </c>
      <c r="L13" s="46" t="s">
        <v>73</v>
      </c>
    </row>
    <row r="14" spans="2:12" x14ac:dyDescent="0.55000000000000004">
      <c r="B14" s="37" t="s">
        <v>127</v>
      </c>
      <c r="C14" s="33"/>
      <c r="D14" s="4">
        <v>3</v>
      </c>
      <c r="E14" s="4"/>
      <c r="F14" s="4"/>
      <c r="G14" s="4"/>
      <c r="H14" s="4"/>
      <c r="I14" s="4"/>
      <c r="J14" s="31"/>
      <c r="K14" s="42" t="s">
        <v>128</v>
      </c>
      <c r="L14" s="46" t="s">
        <v>65</v>
      </c>
    </row>
    <row r="15" spans="2:12" x14ac:dyDescent="0.55000000000000004">
      <c r="B15" s="37" t="s">
        <v>37</v>
      </c>
      <c r="C15" s="33"/>
      <c r="D15" s="4">
        <v>4</v>
      </c>
      <c r="E15" s="4" t="s">
        <v>132</v>
      </c>
      <c r="F15" s="4"/>
      <c r="G15" s="4" t="s">
        <v>74</v>
      </c>
      <c r="H15" s="4"/>
      <c r="I15" s="4"/>
      <c r="J15" s="31">
        <v>8192</v>
      </c>
      <c r="K15" s="42" t="s">
        <v>47</v>
      </c>
      <c r="L15" s="46" t="s">
        <v>75</v>
      </c>
    </row>
    <row r="16" spans="2:12" x14ac:dyDescent="0.55000000000000004">
      <c r="B16" s="37" t="s">
        <v>38</v>
      </c>
      <c r="C16" s="33"/>
      <c r="D16" s="4">
        <v>4</v>
      </c>
      <c r="E16" s="4"/>
      <c r="F16" s="4"/>
      <c r="G16" s="4" t="s">
        <v>79</v>
      </c>
      <c r="H16" s="4" t="s">
        <v>78</v>
      </c>
      <c r="I16" s="4" t="s">
        <v>77</v>
      </c>
      <c r="J16" s="31"/>
      <c r="K16" s="42" t="s">
        <v>47</v>
      </c>
      <c r="L16" s="46" t="s">
        <v>81</v>
      </c>
    </row>
    <row r="17" spans="2:12" x14ac:dyDescent="0.55000000000000004">
      <c r="B17" s="37" t="s">
        <v>39</v>
      </c>
      <c r="C17" s="33"/>
      <c r="D17" s="4">
        <v>4</v>
      </c>
      <c r="E17" s="4" t="s">
        <v>132</v>
      </c>
      <c r="F17" s="4"/>
      <c r="G17" s="4" t="s">
        <v>74</v>
      </c>
      <c r="H17" s="4" t="s">
        <v>61</v>
      </c>
      <c r="I17" s="4" t="s">
        <v>76</v>
      </c>
      <c r="J17" s="31"/>
      <c r="K17" s="42" t="s">
        <v>47</v>
      </c>
      <c r="L17" s="46" t="s">
        <v>94</v>
      </c>
    </row>
    <row r="18" spans="2:12" x14ac:dyDescent="0.55000000000000004">
      <c r="B18" s="37" t="s">
        <v>40</v>
      </c>
      <c r="C18" s="33"/>
      <c r="D18" s="4">
        <v>4</v>
      </c>
      <c r="E18" s="4"/>
      <c r="F18" s="4"/>
      <c r="G18" s="4" t="s">
        <v>60</v>
      </c>
      <c r="H18" s="4" t="s">
        <v>78</v>
      </c>
      <c r="I18" s="4" t="s">
        <v>76</v>
      </c>
      <c r="J18" s="31"/>
      <c r="K18" s="42" t="s">
        <v>47</v>
      </c>
      <c r="L18" s="46" t="s">
        <v>95</v>
      </c>
    </row>
    <row r="19" spans="2:12" x14ac:dyDescent="0.55000000000000004">
      <c r="B19" s="37" t="s">
        <v>52</v>
      </c>
      <c r="C19" s="33"/>
      <c r="D19" s="4">
        <v>4</v>
      </c>
      <c r="E19" s="4" t="s">
        <v>132</v>
      </c>
      <c r="F19" s="4"/>
      <c r="G19" s="4"/>
      <c r="H19" s="4"/>
      <c r="I19" s="4"/>
      <c r="J19" s="31">
        <v>8192</v>
      </c>
      <c r="K19" s="42" t="s">
        <v>82</v>
      </c>
      <c r="L19" s="46" t="s">
        <v>92</v>
      </c>
    </row>
    <row r="20" spans="2:12" x14ac:dyDescent="0.55000000000000004">
      <c r="B20" s="37" t="s">
        <v>53</v>
      </c>
      <c r="C20" s="33"/>
      <c r="D20" s="4">
        <v>4</v>
      </c>
      <c r="E20" s="4"/>
      <c r="F20" s="4"/>
      <c r="G20" s="4" t="s">
        <v>74</v>
      </c>
      <c r="H20" s="4"/>
      <c r="I20" s="4"/>
      <c r="J20" s="31">
        <v>8192</v>
      </c>
      <c r="K20" s="42" t="s">
        <v>83</v>
      </c>
      <c r="L20" s="46" t="s">
        <v>91</v>
      </c>
    </row>
    <row r="21" spans="2:12" x14ac:dyDescent="0.55000000000000004">
      <c r="B21" s="37" t="s">
        <v>131</v>
      </c>
      <c r="C21" s="33"/>
      <c r="D21" s="4">
        <v>4</v>
      </c>
      <c r="E21" s="4"/>
      <c r="F21" s="4"/>
      <c r="G21" s="4"/>
      <c r="H21" s="4"/>
      <c r="I21" s="4"/>
      <c r="J21" s="31">
        <v>8192</v>
      </c>
      <c r="K21" s="42" t="s">
        <v>84</v>
      </c>
      <c r="L21" s="46" t="s">
        <v>129</v>
      </c>
    </row>
    <row r="22" spans="2:12" x14ac:dyDescent="0.55000000000000004">
      <c r="B22" s="37" t="s">
        <v>54</v>
      </c>
      <c r="C22" s="33"/>
      <c r="D22" s="4">
        <v>4</v>
      </c>
      <c r="E22" s="4"/>
      <c r="F22" s="4"/>
      <c r="G22" s="3"/>
      <c r="H22" s="4" t="s">
        <v>78</v>
      </c>
      <c r="I22" s="4" t="s">
        <v>77</v>
      </c>
      <c r="J22" s="31"/>
      <c r="K22" s="42" t="s">
        <v>85</v>
      </c>
      <c r="L22" s="46" t="s">
        <v>100</v>
      </c>
    </row>
    <row r="23" spans="2:12" x14ac:dyDescent="0.55000000000000004">
      <c r="B23" s="37" t="s">
        <v>55</v>
      </c>
      <c r="C23" s="33"/>
      <c r="D23" s="4">
        <v>4</v>
      </c>
      <c r="E23" s="4"/>
      <c r="F23" s="4"/>
      <c r="G23" s="4" t="s">
        <v>79</v>
      </c>
      <c r="H23" s="3"/>
      <c r="I23" s="4" t="s">
        <v>77</v>
      </c>
      <c r="J23" s="31"/>
      <c r="K23" s="42" t="s">
        <v>86</v>
      </c>
      <c r="L23" s="46" t="s">
        <v>101</v>
      </c>
    </row>
    <row r="24" spans="2:12" x14ac:dyDescent="0.55000000000000004">
      <c r="B24" s="37" t="s">
        <v>56</v>
      </c>
      <c r="C24" s="33"/>
      <c r="D24" s="4">
        <v>4</v>
      </c>
      <c r="E24" s="4" t="s">
        <v>132</v>
      </c>
      <c r="F24" s="4"/>
      <c r="G24" s="4" t="s">
        <v>74</v>
      </c>
      <c r="H24" s="4"/>
      <c r="I24" s="4" t="s">
        <v>76</v>
      </c>
      <c r="J24" s="31"/>
      <c r="K24" s="42" t="s">
        <v>87</v>
      </c>
      <c r="L24" s="46" t="s">
        <v>93</v>
      </c>
    </row>
    <row r="25" spans="2:12" x14ac:dyDescent="0.55000000000000004">
      <c r="B25" s="37" t="s">
        <v>57</v>
      </c>
      <c r="C25" s="33"/>
      <c r="D25" s="4">
        <v>4</v>
      </c>
      <c r="E25" s="4" t="s">
        <v>132</v>
      </c>
      <c r="F25" s="4"/>
      <c r="G25" s="4"/>
      <c r="H25" s="4" t="s">
        <v>61</v>
      </c>
      <c r="I25" s="4" t="s">
        <v>76</v>
      </c>
      <c r="J25" s="31"/>
      <c r="K25" s="42" t="s">
        <v>88</v>
      </c>
      <c r="L25" s="46" t="s">
        <v>96</v>
      </c>
    </row>
    <row r="26" spans="2:12" x14ac:dyDescent="0.55000000000000004">
      <c r="B26" s="37" t="s">
        <v>125</v>
      </c>
      <c r="C26" s="33"/>
      <c r="D26" s="4">
        <v>4</v>
      </c>
      <c r="E26" s="4"/>
      <c r="F26" s="4"/>
      <c r="G26" s="4" t="s">
        <v>74</v>
      </c>
      <c r="H26" s="4" t="s">
        <v>61</v>
      </c>
      <c r="I26" s="4" t="s">
        <v>76</v>
      </c>
      <c r="J26" s="31"/>
      <c r="K26" s="42" t="s">
        <v>89</v>
      </c>
      <c r="L26" s="46" t="s">
        <v>97</v>
      </c>
    </row>
    <row r="27" spans="2:12" x14ac:dyDescent="0.55000000000000004">
      <c r="B27" s="37" t="s">
        <v>58</v>
      </c>
      <c r="C27" s="33"/>
      <c r="D27" s="4">
        <v>4</v>
      </c>
      <c r="E27" s="4"/>
      <c r="F27" s="4"/>
      <c r="G27" s="4"/>
      <c r="H27" s="4" t="s">
        <v>78</v>
      </c>
      <c r="I27" s="4" t="s">
        <v>76</v>
      </c>
      <c r="J27" s="31"/>
      <c r="K27" s="42" t="s">
        <v>90</v>
      </c>
      <c r="L27" s="46" t="s">
        <v>99</v>
      </c>
    </row>
    <row r="28" spans="2:12" x14ac:dyDescent="0.55000000000000004">
      <c r="B28" s="37" t="s">
        <v>59</v>
      </c>
      <c r="C28" s="33"/>
      <c r="D28" s="4">
        <v>4</v>
      </c>
      <c r="E28" s="4"/>
      <c r="F28" s="4"/>
      <c r="G28" s="4" t="s">
        <v>60</v>
      </c>
      <c r="H28" s="4"/>
      <c r="I28" s="4" t="s">
        <v>76</v>
      </c>
      <c r="J28" s="31"/>
      <c r="K28" s="42" t="s">
        <v>130</v>
      </c>
      <c r="L28" s="46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CC0F-0B87-413E-BE10-0F5D257F6BBD}">
  <dimension ref="B2:P29"/>
  <sheetViews>
    <sheetView workbookViewId="0">
      <selection activeCell="C34" sqref="C34"/>
    </sheetView>
  </sheetViews>
  <sheetFormatPr defaultRowHeight="14.4" x14ac:dyDescent="0.55000000000000004"/>
  <cols>
    <col min="2" max="2" width="14.5234375" style="13" customWidth="1"/>
    <col min="3" max="3" width="17.3125" style="13" customWidth="1"/>
    <col min="6" max="6" width="10.3125" style="13" customWidth="1"/>
    <col min="7" max="8" width="8.89453125" style="13"/>
  </cols>
  <sheetData>
    <row r="2" spans="2:16" x14ac:dyDescent="0.55000000000000004">
      <c r="B2" s="29" t="s">
        <v>103</v>
      </c>
      <c r="F2" s="29" t="s">
        <v>8</v>
      </c>
    </row>
    <row r="3" spans="2:16" ht="14.7" thickBot="1" x14ac:dyDescent="0.6">
      <c r="B3" s="28" t="s">
        <v>8</v>
      </c>
      <c r="C3" s="32" t="s">
        <v>23</v>
      </c>
      <c r="F3" s="6" t="s">
        <v>12</v>
      </c>
      <c r="G3" s="6" t="s">
        <v>10</v>
      </c>
      <c r="H3" s="6" t="s">
        <v>9</v>
      </c>
      <c r="K3" s="28" t="s">
        <v>119</v>
      </c>
      <c r="L3" s="28" t="s">
        <v>120</v>
      </c>
      <c r="M3" s="28" t="s">
        <v>121</v>
      </c>
      <c r="N3" s="28" t="s">
        <v>122</v>
      </c>
      <c r="O3" s="28" t="s">
        <v>124</v>
      </c>
      <c r="P3" s="28" t="s">
        <v>123</v>
      </c>
    </row>
    <row r="4" spans="2:16" ht="14.7" thickTop="1" x14ac:dyDescent="0.55000000000000004">
      <c r="B4" s="31">
        <v>1</v>
      </c>
      <c r="C4" s="33" t="s">
        <v>41</v>
      </c>
      <c r="F4" s="34" t="s">
        <v>102</v>
      </c>
      <c r="G4" s="14">
        <v>0</v>
      </c>
      <c r="H4" s="14">
        <v>23</v>
      </c>
      <c r="K4">
        <f>MOD(H4,4)</f>
        <v>3</v>
      </c>
      <c r="L4">
        <f>MOD($H4,16)-MOD($H4,4)</f>
        <v>4</v>
      </c>
      <c r="M4">
        <f>MOD($H4,256)-MOD($H4,16)</f>
        <v>16</v>
      </c>
      <c r="N4">
        <f>MOD($H4,2048)-MOD($H4,256)</f>
        <v>0</v>
      </c>
      <c r="O4">
        <f>MOD($H4,8192)-MOD($H4,2048)</f>
        <v>0</v>
      </c>
      <c r="P4">
        <f>MOD($H4,16384)-MOD($H4,8192)</f>
        <v>0</v>
      </c>
    </row>
    <row r="5" spans="2:16" x14ac:dyDescent="0.55000000000000004">
      <c r="B5" s="31">
        <v>2</v>
      </c>
      <c r="C5" s="33" t="s">
        <v>42</v>
      </c>
      <c r="F5" s="30" t="s">
        <v>102</v>
      </c>
      <c r="G5" s="4">
        <v>1</v>
      </c>
      <c r="H5" s="4">
        <v>29</v>
      </c>
      <c r="K5">
        <f t="shared" ref="K5:K28" si="0">MOD(H5,4)</f>
        <v>1</v>
      </c>
      <c r="L5">
        <f t="shared" ref="L5:L29" si="1">MOD($H5,16)-MOD($H5,4)</f>
        <v>12</v>
      </c>
      <c r="M5">
        <f t="shared" ref="M5:M29" si="2">MOD($H5,256)-MOD($H5,16)</f>
        <v>16</v>
      </c>
      <c r="N5">
        <f t="shared" ref="N5:N29" si="3">MOD($H5,2048)-MOD($H5,256)</f>
        <v>0</v>
      </c>
      <c r="O5">
        <f t="shared" ref="O5:O29" si="4">MOD($H5,8192)-MOD($H5,2048)</f>
        <v>0</v>
      </c>
      <c r="P5">
        <f t="shared" ref="P5:P29" si="5">MOD($H5,16384)-MOD($H5,8192)</f>
        <v>0</v>
      </c>
    </row>
    <row r="6" spans="2:16" x14ac:dyDescent="0.55000000000000004">
      <c r="B6" s="31">
        <v>3</v>
      </c>
      <c r="C6" s="33" t="s">
        <v>47</v>
      </c>
      <c r="F6" s="30" t="s">
        <v>43</v>
      </c>
      <c r="G6" s="4">
        <v>2</v>
      </c>
      <c r="H6" s="4">
        <v>99</v>
      </c>
      <c r="K6">
        <f t="shared" si="0"/>
        <v>3</v>
      </c>
      <c r="L6">
        <f t="shared" si="1"/>
        <v>0</v>
      </c>
      <c r="M6">
        <f t="shared" si="2"/>
        <v>96</v>
      </c>
      <c r="N6">
        <f t="shared" si="3"/>
        <v>0</v>
      </c>
      <c r="O6">
        <f t="shared" si="4"/>
        <v>0</v>
      </c>
      <c r="P6">
        <f t="shared" si="5"/>
        <v>0</v>
      </c>
    </row>
    <row r="7" spans="2:16" x14ac:dyDescent="0.55000000000000004">
      <c r="B7" s="31">
        <v>4</v>
      </c>
      <c r="C7" s="33" t="s">
        <v>47</v>
      </c>
      <c r="F7" s="30" t="s">
        <v>43</v>
      </c>
      <c r="G7" s="4">
        <v>2</v>
      </c>
      <c r="H7" s="4">
        <v>109</v>
      </c>
      <c r="K7">
        <f t="shared" si="0"/>
        <v>1</v>
      </c>
      <c r="L7">
        <f t="shared" si="1"/>
        <v>12</v>
      </c>
      <c r="M7">
        <f t="shared" si="2"/>
        <v>96</v>
      </c>
      <c r="N7">
        <f t="shared" si="3"/>
        <v>0</v>
      </c>
      <c r="O7">
        <f t="shared" si="4"/>
        <v>0</v>
      </c>
      <c r="P7">
        <f t="shared" si="5"/>
        <v>0</v>
      </c>
    </row>
    <row r="8" spans="2:16" x14ac:dyDescent="0.55000000000000004">
      <c r="B8" s="31">
        <v>5</v>
      </c>
      <c r="C8" s="33" t="s">
        <v>48</v>
      </c>
      <c r="F8" s="30" t="s">
        <v>43</v>
      </c>
      <c r="G8" s="4">
        <v>2</v>
      </c>
      <c r="H8" s="4">
        <v>105</v>
      </c>
      <c r="K8">
        <f t="shared" si="0"/>
        <v>1</v>
      </c>
      <c r="L8">
        <f t="shared" si="1"/>
        <v>8</v>
      </c>
      <c r="M8">
        <f t="shared" si="2"/>
        <v>96</v>
      </c>
      <c r="N8">
        <f t="shared" si="3"/>
        <v>0</v>
      </c>
      <c r="O8">
        <f t="shared" si="4"/>
        <v>0</v>
      </c>
      <c r="P8">
        <f t="shared" si="5"/>
        <v>0</v>
      </c>
    </row>
    <row r="9" spans="2:16" x14ac:dyDescent="0.55000000000000004">
      <c r="B9" s="31">
        <v>6</v>
      </c>
      <c r="C9" s="33" t="s">
        <v>49</v>
      </c>
      <c r="F9" s="30" t="s">
        <v>102</v>
      </c>
      <c r="G9" s="4">
        <v>2</v>
      </c>
      <c r="H9" s="4">
        <v>111</v>
      </c>
      <c r="K9">
        <f t="shared" si="0"/>
        <v>3</v>
      </c>
      <c r="L9">
        <f t="shared" si="1"/>
        <v>12</v>
      </c>
      <c r="M9">
        <f t="shared" si="2"/>
        <v>96</v>
      </c>
      <c r="N9">
        <f t="shared" si="3"/>
        <v>0</v>
      </c>
      <c r="O9">
        <f t="shared" si="4"/>
        <v>0</v>
      </c>
      <c r="P9">
        <f t="shared" si="5"/>
        <v>0</v>
      </c>
    </row>
    <row r="10" spans="2:16" x14ac:dyDescent="0.55000000000000004">
      <c r="B10" s="31">
        <v>7</v>
      </c>
      <c r="C10" s="33" t="s">
        <v>47</v>
      </c>
      <c r="F10" s="30" t="s">
        <v>102</v>
      </c>
      <c r="G10" s="4">
        <v>3</v>
      </c>
      <c r="H10" s="4">
        <v>879</v>
      </c>
      <c r="K10">
        <f t="shared" si="0"/>
        <v>3</v>
      </c>
      <c r="L10">
        <f t="shared" si="1"/>
        <v>12</v>
      </c>
      <c r="M10">
        <f t="shared" si="2"/>
        <v>96</v>
      </c>
      <c r="N10">
        <f t="shared" si="3"/>
        <v>768</v>
      </c>
      <c r="O10">
        <f t="shared" si="4"/>
        <v>0</v>
      </c>
      <c r="P10">
        <f t="shared" si="5"/>
        <v>0</v>
      </c>
    </row>
    <row r="11" spans="2:16" x14ac:dyDescent="0.55000000000000004">
      <c r="B11" s="31">
        <v>8</v>
      </c>
      <c r="C11" s="33" t="s">
        <v>62</v>
      </c>
      <c r="F11" s="30" t="s">
        <v>102</v>
      </c>
      <c r="G11" s="4">
        <v>3</v>
      </c>
      <c r="H11" s="4">
        <v>877</v>
      </c>
      <c r="K11">
        <f t="shared" si="0"/>
        <v>1</v>
      </c>
      <c r="L11">
        <f t="shared" si="1"/>
        <v>12</v>
      </c>
      <c r="M11">
        <f t="shared" si="2"/>
        <v>96</v>
      </c>
      <c r="N11">
        <f t="shared" si="3"/>
        <v>768</v>
      </c>
      <c r="O11">
        <f t="shared" si="4"/>
        <v>0</v>
      </c>
      <c r="P11">
        <f t="shared" si="5"/>
        <v>0</v>
      </c>
    </row>
    <row r="12" spans="2:16" x14ac:dyDescent="0.55000000000000004">
      <c r="B12" s="31">
        <v>9</v>
      </c>
      <c r="C12" s="33" t="s">
        <v>63</v>
      </c>
      <c r="F12" s="30" t="s">
        <v>102</v>
      </c>
      <c r="G12" s="4">
        <v>3</v>
      </c>
      <c r="H12" s="4">
        <v>843</v>
      </c>
      <c r="K12">
        <f t="shared" ref="K12" si="6">MOD(H12,4)</f>
        <v>3</v>
      </c>
      <c r="L12">
        <f t="shared" si="1"/>
        <v>8</v>
      </c>
      <c r="M12">
        <f t="shared" si="2"/>
        <v>64</v>
      </c>
      <c r="N12">
        <f t="shared" si="3"/>
        <v>768</v>
      </c>
      <c r="O12">
        <f t="shared" si="4"/>
        <v>0</v>
      </c>
      <c r="P12">
        <f t="shared" si="5"/>
        <v>0</v>
      </c>
    </row>
    <row r="13" spans="2:16" x14ac:dyDescent="0.55000000000000004">
      <c r="B13" s="31">
        <v>10</v>
      </c>
      <c r="C13" s="33" t="s">
        <v>64</v>
      </c>
      <c r="F13" s="30" t="s">
        <v>102</v>
      </c>
      <c r="G13" s="4">
        <v>3</v>
      </c>
      <c r="H13" s="4">
        <v>363</v>
      </c>
      <c r="K13">
        <f t="shared" si="0"/>
        <v>3</v>
      </c>
      <c r="L13">
        <f t="shared" si="1"/>
        <v>8</v>
      </c>
      <c r="M13">
        <f t="shared" si="2"/>
        <v>96</v>
      </c>
      <c r="N13">
        <f t="shared" si="3"/>
        <v>256</v>
      </c>
      <c r="O13">
        <f t="shared" si="4"/>
        <v>0</v>
      </c>
      <c r="P13">
        <f t="shared" si="5"/>
        <v>0</v>
      </c>
    </row>
    <row r="14" spans="2:16" x14ac:dyDescent="0.55000000000000004">
      <c r="B14" s="31">
        <v>11</v>
      </c>
      <c r="C14" s="33" t="s">
        <v>128</v>
      </c>
      <c r="F14" s="30" t="s">
        <v>102</v>
      </c>
      <c r="G14" s="4">
        <v>3</v>
      </c>
      <c r="H14" s="4">
        <v>325</v>
      </c>
      <c r="K14">
        <f t="shared" si="0"/>
        <v>1</v>
      </c>
      <c r="L14">
        <f t="shared" si="1"/>
        <v>4</v>
      </c>
      <c r="M14">
        <f t="shared" si="2"/>
        <v>64</v>
      </c>
      <c r="N14">
        <f t="shared" si="3"/>
        <v>256</v>
      </c>
      <c r="O14">
        <f t="shared" si="4"/>
        <v>0</v>
      </c>
      <c r="P14">
        <f t="shared" si="5"/>
        <v>0</v>
      </c>
    </row>
    <row r="15" spans="2:16" x14ac:dyDescent="0.55000000000000004">
      <c r="B15" s="31">
        <v>12</v>
      </c>
      <c r="C15" s="33" t="s">
        <v>47</v>
      </c>
      <c r="F15" s="30" t="s">
        <v>102</v>
      </c>
      <c r="G15" s="4">
        <v>4</v>
      </c>
      <c r="H15" s="4">
        <v>8695</v>
      </c>
      <c r="K15">
        <f t="shared" si="0"/>
        <v>3</v>
      </c>
      <c r="L15">
        <f t="shared" si="1"/>
        <v>4</v>
      </c>
      <c r="M15">
        <f t="shared" si="2"/>
        <v>240</v>
      </c>
      <c r="N15">
        <f t="shared" si="3"/>
        <v>256</v>
      </c>
      <c r="O15">
        <f t="shared" si="4"/>
        <v>0</v>
      </c>
      <c r="P15">
        <f t="shared" si="5"/>
        <v>8192</v>
      </c>
    </row>
    <row r="16" spans="2:16" x14ac:dyDescent="0.55000000000000004">
      <c r="B16" s="31">
        <v>13</v>
      </c>
      <c r="C16" s="33" t="s">
        <v>47</v>
      </c>
      <c r="F16" s="30" t="s">
        <v>102</v>
      </c>
      <c r="G16" s="4">
        <v>4</v>
      </c>
      <c r="H16" s="4">
        <v>5111</v>
      </c>
      <c r="K16">
        <f t="shared" si="0"/>
        <v>3</v>
      </c>
      <c r="L16">
        <f t="shared" si="1"/>
        <v>4</v>
      </c>
      <c r="M16">
        <f t="shared" si="2"/>
        <v>240</v>
      </c>
      <c r="N16">
        <f t="shared" si="3"/>
        <v>768</v>
      </c>
      <c r="O16">
        <f t="shared" si="4"/>
        <v>4096</v>
      </c>
      <c r="P16">
        <f t="shared" si="5"/>
        <v>0</v>
      </c>
    </row>
    <row r="17" spans="2:16" x14ac:dyDescent="0.55000000000000004">
      <c r="B17" s="31">
        <v>14</v>
      </c>
      <c r="C17" s="33" t="s">
        <v>47</v>
      </c>
      <c r="F17" s="30" t="s">
        <v>102</v>
      </c>
      <c r="G17" s="4">
        <v>4</v>
      </c>
      <c r="H17" s="4">
        <v>5735</v>
      </c>
      <c r="K17">
        <f t="shared" si="0"/>
        <v>3</v>
      </c>
      <c r="L17">
        <f t="shared" si="1"/>
        <v>4</v>
      </c>
      <c r="M17">
        <f t="shared" si="2"/>
        <v>96</v>
      </c>
      <c r="N17">
        <f t="shared" si="3"/>
        <v>1536</v>
      </c>
      <c r="O17">
        <f t="shared" si="4"/>
        <v>4096</v>
      </c>
      <c r="P17">
        <f t="shared" si="5"/>
        <v>0</v>
      </c>
    </row>
    <row r="18" spans="2:16" x14ac:dyDescent="0.55000000000000004">
      <c r="B18" s="31">
        <v>15</v>
      </c>
      <c r="C18" s="33" t="s">
        <v>47</v>
      </c>
      <c r="F18" s="30" t="s">
        <v>102</v>
      </c>
      <c r="G18" s="4">
        <v>4</v>
      </c>
      <c r="H18" s="4">
        <v>7893</v>
      </c>
      <c r="K18">
        <f t="shared" si="0"/>
        <v>1</v>
      </c>
      <c r="L18">
        <f t="shared" si="1"/>
        <v>4</v>
      </c>
      <c r="M18">
        <f t="shared" si="2"/>
        <v>208</v>
      </c>
      <c r="N18">
        <f t="shared" si="3"/>
        <v>1536</v>
      </c>
      <c r="O18">
        <f t="shared" si="4"/>
        <v>6144</v>
      </c>
      <c r="P18">
        <f t="shared" si="5"/>
        <v>0</v>
      </c>
    </row>
    <row r="19" spans="2:16" x14ac:dyDescent="0.55000000000000004">
      <c r="B19" s="31">
        <v>16</v>
      </c>
      <c r="C19" s="33" t="s">
        <v>82</v>
      </c>
      <c r="F19" s="30" t="s">
        <v>102</v>
      </c>
      <c r="G19" s="4">
        <v>4</v>
      </c>
      <c r="H19" s="4">
        <v>8663</v>
      </c>
      <c r="K19">
        <f t="shared" si="0"/>
        <v>3</v>
      </c>
      <c r="L19">
        <f t="shared" si="1"/>
        <v>4</v>
      </c>
      <c r="M19">
        <f t="shared" si="2"/>
        <v>208</v>
      </c>
      <c r="N19">
        <f t="shared" si="3"/>
        <v>256</v>
      </c>
      <c r="O19">
        <f t="shared" si="4"/>
        <v>0</v>
      </c>
      <c r="P19">
        <f t="shared" si="5"/>
        <v>8192</v>
      </c>
    </row>
    <row r="20" spans="2:16" x14ac:dyDescent="0.55000000000000004">
      <c r="B20" s="31">
        <v>17</v>
      </c>
      <c r="C20" s="33" t="s">
        <v>83</v>
      </c>
      <c r="F20" s="30" t="s">
        <v>102</v>
      </c>
      <c r="G20" s="4">
        <v>4</v>
      </c>
      <c r="H20" s="4">
        <v>8689</v>
      </c>
      <c r="K20">
        <f t="shared" ref="K20" si="7">MOD(H20,4)</f>
        <v>1</v>
      </c>
      <c r="L20">
        <f t="shared" si="1"/>
        <v>0</v>
      </c>
      <c r="M20">
        <f t="shared" si="2"/>
        <v>240</v>
      </c>
      <c r="N20">
        <f t="shared" si="3"/>
        <v>256</v>
      </c>
      <c r="O20">
        <f t="shared" si="4"/>
        <v>0</v>
      </c>
      <c r="P20">
        <f t="shared" si="5"/>
        <v>8192</v>
      </c>
    </row>
    <row r="21" spans="2:16" x14ac:dyDescent="0.55000000000000004">
      <c r="B21" s="31">
        <v>18</v>
      </c>
      <c r="C21" s="33" t="s">
        <v>84</v>
      </c>
      <c r="F21" s="30" t="s">
        <v>102</v>
      </c>
      <c r="G21" s="4">
        <v>4</v>
      </c>
      <c r="H21" s="4">
        <v>8657</v>
      </c>
      <c r="K21">
        <f t="shared" si="0"/>
        <v>1</v>
      </c>
      <c r="L21">
        <f t="shared" si="1"/>
        <v>0</v>
      </c>
      <c r="M21">
        <f t="shared" si="2"/>
        <v>208</v>
      </c>
      <c r="N21">
        <f t="shared" si="3"/>
        <v>256</v>
      </c>
      <c r="O21">
        <f t="shared" si="4"/>
        <v>0</v>
      </c>
      <c r="P21">
        <f t="shared" si="5"/>
        <v>8192</v>
      </c>
    </row>
    <row r="22" spans="2:16" x14ac:dyDescent="0.55000000000000004">
      <c r="B22" s="31">
        <v>19</v>
      </c>
      <c r="C22" s="33" t="s">
        <v>85</v>
      </c>
      <c r="F22" s="30" t="s">
        <v>102</v>
      </c>
      <c r="G22" s="4">
        <v>4</v>
      </c>
      <c r="H22" s="4">
        <v>7745</v>
      </c>
      <c r="K22">
        <f>MOD(H22,4)</f>
        <v>1</v>
      </c>
      <c r="L22">
        <f>MOD($H22,16)-MOD($H22,4)</f>
        <v>0</v>
      </c>
      <c r="M22">
        <f>MOD($H22,256)-MOD($H22,16)</f>
        <v>64</v>
      </c>
      <c r="N22">
        <f>MOD($H22,2048)-MOD($H22,256)</f>
        <v>1536</v>
      </c>
      <c r="O22">
        <f>MOD($H22,8192)-MOD($H22,2048)</f>
        <v>6144</v>
      </c>
      <c r="P22">
        <f>MOD($H22,16384)-MOD($H22,8192)</f>
        <v>0</v>
      </c>
    </row>
    <row r="23" spans="2:16" x14ac:dyDescent="0.55000000000000004">
      <c r="B23" s="31">
        <v>20</v>
      </c>
      <c r="C23" s="33" t="s">
        <v>86</v>
      </c>
      <c r="F23" s="30" t="s">
        <v>102</v>
      </c>
      <c r="G23" s="4">
        <v>4</v>
      </c>
      <c r="H23" s="4">
        <v>7121</v>
      </c>
      <c r="K23">
        <f>MOD(H23,4)</f>
        <v>1</v>
      </c>
      <c r="L23">
        <f>MOD($H23,16)-MOD($H23,4)</f>
        <v>0</v>
      </c>
      <c r="M23">
        <f>MOD($H23,256)-MOD($H23,16)</f>
        <v>208</v>
      </c>
      <c r="N23">
        <f>MOD($H23,2048)-MOD($H23,256)</f>
        <v>768</v>
      </c>
      <c r="O23">
        <f>MOD($H23,8192)-MOD($H23,2048)</f>
        <v>6144</v>
      </c>
      <c r="P23">
        <f>MOD($H23,16384)-MOD($H23,8192)</f>
        <v>0</v>
      </c>
    </row>
    <row r="24" spans="2:16" x14ac:dyDescent="0.55000000000000004">
      <c r="B24" s="31">
        <v>21</v>
      </c>
      <c r="C24" s="33" t="s">
        <v>87</v>
      </c>
      <c r="F24" s="30" t="s">
        <v>102</v>
      </c>
      <c r="G24" s="4">
        <v>4</v>
      </c>
      <c r="H24" s="4">
        <v>4599</v>
      </c>
      <c r="K24">
        <f t="shared" si="0"/>
        <v>3</v>
      </c>
      <c r="L24">
        <f t="shared" si="1"/>
        <v>4</v>
      </c>
      <c r="M24">
        <f t="shared" si="2"/>
        <v>240</v>
      </c>
      <c r="N24">
        <f t="shared" si="3"/>
        <v>256</v>
      </c>
      <c r="O24">
        <f t="shared" si="4"/>
        <v>4096</v>
      </c>
      <c r="P24">
        <f t="shared" si="5"/>
        <v>0</v>
      </c>
    </row>
    <row r="25" spans="2:16" x14ac:dyDescent="0.55000000000000004">
      <c r="B25" s="31">
        <v>22</v>
      </c>
      <c r="C25" s="33" t="s">
        <v>88</v>
      </c>
      <c r="F25" s="30" t="s">
        <v>102</v>
      </c>
      <c r="G25" s="4">
        <v>4</v>
      </c>
      <c r="H25" s="4">
        <v>5063</v>
      </c>
      <c r="K25">
        <f t="shared" si="0"/>
        <v>3</v>
      </c>
      <c r="L25">
        <f t="shared" si="1"/>
        <v>4</v>
      </c>
      <c r="M25">
        <f t="shared" si="2"/>
        <v>192</v>
      </c>
      <c r="N25">
        <f t="shared" si="3"/>
        <v>768</v>
      </c>
      <c r="O25">
        <f t="shared" si="4"/>
        <v>4096</v>
      </c>
      <c r="P25">
        <f t="shared" si="5"/>
        <v>0</v>
      </c>
    </row>
    <row r="26" spans="2:16" x14ac:dyDescent="0.55000000000000004">
      <c r="B26" s="31">
        <v>23</v>
      </c>
      <c r="C26" s="33" t="s">
        <v>89</v>
      </c>
      <c r="F26" s="30" t="s">
        <v>102</v>
      </c>
      <c r="G26" s="4">
        <v>4</v>
      </c>
      <c r="H26" s="4">
        <v>5109</v>
      </c>
      <c r="K26">
        <f t="shared" si="0"/>
        <v>1</v>
      </c>
      <c r="L26">
        <f t="shared" si="1"/>
        <v>4</v>
      </c>
      <c r="M26">
        <f t="shared" si="2"/>
        <v>240</v>
      </c>
      <c r="N26">
        <f t="shared" si="3"/>
        <v>768</v>
      </c>
      <c r="O26">
        <f t="shared" si="4"/>
        <v>4096</v>
      </c>
      <c r="P26">
        <f t="shared" si="5"/>
        <v>0</v>
      </c>
    </row>
    <row r="27" spans="2:16" x14ac:dyDescent="0.55000000000000004">
      <c r="B27" s="31">
        <v>24</v>
      </c>
      <c r="C27" s="33" t="s">
        <v>90</v>
      </c>
      <c r="F27" s="30" t="s">
        <v>102</v>
      </c>
      <c r="G27" s="4">
        <v>4</v>
      </c>
      <c r="H27" s="4">
        <v>5709</v>
      </c>
      <c r="K27">
        <f t="shared" si="0"/>
        <v>1</v>
      </c>
      <c r="L27">
        <f t="shared" si="1"/>
        <v>12</v>
      </c>
      <c r="M27">
        <f t="shared" si="2"/>
        <v>64</v>
      </c>
      <c r="N27">
        <f t="shared" si="3"/>
        <v>1536</v>
      </c>
      <c r="O27">
        <f t="shared" si="4"/>
        <v>4096</v>
      </c>
      <c r="P27">
        <f t="shared" si="5"/>
        <v>0</v>
      </c>
    </row>
    <row r="28" spans="2:16" x14ac:dyDescent="0.55000000000000004">
      <c r="B28" s="31">
        <v>25</v>
      </c>
      <c r="C28" s="33" t="s">
        <v>130</v>
      </c>
      <c r="F28" s="30" t="s">
        <v>102</v>
      </c>
      <c r="G28" s="4">
        <v>4</v>
      </c>
      <c r="H28" s="4">
        <v>4965</v>
      </c>
      <c r="K28">
        <f t="shared" si="0"/>
        <v>1</v>
      </c>
      <c r="L28">
        <f t="shared" si="1"/>
        <v>4</v>
      </c>
      <c r="M28">
        <f t="shared" si="2"/>
        <v>96</v>
      </c>
      <c r="N28">
        <f t="shared" si="3"/>
        <v>768</v>
      </c>
      <c r="O28">
        <f t="shared" si="4"/>
        <v>4096</v>
      </c>
      <c r="P28">
        <f t="shared" si="5"/>
        <v>0</v>
      </c>
    </row>
    <row r="29" spans="2:16" x14ac:dyDescent="0.55000000000000004">
      <c r="B29" s="31">
        <v>26</v>
      </c>
      <c r="C29" s="33" t="s">
        <v>47</v>
      </c>
      <c r="F29" s="30" t="s">
        <v>43</v>
      </c>
      <c r="G29" s="4">
        <v>2</v>
      </c>
      <c r="H29" s="4">
        <v>255</v>
      </c>
      <c r="K29">
        <f t="shared" ref="K29" si="8">MOD(H29,4)</f>
        <v>3</v>
      </c>
      <c r="L29">
        <f t="shared" si="1"/>
        <v>12</v>
      </c>
      <c r="M29">
        <f t="shared" si="2"/>
        <v>240</v>
      </c>
      <c r="N29">
        <f t="shared" si="3"/>
        <v>0</v>
      </c>
      <c r="O29">
        <f t="shared" si="4"/>
        <v>0</v>
      </c>
      <c r="P29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Glossary</vt:lpstr>
      <vt:lpstr>Decision</vt:lpstr>
      <vt:lpstr>ScoreAddress</vt:lpstr>
      <vt:lpstr>TestAddress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</dc:creator>
  <cp:lastModifiedBy>Russell McDonell</cp:lastModifiedBy>
  <dcterms:created xsi:type="dcterms:W3CDTF">2021-04-04T04:00:32Z</dcterms:created>
  <dcterms:modified xsi:type="dcterms:W3CDTF">2023-06-07T06:20:14Z</dcterms:modified>
</cp:coreProperties>
</file>