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ussellnjk\Desktop\LabProjects\dunlin\cases\"/>
    </mc:Choice>
  </mc:AlternateContent>
  <bookViews>
    <workbookView xWindow="0" yWindow="0" windowWidth="19200" windowHeight="7310"/>
  </bookViews>
  <sheets>
    <sheet name="data_MCr_AU" sheetId="1" r:id="rId1"/>
    <sheet name="Original" sheetId="2" r:id="rId2"/>
    <sheet name="Unormalized" sheetId="3" r:id="rId3"/>
  </sheets>
  <definedNames>
    <definedName name="_xlnm._FilterDatabase" localSheetId="0" hidden="1">data_MCr_AU!$A$2:$AB$148</definedName>
  </definedNames>
  <calcPr calcId="152511"/>
</workbook>
</file>

<file path=xl/calcChain.xml><?xml version="1.0" encoding="utf-8"?>
<calcChain xmlns="http://schemas.openxmlformats.org/spreadsheetml/2006/main">
  <c r="AA5" i="1" l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B4" i="1"/>
  <c r="AA4" i="1"/>
  <c r="K5" i="3"/>
  <c r="L5" i="3"/>
  <c r="N5" i="3" s="1"/>
  <c r="K6" i="3"/>
  <c r="L6" i="3"/>
  <c r="K7" i="3"/>
  <c r="L7" i="3"/>
  <c r="N7" i="3" s="1"/>
  <c r="K8" i="3"/>
  <c r="L8" i="3"/>
  <c r="K9" i="3"/>
  <c r="L9" i="3"/>
  <c r="N9" i="3" s="1"/>
  <c r="K10" i="3"/>
  <c r="L10" i="3"/>
  <c r="K11" i="3"/>
  <c r="L11" i="3"/>
  <c r="N11" i="3" s="1"/>
  <c r="K12" i="3"/>
  <c r="L12" i="3"/>
  <c r="K13" i="3"/>
  <c r="L13" i="3"/>
  <c r="N13" i="3" s="1"/>
  <c r="K14" i="3"/>
  <c r="L14" i="3"/>
  <c r="K15" i="3"/>
  <c r="L15" i="3"/>
  <c r="N15" i="3" s="1"/>
  <c r="K16" i="3"/>
  <c r="L16" i="3"/>
  <c r="K17" i="3"/>
  <c r="L17" i="3"/>
  <c r="N17" i="3" s="1"/>
  <c r="K18" i="3"/>
  <c r="L18" i="3"/>
  <c r="K19" i="3"/>
  <c r="L19" i="3"/>
  <c r="N19" i="3" s="1"/>
  <c r="K20" i="3"/>
  <c r="L20" i="3"/>
  <c r="K21" i="3"/>
  <c r="L21" i="3"/>
  <c r="N21" i="3" s="1"/>
  <c r="K22" i="3"/>
  <c r="L22" i="3"/>
  <c r="K23" i="3"/>
  <c r="L23" i="3"/>
  <c r="N23" i="3" s="1"/>
  <c r="K24" i="3"/>
  <c r="L24" i="3"/>
  <c r="K25" i="3"/>
  <c r="L25" i="3"/>
  <c r="N25" i="3" s="1"/>
  <c r="K26" i="3"/>
  <c r="L26" i="3"/>
  <c r="K27" i="3"/>
  <c r="L27" i="3"/>
  <c r="N27" i="3" s="1"/>
  <c r="K28" i="3"/>
  <c r="L28" i="3"/>
  <c r="K29" i="3"/>
  <c r="L29" i="3"/>
  <c r="N29" i="3" s="1"/>
  <c r="K30" i="3"/>
  <c r="L30" i="3"/>
  <c r="K31" i="3"/>
  <c r="L31" i="3"/>
  <c r="N31" i="3" s="1"/>
  <c r="K32" i="3"/>
  <c r="L32" i="3"/>
  <c r="K33" i="3"/>
  <c r="L33" i="3"/>
  <c r="N33" i="3" s="1"/>
  <c r="K34" i="3"/>
  <c r="L34" i="3"/>
  <c r="K35" i="3"/>
  <c r="L35" i="3"/>
  <c r="N35" i="3" s="1"/>
  <c r="K36" i="3"/>
  <c r="L36" i="3"/>
  <c r="K37" i="3"/>
  <c r="L37" i="3"/>
  <c r="N37" i="3" s="1"/>
  <c r="K38" i="3"/>
  <c r="L38" i="3"/>
  <c r="K39" i="3"/>
  <c r="L39" i="3"/>
  <c r="N39" i="3" s="1"/>
  <c r="K40" i="3"/>
  <c r="L40" i="3"/>
  <c r="K41" i="3"/>
  <c r="L41" i="3"/>
  <c r="N41" i="3" s="1"/>
  <c r="K42" i="3"/>
  <c r="L42" i="3"/>
  <c r="K43" i="3"/>
  <c r="L43" i="3"/>
  <c r="N43" i="3" s="1"/>
  <c r="K44" i="3"/>
  <c r="L44" i="3"/>
  <c r="K45" i="3"/>
  <c r="L45" i="3"/>
  <c r="N45" i="3" s="1"/>
  <c r="K46" i="3"/>
  <c r="L46" i="3"/>
  <c r="K47" i="3"/>
  <c r="L47" i="3"/>
  <c r="N47" i="3" s="1"/>
  <c r="K48" i="3"/>
  <c r="L48" i="3"/>
  <c r="K49" i="3"/>
  <c r="L49" i="3"/>
  <c r="N49" i="3" s="1"/>
  <c r="K50" i="3"/>
  <c r="L50" i="3"/>
  <c r="K51" i="3"/>
  <c r="L51" i="3"/>
  <c r="N51" i="3" s="1"/>
  <c r="K52" i="3"/>
  <c r="L52" i="3"/>
  <c r="K53" i="3"/>
  <c r="L53" i="3"/>
  <c r="N53" i="3" s="1"/>
  <c r="K54" i="3"/>
  <c r="L54" i="3"/>
  <c r="K55" i="3"/>
  <c r="L55" i="3"/>
  <c r="N55" i="3" s="1"/>
  <c r="K56" i="3"/>
  <c r="L56" i="3"/>
  <c r="K57" i="3"/>
  <c r="L57" i="3"/>
  <c r="N57" i="3" s="1"/>
  <c r="K58" i="3"/>
  <c r="L58" i="3"/>
  <c r="K59" i="3"/>
  <c r="L59" i="3"/>
  <c r="N59" i="3" s="1"/>
  <c r="K60" i="3"/>
  <c r="L60" i="3"/>
  <c r="K61" i="3"/>
  <c r="L61" i="3"/>
  <c r="N61" i="3" s="1"/>
  <c r="K62" i="3"/>
  <c r="L62" i="3"/>
  <c r="K63" i="3"/>
  <c r="L63" i="3"/>
  <c r="N63" i="3" s="1"/>
  <c r="K64" i="3"/>
  <c r="L64" i="3"/>
  <c r="K65" i="3"/>
  <c r="L65" i="3"/>
  <c r="N65" i="3" s="1"/>
  <c r="K66" i="3"/>
  <c r="L66" i="3"/>
  <c r="K67" i="3"/>
  <c r="L67" i="3"/>
  <c r="N67" i="3" s="1"/>
  <c r="K68" i="3"/>
  <c r="L68" i="3"/>
  <c r="K69" i="3"/>
  <c r="L69" i="3"/>
  <c r="N69" i="3" s="1"/>
  <c r="K70" i="3"/>
  <c r="L70" i="3"/>
  <c r="K71" i="3"/>
  <c r="L71" i="3"/>
  <c r="N71" i="3" s="1"/>
  <c r="K72" i="3"/>
  <c r="L72" i="3"/>
  <c r="K73" i="3"/>
  <c r="L73" i="3"/>
  <c r="N73" i="3" s="1"/>
  <c r="K74" i="3"/>
  <c r="L74" i="3"/>
  <c r="K75" i="3"/>
  <c r="L75" i="3"/>
  <c r="N75" i="3" s="1"/>
  <c r="K76" i="3"/>
  <c r="L76" i="3"/>
  <c r="K77" i="3"/>
  <c r="L77" i="3"/>
  <c r="N77" i="3" s="1"/>
  <c r="K78" i="3"/>
  <c r="L78" i="3"/>
  <c r="K79" i="3"/>
  <c r="L79" i="3"/>
  <c r="N79" i="3" s="1"/>
  <c r="K80" i="3"/>
  <c r="L80" i="3"/>
  <c r="K81" i="3"/>
  <c r="L81" i="3"/>
  <c r="N81" i="3" s="1"/>
  <c r="K82" i="3"/>
  <c r="L82" i="3"/>
  <c r="K83" i="3"/>
  <c r="L83" i="3"/>
  <c r="N83" i="3" s="1"/>
  <c r="K84" i="3"/>
  <c r="L84" i="3"/>
  <c r="K85" i="3"/>
  <c r="L85" i="3"/>
  <c r="N85" i="3" s="1"/>
  <c r="K86" i="3"/>
  <c r="L86" i="3"/>
  <c r="K87" i="3"/>
  <c r="L87" i="3"/>
  <c r="N87" i="3" s="1"/>
  <c r="K88" i="3"/>
  <c r="L88" i="3"/>
  <c r="K89" i="3"/>
  <c r="L89" i="3"/>
  <c r="N89" i="3" s="1"/>
  <c r="K90" i="3"/>
  <c r="L90" i="3"/>
  <c r="K91" i="3"/>
  <c r="L91" i="3"/>
  <c r="N91" i="3" s="1"/>
  <c r="K92" i="3"/>
  <c r="L92" i="3"/>
  <c r="K93" i="3"/>
  <c r="L93" i="3"/>
  <c r="N93" i="3" s="1"/>
  <c r="K94" i="3"/>
  <c r="L94" i="3"/>
  <c r="K95" i="3"/>
  <c r="L95" i="3"/>
  <c r="N95" i="3" s="1"/>
  <c r="K96" i="3"/>
  <c r="L96" i="3"/>
  <c r="K97" i="3"/>
  <c r="L97" i="3"/>
  <c r="N97" i="3" s="1"/>
  <c r="K98" i="3"/>
  <c r="L98" i="3"/>
  <c r="K99" i="3"/>
  <c r="L99" i="3"/>
  <c r="N99" i="3" s="1"/>
  <c r="K100" i="3"/>
  <c r="L100" i="3"/>
  <c r="K101" i="3"/>
  <c r="L101" i="3"/>
  <c r="N101" i="3" s="1"/>
  <c r="K102" i="3"/>
  <c r="L102" i="3"/>
  <c r="K103" i="3"/>
  <c r="L103" i="3"/>
  <c r="N103" i="3" s="1"/>
  <c r="K104" i="3"/>
  <c r="L104" i="3"/>
  <c r="K105" i="3"/>
  <c r="L105" i="3"/>
  <c r="N105" i="3" s="1"/>
  <c r="K106" i="3"/>
  <c r="L106" i="3"/>
  <c r="K107" i="3"/>
  <c r="L107" i="3"/>
  <c r="N107" i="3" s="1"/>
  <c r="K108" i="3"/>
  <c r="L108" i="3"/>
  <c r="K109" i="3"/>
  <c r="L109" i="3"/>
  <c r="N109" i="3" s="1"/>
  <c r="K110" i="3"/>
  <c r="L110" i="3"/>
  <c r="K111" i="3"/>
  <c r="L111" i="3"/>
  <c r="N111" i="3" s="1"/>
  <c r="K112" i="3"/>
  <c r="L112" i="3"/>
  <c r="K113" i="3"/>
  <c r="L113" i="3"/>
  <c r="N113" i="3" s="1"/>
  <c r="K114" i="3"/>
  <c r="L114" i="3"/>
  <c r="K115" i="3"/>
  <c r="L115" i="3"/>
  <c r="N115" i="3" s="1"/>
  <c r="K116" i="3"/>
  <c r="L116" i="3"/>
  <c r="K117" i="3"/>
  <c r="L117" i="3"/>
  <c r="N117" i="3" s="1"/>
  <c r="K118" i="3"/>
  <c r="L118" i="3"/>
  <c r="K119" i="3"/>
  <c r="L119" i="3"/>
  <c r="K120" i="3"/>
  <c r="L120" i="3"/>
  <c r="K121" i="3"/>
  <c r="L121" i="3"/>
  <c r="N121" i="3" s="1"/>
  <c r="K122" i="3"/>
  <c r="L122" i="3"/>
  <c r="K123" i="3"/>
  <c r="L123" i="3"/>
  <c r="N123" i="3" s="1"/>
  <c r="K124" i="3"/>
  <c r="L124" i="3"/>
  <c r="K125" i="3"/>
  <c r="L125" i="3"/>
  <c r="N125" i="3" s="1"/>
  <c r="K126" i="3"/>
  <c r="L126" i="3"/>
  <c r="K127" i="3"/>
  <c r="L127" i="3"/>
  <c r="N127" i="3" s="1"/>
  <c r="K128" i="3"/>
  <c r="L128" i="3"/>
  <c r="K129" i="3"/>
  <c r="L129" i="3"/>
  <c r="N129" i="3" s="1"/>
  <c r="K130" i="3"/>
  <c r="L130" i="3"/>
  <c r="K131" i="3"/>
  <c r="L131" i="3"/>
  <c r="N131" i="3" s="1"/>
  <c r="K132" i="3"/>
  <c r="L132" i="3"/>
  <c r="K133" i="3"/>
  <c r="L133" i="3"/>
  <c r="N133" i="3" s="1"/>
  <c r="K134" i="3"/>
  <c r="L134" i="3"/>
  <c r="K135" i="3"/>
  <c r="L135" i="3"/>
  <c r="K136" i="3"/>
  <c r="L136" i="3"/>
  <c r="K137" i="3"/>
  <c r="L137" i="3"/>
  <c r="N137" i="3" s="1"/>
  <c r="K138" i="3"/>
  <c r="L138" i="3"/>
  <c r="K139" i="3"/>
  <c r="L139" i="3"/>
  <c r="N139" i="3" s="1"/>
  <c r="K140" i="3"/>
  <c r="L140" i="3"/>
  <c r="K141" i="3"/>
  <c r="L141" i="3"/>
  <c r="N141" i="3" s="1"/>
  <c r="K142" i="3"/>
  <c r="L142" i="3"/>
  <c r="K143" i="3"/>
  <c r="L143" i="3"/>
  <c r="N143" i="3" s="1"/>
  <c r="K144" i="3"/>
  <c r="L144" i="3"/>
  <c r="K145" i="3"/>
  <c r="L145" i="3"/>
  <c r="N145" i="3" s="1"/>
  <c r="K146" i="3"/>
  <c r="L146" i="3"/>
  <c r="K147" i="3"/>
  <c r="L147" i="3"/>
  <c r="N147" i="3" s="1"/>
  <c r="K148" i="3"/>
  <c r="L148" i="3"/>
  <c r="L4" i="3"/>
  <c r="K4" i="3"/>
  <c r="M4" i="3" s="1"/>
  <c r="N6" i="3"/>
  <c r="N8" i="3"/>
  <c r="N10" i="3"/>
  <c r="N12" i="3"/>
  <c r="N14" i="3"/>
  <c r="N16" i="3"/>
  <c r="N18" i="3"/>
  <c r="N20" i="3"/>
  <c r="N22" i="3"/>
  <c r="N24" i="3"/>
  <c r="N26" i="3"/>
  <c r="N28" i="3"/>
  <c r="N30" i="3"/>
  <c r="N32" i="3"/>
  <c r="N34" i="3"/>
  <c r="N36" i="3"/>
  <c r="N38" i="3"/>
  <c r="N40" i="3"/>
  <c r="N42" i="3"/>
  <c r="N44" i="3"/>
  <c r="N46" i="3"/>
  <c r="N48" i="3"/>
  <c r="N50" i="3"/>
  <c r="N52" i="3"/>
  <c r="N54" i="3"/>
  <c r="N56" i="3"/>
  <c r="N58" i="3"/>
  <c r="N60" i="3"/>
  <c r="N62" i="3"/>
  <c r="N64" i="3"/>
  <c r="N66" i="3"/>
  <c r="N68" i="3"/>
  <c r="N70" i="3"/>
  <c r="N72" i="3"/>
  <c r="N74" i="3"/>
  <c r="N76" i="3"/>
  <c r="N78" i="3"/>
  <c r="N80" i="3"/>
  <c r="N82" i="3"/>
  <c r="N84" i="3"/>
  <c r="N86" i="3"/>
  <c r="N88" i="3"/>
  <c r="N90" i="3"/>
  <c r="N92" i="3"/>
  <c r="N94" i="3"/>
  <c r="N96" i="3"/>
  <c r="N98" i="3"/>
  <c r="N100" i="3"/>
  <c r="N102" i="3"/>
  <c r="N104" i="3"/>
  <c r="N106" i="3"/>
  <c r="N108" i="3"/>
  <c r="N110" i="3"/>
  <c r="N112" i="3"/>
  <c r="N114" i="3"/>
  <c r="N116" i="3"/>
  <c r="N118" i="3"/>
  <c r="N119" i="3"/>
  <c r="N120" i="3"/>
  <c r="N122" i="3"/>
  <c r="N124" i="3"/>
  <c r="N126" i="3"/>
  <c r="N128" i="3"/>
  <c r="N130" i="3"/>
  <c r="N132" i="3"/>
  <c r="N134" i="3"/>
  <c r="N135" i="3"/>
  <c r="N136" i="3"/>
  <c r="N138" i="3"/>
  <c r="N140" i="3"/>
  <c r="N142" i="3"/>
  <c r="N144" i="3"/>
  <c r="N146" i="3"/>
  <c r="N148" i="3"/>
  <c r="I5" i="3"/>
  <c r="J5" i="3"/>
  <c r="I6" i="3"/>
  <c r="M6" i="3" s="1"/>
  <c r="J6" i="3"/>
  <c r="I7" i="3"/>
  <c r="J7" i="3"/>
  <c r="I8" i="3"/>
  <c r="M8" i="3" s="1"/>
  <c r="J8" i="3"/>
  <c r="I9" i="3"/>
  <c r="J9" i="3"/>
  <c r="I10" i="3"/>
  <c r="M10" i="3" s="1"/>
  <c r="J10" i="3"/>
  <c r="I11" i="3"/>
  <c r="J11" i="3"/>
  <c r="I12" i="3"/>
  <c r="M12" i="3" s="1"/>
  <c r="J12" i="3"/>
  <c r="I13" i="3"/>
  <c r="J13" i="3"/>
  <c r="I14" i="3"/>
  <c r="M14" i="3" s="1"/>
  <c r="J14" i="3"/>
  <c r="I15" i="3"/>
  <c r="J15" i="3"/>
  <c r="I16" i="3"/>
  <c r="M16" i="3" s="1"/>
  <c r="J16" i="3"/>
  <c r="I17" i="3"/>
  <c r="J17" i="3"/>
  <c r="I18" i="3"/>
  <c r="M18" i="3" s="1"/>
  <c r="J18" i="3"/>
  <c r="I19" i="3"/>
  <c r="J19" i="3"/>
  <c r="I20" i="3"/>
  <c r="M20" i="3" s="1"/>
  <c r="J20" i="3"/>
  <c r="I21" i="3"/>
  <c r="J21" i="3"/>
  <c r="I22" i="3"/>
  <c r="M22" i="3" s="1"/>
  <c r="J22" i="3"/>
  <c r="I23" i="3"/>
  <c r="J23" i="3"/>
  <c r="I24" i="3"/>
  <c r="M24" i="3" s="1"/>
  <c r="J24" i="3"/>
  <c r="I25" i="3"/>
  <c r="J25" i="3"/>
  <c r="I26" i="3"/>
  <c r="M26" i="3" s="1"/>
  <c r="J26" i="3"/>
  <c r="I27" i="3"/>
  <c r="J27" i="3"/>
  <c r="I28" i="3"/>
  <c r="M28" i="3" s="1"/>
  <c r="J28" i="3"/>
  <c r="I29" i="3"/>
  <c r="J29" i="3"/>
  <c r="I30" i="3"/>
  <c r="M30" i="3" s="1"/>
  <c r="J30" i="3"/>
  <c r="I31" i="3"/>
  <c r="J31" i="3"/>
  <c r="I32" i="3"/>
  <c r="M32" i="3" s="1"/>
  <c r="J32" i="3"/>
  <c r="I33" i="3"/>
  <c r="J33" i="3"/>
  <c r="I34" i="3"/>
  <c r="M34" i="3" s="1"/>
  <c r="J34" i="3"/>
  <c r="I35" i="3"/>
  <c r="J35" i="3"/>
  <c r="I36" i="3"/>
  <c r="M36" i="3" s="1"/>
  <c r="J36" i="3"/>
  <c r="I37" i="3"/>
  <c r="J37" i="3"/>
  <c r="I38" i="3"/>
  <c r="M38" i="3" s="1"/>
  <c r="J38" i="3"/>
  <c r="I39" i="3"/>
  <c r="J39" i="3"/>
  <c r="I40" i="3"/>
  <c r="M40" i="3" s="1"/>
  <c r="J40" i="3"/>
  <c r="I41" i="3"/>
  <c r="J41" i="3"/>
  <c r="I42" i="3"/>
  <c r="M42" i="3" s="1"/>
  <c r="J42" i="3"/>
  <c r="I43" i="3"/>
  <c r="J43" i="3"/>
  <c r="I44" i="3"/>
  <c r="M44" i="3" s="1"/>
  <c r="J44" i="3"/>
  <c r="I45" i="3"/>
  <c r="J45" i="3"/>
  <c r="I46" i="3"/>
  <c r="M46" i="3" s="1"/>
  <c r="J46" i="3"/>
  <c r="I47" i="3"/>
  <c r="J47" i="3"/>
  <c r="I48" i="3"/>
  <c r="M48" i="3" s="1"/>
  <c r="J48" i="3"/>
  <c r="I49" i="3"/>
  <c r="J49" i="3"/>
  <c r="I50" i="3"/>
  <c r="M50" i="3" s="1"/>
  <c r="J50" i="3"/>
  <c r="I51" i="3"/>
  <c r="J51" i="3"/>
  <c r="I52" i="3"/>
  <c r="M52" i="3" s="1"/>
  <c r="J52" i="3"/>
  <c r="I53" i="3"/>
  <c r="J53" i="3"/>
  <c r="I54" i="3"/>
  <c r="M54" i="3" s="1"/>
  <c r="J54" i="3"/>
  <c r="I55" i="3"/>
  <c r="J55" i="3"/>
  <c r="I56" i="3"/>
  <c r="M56" i="3" s="1"/>
  <c r="J56" i="3"/>
  <c r="I57" i="3"/>
  <c r="J57" i="3"/>
  <c r="I58" i="3"/>
  <c r="M58" i="3" s="1"/>
  <c r="J58" i="3"/>
  <c r="I59" i="3"/>
  <c r="J59" i="3"/>
  <c r="I60" i="3"/>
  <c r="M60" i="3" s="1"/>
  <c r="J60" i="3"/>
  <c r="I61" i="3"/>
  <c r="J61" i="3"/>
  <c r="I62" i="3"/>
  <c r="M62" i="3" s="1"/>
  <c r="J62" i="3"/>
  <c r="I63" i="3"/>
  <c r="J63" i="3"/>
  <c r="I64" i="3"/>
  <c r="M64" i="3" s="1"/>
  <c r="J64" i="3"/>
  <c r="I65" i="3"/>
  <c r="J65" i="3"/>
  <c r="I66" i="3"/>
  <c r="M66" i="3" s="1"/>
  <c r="J66" i="3"/>
  <c r="I67" i="3"/>
  <c r="J67" i="3"/>
  <c r="I68" i="3"/>
  <c r="M68" i="3" s="1"/>
  <c r="J68" i="3"/>
  <c r="I69" i="3"/>
  <c r="J69" i="3"/>
  <c r="I70" i="3"/>
  <c r="M70" i="3" s="1"/>
  <c r="J70" i="3"/>
  <c r="I71" i="3"/>
  <c r="J71" i="3"/>
  <c r="I72" i="3"/>
  <c r="M72" i="3" s="1"/>
  <c r="J72" i="3"/>
  <c r="I73" i="3"/>
  <c r="J73" i="3"/>
  <c r="I74" i="3"/>
  <c r="M74" i="3" s="1"/>
  <c r="J74" i="3"/>
  <c r="I75" i="3"/>
  <c r="J75" i="3"/>
  <c r="I76" i="3"/>
  <c r="M76" i="3" s="1"/>
  <c r="J76" i="3"/>
  <c r="I77" i="3"/>
  <c r="J77" i="3"/>
  <c r="I78" i="3"/>
  <c r="M78" i="3" s="1"/>
  <c r="J78" i="3"/>
  <c r="I79" i="3"/>
  <c r="J79" i="3"/>
  <c r="I80" i="3"/>
  <c r="M80" i="3" s="1"/>
  <c r="J80" i="3"/>
  <c r="I81" i="3"/>
  <c r="J81" i="3"/>
  <c r="I82" i="3"/>
  <c r="M82" i="3" s="1"/>
  <c r="J82" i="3"/>
  <c r="I83" i="3"/>
  <c r="J83" i="3"/>
  <c r="I84" i="3"/>
  <c r="M84" i="3" s="1"/>
  <c r="J84" i="3"/>
  <c r="I85" i="3"/>
  <c r="J85" i="3"/>
  <c r="I86" i="3"/>
  <c r="M86" i="3" s="1"/>
  <c r="J86" i="3"/>
  <c r="I87" i="3"/>
  <c r="J87" i="3"/>
  <c r="I88" i="3"/>
  <c r="M88" i="3" s="1"/>
  <c r="J88" i="3"/>
  <c r="I89" i="3"/>
  <c r="J89" i="3"/>
  <c r="I90" i="3"/>
  <c r="M90" i="3" s="1"/>
  <c r="J90" i="3"/>
  <c r="I91" i="3"/>
  <c r="J91" i="3"/>
  <c r="I92" i="3"/>
  <c r="M92" i="3" s="1"/>
  <c r="J92" i="3"/>
  <c r="I93" i="3"/>
  <c r="J93" i="3"/>
  <c r="I94" i="3"/>
  <c r="M94" i="3" s="1"/>
  <c r="J94" i="3"/>
  <c r="I95" i="3"/>
  <c r="J95" i="3"/>
  <c r="I96" i="3"/>
  <c r="M96" i="3" s="1"/>
  <c r="J96" i="3"/>
  <c r="I97" i="3"/>
  <c r="J97" i="3"/>
  <c r="I98" i="3"/>
  <c r="M98" i="3" s="1"/>
  <c r="J98" i="3"/>
  <c r="I99" i="3"/>
  <c r="J99" i="3"/>
  <c r="I100" i="3"/>
  <c r="M100" i="3" s="1"/>
  <c r="J100" i="3"/>
  <c r="I101" i="3"/>
  <c r="J101" i="3"/>
  <c r="I102" i="3"/>
  <c r="M102" i="3" s="1"/>
  <c r="J102" i="3"/>
  <c r="I103" i="3"/>
  <c r="J103" i="3"/>
  <c r="I104" i="3"/>
  <c r="M104" i="3" s="1"/>
  <c r="J104" i="3"/>
  <c r="I105" i="3"/>
  <c r="J105" i="3"/>
  <c r="I106" i="3"/>
  <c r="M106" i="3" s="1"/>
  <c r="J106" i="3"/>
  <c r="I107" i="3"/>
  <c r="J107" i="3"/>
  <c r="I108" i="3"/>
  <c r="M108" i="3" s="1"/>
  <c r="J108" i="3"/>
  <c r="I109" i="3"/>
  <c r="J109" i="3"/>
  <c r="I110" i="3"/>
  <c r="M110" i="3" s="1"/>
  <c r="J110" i="3"/>
  <c r="I111" i="3"/>
  <c r="J111" i="3"/>
  <c r="I112" i="3"/>
  <c r="M112" i="3" s="1"/>
  <c r="J112" i="3"/>
  <c r="I113" i="3"/>
  <c r="J113" i="3"/>
  <c r="I114" i="3"/>
  <c r="M114" i="3" s="1"/>
  <c r="J114" i="3"/>
  <c r="I115" i="3"/>
  <c r="J115" i="3"/>
  <c r="I116" i="3"/>
  <c r="M116" i="3" s="1"/>
  <c r="J116" i="3"/>
  <c r="I117" i="3"/>
  <c r="J117" i="3"/>
  <c r="I118" i="3"/>
  <c r="M118" i="3" s="1"/>
  <c r="J118" i="3"/>
  <c r="I119" i="3"/>
  <c r="J119" i="3"/>
  <c r="I120" i="3"/>
  <c r="M120" i="3" s="1"/>
  <c r="J120" i="3"/>
  <c r="I121" i="3"/>
  <c r="J121" i="3"/>
  <c r="I122" i="3"/>
  <c r="M122" i="3" s="1"/>
  <c r="J122" i="3"/>
  <c r="I123" i="3"/>
  <c r="J123" i="3"/>
  <c r="I124" i="3"/>
  <c r="M124" i="3" s="1"/>
  <c r="J124" i="3"/>
  <c r="I125" i="3"/>
  <c r="J125" i="3"/>
  <c r="I126" i="3"/>
  <c r="M126" i="3" s="1"/>
  <c r="J126" i="3"/>
  <c r="I127" i="3"/>
  <c r="J127" i="3"/>
  <c r="I128" i="3"/>
  <c r="M128" i="3" s="1"/>
  <c r="J128" i="3"/>
  <c r="I129" i="3"/>
  <c r="J129" i="3"/>
  <c r="I130" i="3"/>
  <c r="M130" i="3" s="1"/>
  <c r="J130" i="3"/>
  <c r="I131" i="3"/>
  <c r="J131" i="3"/>
  <c r="I132" i="3"/>
  <c r="M132" i="3" s="1"/>
  <c r="J132" i="3"/>
  <c r="I133" i="3"/>
  <c r="J133" i="3"/>
  <c r="I134" i="3"/>
  <c r="M134" i="3" s="1"/>
  <c r="J134" i="3"/>
  <c r="I135" i="3"/>
  <c r="J135" i="3"/>
  <c r="I136" i="3"/>
  <c r="M136" i="3" s="1"/>
  <c r="J136" i="3"/>
  <c r="I137" i="3"/>
  <c r="J137" i="3"/>
  <c r="I138" i="3"/>
  <c r="M138" i="3" s="1"/>
  <c r="J138" i="3"/>
  <c r="I139" i="3"/>
  <c r="J139" i="3"/>
  <c r="I140" i="3"/>
  <c r="M140" i="3" s="1"/>
  <c r="J140" i="3"/>
  <c r="I141" i="3"/>
  <c r="J141" i="3"/>
  <c r="I142" i="3"/>
  <c r="M142" i="3" s="1"/>
  <c r="J142" i="3"/>
  <c r="I143" i="3"/>
  <c r="J143" i="3"/>
  <c r="I144" i="3"/>
  <c r="M144" i="3" s="1"/>
  <c r="J144" i="3"/>
  <c r="I145" i="3"/>
  <c r="J145" i="3"/>
  <c r="I146" i="3"/>
  <c r="M146" i="3" s="1"/>
  <c r="J146" i="3"/>
  <c r="I147" i="3"/>
  <c r="J147" i="3"/>
  <c r="I148" i="3"/>
  <c r="M148" i="3" s="1"/>
  <c r="J148" i="3"/>
  <c r="J4" i="3"/>
  <c r="I4" i="3"/>
  <c r="N4" i="3" l="1"/>
  <c r="M147" i="3"/>
  <c r="M145" i="3"/>
  <c r="M143" i="3"/>
  <c r="M141" i="3"/>
  <c r="M139" i="3"/>
  <c r="M137" i="3"/>
  <c r="M135" i="3"/>
  <c r="M133" i="3"/>
  <c r="M131" i="3"/>
  <c r="M129" i="3"/>
  <c r="M127" i="3"/>
  <c r="M125" i="3"/>
  <c r="M123" i="3"/>
  <c r="M121" i="3"/>
  <c r="M119" i="3"/>
  <c r="M117" i="3"/>
  <c r="M115" i="3"/>
  <c r="M113" i="3"/>
  <c r="M111" i="3"/>
  <c r="M109" i="3"/>
  <c r="M107" i="3"/>
  <c r="M105" i="3"/>
  <c r="M103" i="3"/>
  <c r="M101" i="3"/>
  <c r="M99" i="3"/>
  <c r="M97" i="3"/>
  <c r="M95" i="3"/>
  <c r="M93" i="3"/>
  <c r="M91" i="3"/>
  <c r="M89" i="3"/>
  <c r="M87" i="3"/>
  <c r="M85" i="3"/>
  <c r="M83" i="3"/>
  <c r="M81" i="3"/>
  <c r="M79" i="3"/>
  <c r="M77" i="3"/>
  <c r="M75" i="3"/>
  <c r="M73" i="3"/>
  <c r="M71" i="3"/>
  <c r="M69" i="3"/>
  <c r="M67" i="3"/>
  <c r="M65" i="3"/>
  <c r="M63" i="3"/>
  <c r="M61" i="3"/>
  <c r="M59" i="3"/>
  <c r="M57" i="3"/>
  <c r="M55" i="3"/>
  <c r="M53" i="3"/>
  <c r="M51" i="3"/>
  <c r="M49" i="3"/>
  <c r="M47" i="3"/>
  <c r="M45" i="3"/>
  <c r="M43" i="3"/>
  <c r="M41" i="3"/>
  <c r="M39" i="3"/>
  <c r="M37" i="3"/>
  <c r="M35" i="3"/>
  <c r="M33" i="3"/>
  <c r="M31" i="3"/>
  <c r="M29" i="3"/>
  <c r="M27" i="3"/>
  <c r="M25" i="3"/>
  <c r="M23" i="3"/>
  <c r="M21" i="3"/>
  <c r="M19" i="3"/>
  <c r="M17" i="3"/>
  <c r="M15" i="3"/>
  <c r="M13" i="3"/>
  <c r="M11" i="3"/>
  <c r="M9" i="3"/>
  <c r="M7" i="3"/>
  <c r="M5" i="3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J4" i="1"/>
  <c r="I4" i="1"/>
  <c r="L5" i="1"/>
  <c r="U5" i="1"/>
  <c r="W5" i="1" s="1"/>
  <c r="V5" i="1"/>
  <c r="U6" i="1"/>
  <c r="W6" i="1" s="1"/>
  <c r="V6" i="1"/>
  <c r="X6" i="1" s="1"/>
  <c r="U7" i="1"/>
  <c r="W7" i="1" s="1"/>
  <c r="V7" i="1"/>
  <c r="X7" i="1" s="1"/>
  <c r="U8" i="1"/>
  <c r="W8" i="1" s="1"/>
  <c r="V8" i="1"/>
  <c r="X8" i="1" s="1"/>
  <c r="U9" i="1"/>
  <c r="W9" i="1" s="1"/>
  <c r="V9" i="1"/>
  <c r="X9" i="1" s="1"/>
  <c r="U10" i="1"/>
  <c r="W10" i="1" s="1"/>
  <c r="V10" i="1"/>
  <c r="X10" i="1" s="1"/>
  <c r="U11" i="1"/>
  <c r="W11" i="1" s="1"/>
  <c r="V11" i="1"/>
  <c r="U12" i="1"/>
  <c r="W12" i="1" s="1"/>
  <c r="V12" i="1"/>
  <c r="X12" i="1" s="1"/>
  <c r="U13" i="1"/>
  <c r="W13" i="1" s="1"/>
  <c r="V13" i="1"/>
  <c r="U14" i="1"/>
  <c r="W14" i="1" s="1"/>
  <c r="V14" i="1"/>
  <c r="X14" i="1" s="1"/>
  <c r="U15" i="1"/>
  <c r="W15" i="1" s="1"/>
  <c r="V15" i="1"/>
  <c r="X15" i="1" s="1"/>
  <c r="U16" i="1"/>
  <c r="W16" i="1" s="1"/>
  <c r="V16" i="1"/>
  <c r="X16" i="1" s="1"/>
  <c r="U17" i="1"/>
  <c r="W17" i="1" s="1"/>
  <c r="V17" i="1"/>
  <c r="X17" i="1" s="1"/>
  <c r="U18" i="1"/>
  <c r="W18" i="1" s="1"/>
  <c r="V18" i="1"/>
  <c r="X18" i="1" s="1"/>
  <c r="U19" i="1"/>
  <c r="W19" i="1" s="1"/>
  <c r="V19" i="1"/>
  <c r="U20" i="1"/>
  <c r="W20" i="1" s="1"/>
  <c r="V20" i="1"/>
  <c r="X20" i="1" s="1"/>
  <c r="U21" i="1"/>
  <c r="W21" i="1" s="1"/>
  <c r="V21" i="1"/>
  <c r="U22" i="1"/>
  <c r="W22" i="1" s="1"/>
  <c r="V22" i="1"/>
  <c r="X22" i="1" s="1"/>
  <c r="U23" i="1"/>
  <c r="W23" i="1" s="1"/>
  <c r="V23" i="1"/>
  <c r="X23" i="1" s="1"/>
  <c r="U24" i="1"/>
  <c r="W24" i="1" s="1"/>
  <c r="V24" i="1"/>
  <c r="X24" i="1" s="1"/>
  <c r="U25" i="1"/>
  <c r="W25" i="1" s="1"/>
  <c r="V25" i="1"/>
  <c r="X25" i="1" s="1"/>
  <c r="U26" i="1"/>
  <c r="W26" i="1" s="1"/>
  <c r="V26" i="1"/>
  <c r="X26" i="1" s="1"/>
  <c r="U27" i="1"/>
  <c r="W27" i="1" s="1"/>
  <c r="V27" i="1"/>
  <c r="U28" i="1"/>
  <c r="W28" i="1" s="1"/>
  <c r="V28" i="1"/>
  <c r="X28" i="1" s="1"/>
  <c r="U29" i="1"/>
  <c r="W29" i="1" s="1"/>
  <c r="V29" i="1"/>
  <c r="U30" i="1"/>
  <c r="W30" i="1" s="1"/>
  <c r="V30" i="1"/>
  <c r="X30" i="1" s="1"/>
  <c r="U31" i="1"/>
  <c r="W31" i="1" s="1"/>
  <c r="V31" i="1"/>
  <c r="X31" i="1" s="1"/>
  <c r="U32" i="1"/>
  <c r="W32" i="1" s="1"/>
  <c r="V32" i="1"/>
  <c r="X32" i="1" s="1"/>
  <c r="U33" i="1"/>
  <c r="W33" i="1" s="1"/>
  <c r="V33" i="1"/>
  <c r="X33" i="1" s="1"/>
  <c r="U34" i="1"/>
  <c r="W34" i="1" s="1"/>
  <c r="V34" i="1"/>
  <c r="X34" i="1" s="1"/>
  <c r="U35" i="1"/>
  <c r="W35" i="1" s="1"/>
  <c r="V35" i="1"/>
  <c r="U36" i="1"/>
  <c r="W36" i="1" s="1"/>
  <c r="V36" i="1"/>
  <c r="X36" i="1" s="1"/>
  <c r="U37" i="1"/>
  <c r="W37" i="1" s="1"/>
  <c r="V37" i="1"/>
  <c r="U38" i="1"/>
  <c r="W38" i="1" s="1"/>
  <c r="V38" i="1"/>
  <c r="X38" i="1" s="1"/>
  <c r="U39" i="1"/>
  <c r="W39" i="1" s="1"/>
  <c r="V39" i="1"/>
  <c r="X39" i="1" s="1"/>
  <c r="U40" i="1"/>
  <c r="W40" i="1" s="1"/>
  <c r="V40" i="1"/>
  <c r="X40" i="1" s="1"/>
  <c r="U41" i="1"/>
  <c r="W41" i="1" s="1"/>
  <c r="V41" i="1"/>
  <c r="X41" i="1" s="1"/>
  <c r="U42" i="1"/>
  <c r="W42" i="1" s="1"/>
  <c r="V42" i="1"/>
  <c r="X42" i="1" s="1"/>
  <c r="U43" i="1"/>
  <c r="W43" i="1" s="1"/>
  <c r="V43" i="1"/>
  <c r="U44" i="1"/>
  <c r="W44" i="1" s="1"/>
  <c r="V44" i="1"/>
  <c r="X44" i="1" s="1"/>
  <c r="U45" i="1"/>
  <c r="W45" i="1" s="1"/>
  <c r="V45" i="1"/>
  <c r="U46" i="1"/>
  <c r="W46" i="1" s="1"/>
  <c r="V46" i="1"/>
  <c r="X46" i="1" s="1"/>
  <c r="U47" i="1"/>
  <c r="W47" i="1" s="1"/>
  <c r="V47" i="1"/>
  <c r="X47" i="1" s="1"/>
  <c r="U48" i="1"/>
  <c r="W48" i="1" s="1"/>
  <c r="V48" i="1"/>
  <c r="X48" i="1" s="1"/>
  <c r="U49" i="1"/>
  <c r="W49" i="1" s="1"/>
  <c r="V49" i="1"/>
  <c r="X49" i="1" s="1"/>
  <c r="U50" i="1"/>
  <c r="W50" i="1" s="1"/>
  <c r="V50" i="1"/>
  <c r="X50" i="1" s="1"/>
  <c r="U51" i="1"/>
  <c r="W51" i="1" s="1"/>
  <c r="V51" i="1"/>
  <c r="U52" i="1"/>
  <c r="W52" i="1" s="1"/>
  <c r="V52" i="1"/>
  <c r="X52" i="1" s="1"/>
  <c r="U53" i="1"/>
  <c r="W53" i="1" s="1"/>
  <c r="V53" i="1"/>
  <c r="U54" i="1"/>
  <c r="W54" i="1" s="1"/>
  <c r="V54" i="1"/>
  <c r="X54" i="1" s="1"/>
  <c r="U55" i="1"/>
  <c r="W55" i="1" s="1"/>
  <c r="V55" i="1"/>
  <c r="X55" i="1" s="1"/>
  <c r="U56" i="1"/>
  <c r="W56" i="1" s="1"/>
  <c r="V56" i="1"/>
  <c r="X56" i="1" s="1"/>
  <c r="U57" i="1"/>
  <c r="W57" i="1" s="1"/>
  <c r="V57" i="1"/>
  <c r="X57" i="1" s="1"/>
  <c r="U58" i="1"/>
  <c r="W58" i="1" s="1"/>
  <c r="V58" i="1"/>
  <c r="X58" i="1" s="1"/>
  <c r="U59" i="1"/>
  <c r="W59" i="1" s="1"/>
  <c r="V59" i="1"/>
  <c r="U60" i="1"/>
  <c r="W60" i="1" s="1"/>
  <c r="V60" i="1"/>
  <c r="X60" i="1" s="1"/>
  <c r="U61" i="1"/>
  <c r="W61" i="1" s="1"/>
  <c r="V61" i="1"/>
  <c r="U62" i="1"/>
  <c r="W62" i="1" s="1"/>
  <c r="V62" i="1"/>
  <c r="X62" i="1" s="1"/>
  <c r="U63" i="1"/>
  <c r="W63" i="1" s="1"/>
  <c r="V63" i="1"/>
  <c r="X63" i="1" s="1"/>
  <c r="U64" i="1"/>
  <c r="W64" i="1" s="1"/>
  <c r="V64" i="1"/>
  <c r="X64" i="1" s="1"/>
  <c r="U65" i="1"/>
  <c r="W65" i="1" s="1"/>
  <c r="V65" i="1"/>
  <c r="X65" i="1" s="1"/>
  <c r="U66" i="1"/>
  <c r="W66" i="1" s="1"/>
  <c r="V66" i="1"/>
  <c r="X66" i="1" s="1"/>
  <c r="U67" i="1"/>
  <c r="W67" i="1" s="1"/>
  <c r="V67" i="1"/>
  <c r="U68" i="1"/>
  <c r="W68" i="1" s="1"/>
  <c r="V68" i="1"/>
  <c r="X68" i="1" s="1"/>
  <c r="U69" i="1"/>
  <c r="W69" i="1" s="1"/>
  <c r="V69" i="1"/>
  <c r="U70" i="1"/>
  <c r="W70" i="1" s="1"/>
  <c r="V70" i="1"/>
  <c r="X70" i="1" s="1"/>
  <c r="U71" i="1"/>
  <c r="W71" i="1" s="1"/>
  <c r="V71" i="1"/>
  <c r="X71" i="1" s="1"/>
  <c r="U72" i="1"/>
  <c r="W72" i="1" s="1"/>
  <c r="V72" i="1"/>
  <c r="X72" i="1" s="1"/>
  <c r="U73" i="1"/>
  <c r="W73" i="1" s="1"/>
  <c r="V73" i="1"/>
  <c r="X73" i="1" s="1"/>
  <c r="U74" i="1"/>
  <c r="W74" i="1" s="1"/>
  <c r="V74" i="1"/>
  <c r="X74" i="1" s="1"/>
  <c r="U75" i="1"/>
  <c r="W75" i="1" s="1"/>
  <c r="V75" i="1"/>
  <c r="U76" i="1"/>
  <c r="W76" i="1" s="1"/>
  <c r="V76" i="1"/>
  <c r="X76" i="1" s="1"/>
  <c r="U77" i="1"/>
  <c r="W77" i="1" s="1"/>
  <c r="V77" i="1"/>
  <c r="X77" i="1" s="1"/>
  <c r="U78" i="1"/>
  <c r="W78" i="1" s="1"/>
  <c r="V78" i="1"/>
  <c r="X78" i="1" s="1"/>
  <c r="U79" i="1"/>
  <c r="W79" i="1" s="1"/>
  <c r="V79" i="1"/>
  <c r="X79" i="1" s="1"/>
  <c r="U80" i="1"/>
  <c r="W80" i="1" s="1"/>
  <c r="V80" i="1"/>
  <c r="X80" i="1" s="1"/>
  <c r="U81" i="1"/>
  <c r="W81" i="1" s="1"/>
  <c r="V81" i="1"/>
  <c r="X81" i="1" s="1"/>
  <c r="U82" i="1"/>
  <c r="W82" i="1" s="1"/>
  <c r="V82" i="1"/>
  <c r="X82" i="1" s="1"/>
  <c r="U83" i="1"/>
  <c r="W83" i="1" s="1"/>
  <c r="V83" i="1"/>
  <c r="U84" i="1"/>
  <c r="W84" i="1" s="1"/>
  <c r="V84" i="1"/>
  <c r="X84" i="1" s="1"/>
  <c r="U85" i="1"/>
  <c r="W85" i="1" s="1"/>
  <c r="V85" i="1"/>
  <c r="U86" i="1"/>
  <c r="W86" i="1" s="1"/>
  <c r="V86" i="1"/>
  <c r="X86" i="1" s="1"/>
  <c r="U87" i="1"/>
  <c r="W87" i="1" s="1"/>
  <c r="V87" i="1"/>
  <c r="X87" i="1" s="1"/>
  <c r="U88" i="1"/>
  <c r="W88" i="1" s="1"/>
  <c r="V88" i="1"/>
  <c r="X88" i="1" s="1"/>
  <c r="U89" i="1"/>
  <c r="W89" i="1" s="1"/>
  <c r="V89" i="1"/>
  <c r="X89" i="1" s="1"/>
  <c r="U90" i="1"/>
  <c r="W90" i="1" s="1"/>
  <c r="V90" i="1"/>
  <c r="X90" i="1" s="1"/>
  <c r="U91" i="1"/>
  <c r="W91" i="1" s="1"/>
  <c r="V91" i="1"/>
  <c r="X91" i="1" s="1"/>
  <c r="U92" i="1"/>
  <c r="W92" i="1" s="1"/>
  <c r="V92" i="1"/>
  <c r="X92" i="1" s="1"/>
  <c r="U93" i="1"/>
  <c r="W93" i="1" s="1"/>
  <c r="V93" i="1"/>
  <c r="X93" i="1" s="1"/>
  <c r="U94" i="1"/>
  <c r="W94" i="1" s="1"/>
  <c r="V94" i="1"/>
  <c r="X94" i="1" s="1"/>
  <c r="U95" i="1"/>
  <c r="W95" i="1" s="1"/>
  <c r="V95" i="1"/>
  <c r="X95" i="1" s="1"/>
  <c r="U96" i="1"/>
  <c r="W96" i="1" s="1"/>
  <c r="V96" i="1"/>
  <c r="X96" i="1" s="1"/>
  <c r="U97" i="1"/>
  <c r="W97" i="1" s="1"/>
  <c r="V97" i="1"/>
  <c r="U98" i="1"/>
  <c r="W98" i="1" s="1"/>
  <c r="V98" i="1"/>
  <c r="X98" i="1" s="1"/>
  <c r="U99" i="1"/>
  <c r="W99" i="1" s="1"/>
  <c r="V99" i="1"/>
  <c r="U100" i="1"/>
  <c r="W100" i="1" s="1"/>
  <c r="V100" i="1"/>
  <c r="X100" i="1" s="1"/>
  <c r="U101" i="1"/>
  <c r="W101" i="1" s="1"/>
  <c r="V101" i="1"/>
  <c r="X101" i="1" s="1"/>
  <c r="U102" i="1"/>
  <c r="W102" i="1" s="1"/>
  <c r="V102" i="1"/>
  <c r="X102" i="1" s="1"/>
  <c r="U103" i="1"/>
  <c r="W103" i="1" s="1"/>
  <c r="V103" i="1"/>
  <c r="X103" i="1" s="1"/>
  <c r="U104" i="1"/>
  <c r="W104" i="1" s="1"/>
  <c r="V104" i="1"/>
  <c r="X104" i="1" s="1"/>
  <c r="U105" i="1"/>
  <c r="W105" i="1" s="1"/>
  <c r="V105" i="1"/>
  <c r="U106" i="1"/>
  <c r="W106" i="1" s="1"/>
  <c r="V106" i="1"/>
  <c r="X106" i="1" s="1"/>
  <c r="U107" i="1"/>
  <c r="W107" i="1" s="1"/>
  <c r="V107" i="1"/>
  <c r="X107" i="1" s="1"/>
  <c r="U108" i="1"/>
  <c r="W108" i="1" s="1"/>
  <c r="V108" i="1"/>
  <c r="X108" i="1" s="1"/>
  <c r="U109" i="1"/>
  <c r="W109" i="1" s="1"/>
  <c r="V109" i="1"/>
  <c r="X109" i="1" s="1"/>
  <c r="U110" i="1"/>
  <c r="W110" i="1" s="1"/>
  <c r="V110" i="1"/>
  <c r="U111" i="1"/>
  <c r="W111" i="1" s="1"/>
  <c r="V111" i="1"/>
  <c r="U112" i="1"/>
  <c r="W112" i="1" s="1"/>
  <c r="V112" i="1"/>
  <c r="X112" i="1" s="1"/>
  <c r="U113" i="1"/>
  <c r="W113" i="1" s="1"/>
  <c r="V113" i="1"/>
  <c r="X113" i="1" s="1"/>
  <c r="U114" i="1"/>
  <c r="W114" i="1" s="1"/>
  <c r="V114" i="1"/>
  <c r="X114" i="1" s="1"/>
  <c r="U115" i="1"/>
  <c r="W115" i="1" s="1"/>
  <c r="V115" i="1"/>
  <c r="X115" i="1" s="1"/>
  <c r="U116" i="1"/>
  <c r="W116" i="1" s="1"/>
  <c r="V116" i="1"/>
  <c r="X116" i="1" s="1"/>
  <c r="U117" i="1"/>
  <c r="W117" i="1" s="1"/>
  <c r="V117" i="1"/>
  <c r="U118" i="1"/>
  <c r="W118" i="1" s="1"/>
  <c r="V118" i="1"/>
  <c r="X118" i="1" s="1"/>
  <c r="U119" i="1"/>
  <c r="W119" i="1" s="1"/>
  <c r="V119" i="1"/>
  <c r="X119" i="1" s="1"/>
  <c r="U120" i="1"/>
  <c r="W120" i="1" s="1"/>
  <c r="V120" i="1"/>
  <c r="X120" i="1" s="1"/>
  <c r="U121" i="1"/>
  <c r="W121" i="1" s="1"/>
  <c r="V121" i="1"/>
  <c r="X121" i="1" s="1"/>
  <c r="U122" i="1"/>
  <c r="W122" i="1" s="1"/>
  <c r="V122" i="1"/>
  <c r="X122" i="1" s="1"/>
  <c r="U123" i="1"/>
  <c r="W123" i="1" s="1"/>
  <c r="V123" i="1"/>
  <c r="U124" i="1"/>
  <c r="W124" i="1" s="1"/>
  <c r="V124" i="1"/>
  <c r="X124" i="1" s="1"/>
  <c r="U125" i="1"/>
  <c r="W125" i="1" s="1"/>
  <c r="V125" i="1"/>
  <c r="U126" i="1"/>
  <c r="W126" i="1" s="1"/>
  <c r="V126" i="1"/>
  <c r="X126" i="1" s="1"/>
  <c r="U127" i="1"/>
  <c r="W127" i="1" s="1"/>
  <c r="V127" i="1"/>
  <c r="U128" i="1"/>
  <c r="W128" i="1" s="1"/>
  <c r="V128" i="1"/>
  <c r="X128" i="1" s="1"/>
  <c r="U129" i="1"/>
  <c r="W129" i="1" s="1"/>
  <c r="V129" i="1"/>
  <c r="X129" i="1" s="1"/>
  <c r="U130" i="1"/>
  <c r="W130" i="1" s="1"/>
  <c r="V130" i="1"/>
  <c r="X130" i="1" s="1"/>
  <c r="U131" i="1"/>
  <c r="W131" i="1" s="1"/>
  <c r="V131" i="1"/>
  <c r="X131" i="1" s="1"/>
  <c r="U132" i="1"/>
  <c r="W132" i="1" s="1"/>
  <c r="V132" i="1"/>
  <c r="X132" i="1" s="1"/>
  <c r="U133" i="1"/>
  <c r="W133" i="1" s="1"/>
  <c r="V133" i="1"/>
  <c r="U134" i="1"/>
  <c r="W134" i="1" s="1"/>
  <c r="V134" i="1"/>
  <c r="X134" i="1" s="1"/>
  <c r="U135" i="1"/>
  <c r="W135" i="1" s="1"/>
  <c r="V135" i="1"/>
  <c r="U136" i="1"/>
  <c r="W136" i="1" s="1"/>
  <c r="V136" i="1"/>
  <c r="X136" i="1" s="1"/>
  <c r="U137" i="1"/>
  <c r="W137" i="1" s="1"/>
  <c r="V137" i="1"/>
  <c r="X137" i="1" s="1"/>
  <c r="U138" i="1"/>
  <c r="W138" i="1" s="1"/>
  <c r="V138" i="1"/>
  <c r="X138" i="1" s="1"/>
  <c r="U139" i="1"/>
  <c r="W139" i="1" s="1"/>
  <c r="V139" i="1"/>
  <c r="U140" i="1"/>
  <c r="W140" i="1" s="1"/>
  <c r="V140" i="1"/>
  <c r="X140" i="1" s="1"/>
  <c r="U141" i="1"/>
  <c r="W141" i="1" s="1"/>
  <c r="V141" i="1"/>
  <c r="X141" i="1" s="1"/>
  <c r="U142" i="1"/>
  <c r="W142" i="1" s="1"/>
  <c r="V142" i="1"/>
  <c r="U143" i="1"/>
  <c r="W143" i="1" s="1"/>
  <c r="V143" i="1"/>
  <c r="X143" i="1" s="1"/>
  <c r="U144" i="1"/>
  <c r="W144" i="1" s="1"/>
  <c r="V144" i="1"/>
  <c r="X144" i="1" s="1"/>
  <c r="U145" i="1"/>
  <c r="W145" i="1" s="1"/>
  <c r="V145" i="1"/>
  <c r="U146" i="1"/>
  <c r="W146" i="1" s="1"/>
  <c r="V146" i="1"/>
  <c r="X146" i="1" s="1"/>
  <c r="U147" i="1"/>
  <c r="W147" i="1" s="1"/>
  <c r="V147" i="1"/>
  <c r="U148" i="1"/>
  <c r="W148" i="1" s="1"/>
  <c r="V148" i="1"/>
  <c r="X148" i="1" s="1"/>
  <c r="U4" i="1"/>
  <c r="W4" i="1" s="1"/>
  <c r="V4" i="1"/>
  <c r="X5" i="1"/>
  <c r="X11" i="1"/>
  <c r="X13" i="1"/>
  <c r="X19" i="1"/>
  <c r="X21" i="1"/>
  <c r="X27" i="1"/>
  <c r="X29" i="1"/>
  <c r="X35" i="1"/>
  <c r="X37" i="1"/>
  <c r="X43" i="1"/>
  <c r="X45" i="1"/>
  <c r="X51" i="1"/>
  <c r="X53" i="1"/>
  <c r="X59" i="1"/>
  <c r="X61" i="1"/>
  <c r="X67" i="1"/>
  <c r="X69" i="1"/>
  <c r="X75" i="1"/>
  <c r="X83" i="1"/>
  <c r="X85" i="1"/>
  <c r="X97" i="1"/>
  <c r="X99" i="1"/>
  <c r="X105" i="1"/>
  <c r="X110" i="1"/>
  <c r="X111" i="1"/>
  <c r="X117" i="1"/>
  <c r="X123" i="1"/>
  <c r="X125" i="1"/>
  <c r="X127" i="1"/>
  <c r="X133" i="1"/>
  <c r="X135" i="1"/>
  <c r="X139" i="1"/>
  <c r="X142" i="1"/>
  <c r="X145" i="1"/>
  <c r="X147" i="1"/>
  <c r="X4" i="1"/>
  <c r="K5" i="1"/>
  <c r="M5" i="1" s="1"/>
  <c r="O5" i="1" s="1"/>
  <c r="K6" i="1"/>
  <c r="L6" i="1"/>
  <c r="K7" i="1"/>
  <c r="L7" i="1"/>
  <c r="K8" i="1"/>
  <c r="L8" i="1"/>
  <c r="K9" i="1"/>
  <c r="L9" i="1"/>
  <c r="K10" i="1"/>
  <c r="L10" i="1"/>
  <c r="K11" i="1"/>
  <c r="L11" i="1"/>
  <c r="N11" i="1" s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N19" i="1" s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N27" i="1" s="1"/>
  <c r="P27" i="1" s="1"/>
  <c r="T27" i="1" s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N35" i="1" s="1"/>
  <c r="P35" i="1" s="1"/>
  <c r="T35" i="1" s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N43" i="1" s="1"/>
  <c r="P43" i="1" s="1"/>
  <c r="T43" i="1" s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N51" i="1" s="1"/>
  <c r="P51" i="1" s="1"/>
  <c r="T51" i="1" s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Y58" i="1" s="1"/>
  <c r="L58" i="1"/>
  <c r="K59" i="1"/>
  <c r="L59" i="1"/>
  <c r="N59" i="1" s="1"/>
  <c r="P59" i="1" s="1"/>
  <c r="T59" i="1" s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M66" i="1" s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M74" i="1" s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N81" i="1" s="1"/>
  <c r="P81" i="1" s="1"/>
  <c r="R81" i="1" s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N89" i="1" s="1"/>
  <c r="P89" i="1" s="1"/>
  <c r="K90" i="1"/>
  <c r="Y90" i="1" s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N98" i="1" s="1"/>
  <c r="K99" i="1"/>
  <c r="L99" i="1"/>
  <c r="K100" i="1"/>
  <c r="L100" i="1"/>
  <c r="K101" i="1"/>
  <c r="L101" i="1"/>
  <c r="K102" i="1"/>
  <c r="L102" i="1"/>
  <c r="K103" i="1"/>
  <c r="M103" i="1" s="1"/>
  <c r="O103" i="1" s="1"/>
  <c r="S103" i="1" s="1"/>
  <c r="L103" i="1"/>
  <c r="K104" i="1"/>
  <c r="L104" i="1"/>
  <c r="K105" i="1"/>
  <c r="L105" i="1"/>
  <c r="K106" i="1"/>
  <c r="L106" i="1"/>
  <c r="N106" i="1" s="1"/>
  <c r="K107" i="1"/>
  <c r="L107" i="1"/>
  <c r="K108" i="1"/>
  <c r="L108" i="1"/>
  <c r="K109" i="1"/>
  <c r="L109" i="1"/>
  <c r="K110" i="1"/>
  <c r="L110" i="1"/>
  <c r="K111" i="1"/>
  <c r="M111" i="1" s="1"/>
  <c r="O111" i="1" s="1"/>
  <c r="S111" i="1" s="1"/>
  <c r="L111" i="1"/>
  <c r="K112" i="1"/>
  <c r="L112" i="1"/>
  <c r="K113" i="1"/>
  <c r="L113" i="1"/>
  <c r="K114" i="1"/>
  <c r="L114" i="1"/>
  <c r="N114" i="1" s="1"/>
  <c r="K115" i="1"/>
  <c r="L115" i="1"/>
  <c r="N115" i="1" s="1"/>
  <c r="P115" i="1" s="1"/>
  <c r="K116" i="1"/>
  <c r="L116" i="1"/>
  <c r="K117" i="1"/>
  <c r="L117" i="1"/>
  <c r="N117" i="1" s="1"/>
  <c r="P117" i="1" s="1"/>
  <c r="R117" i="1" s="1"/>
  <c r="K118" i="1"/>
  <c r="L118" i="1"/>
  <c r="K119" i="1"/>
  <c r="M119" i="1" s="1"/>
  <c r="O119" i="1" s="1"/>
  <c r="S119" i="1" s="1"/>
  <c r="L119" i="1"/>
  <c r="K120" i="1"/>
  <c r="L120" i="1"/>
  <c r="K121" i="1"/>
  <c r="L121" i="1"/>
  <c r="K122" i="1"/>
  <c r="Y122" i="1" s="1"/>
  <c r="L122" i="1"/>
  <c r="N122" i="1" s="1"/>
  <c r="K123" i="1"/>
  <c r="L123" i="1"/>
  <c r="K124" i="1"/>
  <c r="L124" i="1"/>
  <c r="K125" i="1"/>
  <c r="L125" i="1"/>
  <c r="N125" i="1" s="1"/>
  <c r="P125" i="1" s="1"/>
  <c r="R125" i="1" s="1"/>
  <c r="K126" i="1"/>
  <c r="L126" i="1"/>
  <c r="K127" i="1"/>
  <c r="L127" i="1"/>
  <c r="K128" i="1"/>
  <c r="L128" i="1"/>
  <c r="N128" i="1" s="1"/>
  <c r="K129" i="1"/>
  <c r="L129" i="1"/>
  <c r="N129" i="1" s="1"/>
  <c r="P129" i="1" s="1"/>
  <c r="R129" i="1" s="1"/>
  <c r="K130" i="1"/>
  <c r="L130" i="1"/>
  <c r="K131" i="1"/>
  <c r="L131" i="1"/>
  <c r="N131" i="1" s="1"/>
  <c r="P131" i="1" s="1"/>
  <c r="K132" i="1"/>
  <c r="L132" i="1"/>
  <c r="K133" i="1"/>
  <c r="M133" i="1" s="1"/>
  <c r="O133" i="1" s="1"/>
  <c r="S133" i="1" s="1"/>
  <c r="L133" i="1"/>
  <c r="K134" i="1"/>
  <c r="L134" i="1"/>
  <c r="K135" i="1"/>
  <c r="L135" i="1"/>
  <c r="K136" i="1"/>
  <c r="L136" i="1"/>
  <c r="K137" i="1"/>
  <c r="L137" i="1"/>
  <c r="N137" i="1" s="1"/>
  <c r="P137" i="1" s="1"/>
  <c r="K138" i="1"/>
  <c r="L138" i="1"/>
  <c r="K139" i="1"/>
  <c r="L139" i="1"/>
  <c r="N139" i="1" s="1"/>
  <c r="P139" i="1" s="1"/>
  <c r="K140" i="1"/>
  <c r="L140" i="1"/>
  <c r="K141" i="1"/>
  <c r="L141" i="1"/>
  <c r="K142" i="1"/>
  <c r="L142" i="1"/>
  <c r="N142" i="1" s="1"/>
  <c r="K143" i="1"/>
  <c r="M143" i="1" s="1"/>
  <c r="O143" i="1" s="1"/>
  <c r="S143" i="1" s="1"/>
  <c r="L143" i="1"/>
  <c r="K144" i="1"/>
  <c r="M144" i="1" s="1"/>
  <c r="L144" i="1"/>
  <c r="K145" i="1"/>
  <c r="L145" i="1"/>
  <c r="K146" i="1"/>
  <c r="L146" i="1"/>
  <c r="N146" i="1" s="1"/>
  <c r="K147" i="1"/>
  <c r="M147" i="1" s="1"/>
  <c r="O147" i="1" s="1"/>
  <c r="S147" i="1" s="1"/>
  <c r="L147" i="1"/>
  <c r="K148" i="1"/>
  <c r="L148" i="1"/>
  <c r="N148" i="1" s="1"/>
  <c r="L4" i="1"/>
  <c r="K4" i="1"/>
  <c r="T125" i="1" l="1"/>
  <c r="Y119" i="1"/>
  <c r="Z89" i="1"/>
  <c r="Z139" i="1"/>
  <c r="Y111" i="1"/>
  <c r="T129" i="1"/>
  <c r="Q133" i="1"/>
  <c r="T137" i="1"/>
  <c r="R137" i="1"/>
  <c r="T131" i="1"/>
  <c r="R131" i="1"/>
  <c r="S5" i="1"/>
  <c r="Q5" i="1"/>
  <c r="T117" i="1"/>
  <c r="Z131" i="1"/>
  <c r="Z115" i="1"/>
  <c r="Q147" i="1"/>
  <c r="Q143" i="1"/>
  <c r="Q119" i="1"/>
  <c r="Q111" i="1"/>
  <c r="Q103" i="1"/>
  <c r="M136" i="1"/>
  <c r="O136" i="1" s="1"/>
  <c r="Y136" i="1"/>
  <c r="T139" i="1"/>
  <c r="R139" i="1"/>
  <c r="N123" i="1"/>
  <c r="P123" i="1" s="1"/>
  <c r="Z123" i="1"/>
  <c r="T115" i="1"/>
  <c r="R115" i="1"/>
  <c r="R89" i="1"/>
  <c r="T89" i="1"/>
  <c r="M145" i="1"/>
  <c r="O145" i="1" s="1"/>
  <c r="Y145" i="1"/>
  <c r="M122" i="1"/>
  <c r="T81" i="1"/>
  <c r="Z51" i="1"/>
  <c r="Z43" i="1"/>
  <c r="Z19" i="1"/>
  <c r="R59" i="1"/>
  <c r="R51" i="1"/>
  <c r="R43" i="1"/>
  <c r="R35" i="1"/>
  <c r="R27" i="1"/>
  <c r="Z11" i="1"/>
  <c r="N124" i="1"/>
  <c r="Z124" i="1"/>
  <c r="N120" i="1"/>
  <c r="Z120" i="1"/>
  <c r="N116" i="1"/>
  <c r="Z116" i="1"/>
  <c r="N92" i="1"/>
  <c r="P92" i="1" s="1"/>
  <c r="Z92" i="1"/>
  <c r="N86" i="1"/>
  <c r="Z86" i="1"/>
  <c r="N80" i="1"/>
  <c r="Z80" i="1"/>
  <c r="N76" i="1"/>
  <c r="P76" i="1" s="1"/>
  <c r="Z76" i="1"/>
  <c r="N72" i="1"/>
  <c r="P72" i="1" s="1"/>
  <c r="Z72" i="1"/>
  <c r="N70" i="1"/>
  <c r="Z70" i="1"/>
  <c r="N66" i="1"/>
  <c r="P66" i="1" s="1"/>
  <c r="Z66" i="1"/>
  <c r="N62" i="1"/>
  <c r="Z62" i="1"/>
  <c r="N58" i="1"/>
  <c r="P58" i="1" s="1"/>
  <c r="Z58" i="1"/>
  <c r="N54" i="1"/>
  <c r="Z54" i="1"/>
  <c r="N46" i="1"/>
  <c r="P46" i="1" s="1"/>
  <c r="Z46" i="1"/>
  <c r="N40" i="1"/>
  <c r="Z40" i="1"/>
  <c r="N34" i="1"/>
  <c r="P34" i="1" s="1"/>
  <c r="Z34" i="1"/>
  <c r="N28" i="1"/>
  <c r="Z28" i="1"/>
  <c r="N20" i="1"/>
  <c r="P20" i="1" s="1"/>
  <c r="Z20" i="1"/>
  <c r="N12" i="1"/>
  <c r="Z12" i="1"/>
  <c r="M148" i="1"/>
  <c r="Y148" i="1"/>
  <c r="M142" i="1"/>
  <c r="Y142" i="1"/>
  <c r="M138" i="1"/>
  <c r="O138" i="1" s="1"/>
  <c r="Y138" i="1"/>
  <c r="M132" i="1"/>
  <c r="Y132" i="1"/>
  <c r="M126" i="1"/>
  <c r="O126" i="1" s="1"/>
  <c r="Y126" i="1"/>
  <c r="M120" i="1"/>
  <c r="Y120" i="1"/>
  <c r="M114" i="1"/>
  <c r="Y114" i="1"/>
  <c r="M108" i="1"/>
  <c r="Y108" i="1"/>
  <c r="M102" i="1"/>
  <c r="Y102" i="1"/>
  <c r="M96" i="1"/>
  <c r="Y96" i="1"/>
  <c r="M92" i="1"/>
  <c r="O92" i="1" s="1"/>
  <c r="Y92" i="1"/>
  <c r="M82" i="1"/>
  <c r="Y82" i="1"/>
  <c r="M76" i="1"/>
  <c r="O76" i="1" s="1"/>
  <c r="Y76" i="1"/>
  <c r="M62" i="1"/>
  <c r="Y62" i="1"/>
  <c r="M54" i="1"/>
  <c r="O54" i="1" s="1"/>
  <c r="Y54" i="1"/>
  <c r="M48" i="1"/>
  <c r="Y48" i="1"/>
  <c r="M46" i="1"/>
  <c r="Y46" i="1"/>
  <c r="M42" i="1"/>
  <c r="Y42" i="1"/>
  <c r="M38" i="1"/>
  <c r="O38" i="1" s="1"/>
  <c r="Y38" i="1"/>
  <c r="M36" i="1"/>
  <c r="Y36" i="1"/>
  <c r="M34" i="1"/>
  <c r="O34" i="1" s="1"/>
  <c r="Y34" i="1"/>
  <c r="M32" i="1"/>
  <c r="Y32" i="1"/>
  <c r="M30" i="1"/>
  <c r="O30" i="1" s="1"/>
  <c r="Y30" i="1"/>
  <c r="M28" i="1"/>
  <c r="Y28" i="1"/>
  <c r="M26" i="1"/>
  <c r="O26" i="1" s="1"/>
  <c r="Y26" i="1"/>
  <c r="M24" i="1"/>
  <c r="Y24" i="1"/>
  <c r="M22" i="1"/>
  <c r="O22" i="1" s="1"/>
  <c r="Y22" i="1"/>
  <c r="M20" i="1"/>
  <c r="Y20" i="1"/>
  <c r="M18" i="1"/>
  <c r="O18" i="1" s="1"/>
  <c r="Y18" i="1"/>
  <c r="M16" i="1"/>
  <c r="Y16" i="1"/>
  <c r="M14" i="1"/>
  <c r="O14" i="1" s="1"/>
  <c r="Y14" i="1"/>
  <c r="M12" i="1"/>
  <c r="Y12" i="1"/>
  <c r="M10" i="1"/>
  <c r="O10" i="1" s="1"/>
  <c r="Y10" i="1"/>
  <c r="M8" i="1"/>
  <c r="Y8" i="1"/>
  <c r="M6" i="1"/>
  <c r="O6" i="1" s="1"/>
  <c r="Y6" i="1"/>
  <c r="M90" i="1"/>
  <c r="Y147" i="1"/>
  <c r="Z142" i="1"/>
  <c r="Z106" i="1"/>
  <c r="Z81" i="1"/>
  <c r="N144" i="1"/>
  <c r="Z144" i="1"/>
  <c r="N50" i="1"/>
  <c r="P50" i="1" s="1"/>
  <c r="Z50" i="1"/>
  <c r="N44" i="1"/>
  <c r="P44" i="1" s="1"/>
  <c r="Z44" i="1"/>
  <c r="N36" i="1"/>
  <c r="P36" i="1" s="1"/>
  <c r="Z36" i="1"/>
  <c r="N30" i="1"/>
  <c r="Z30" i="1"/>
  <c r="N24" i="1"/>
  <c r="P24" i="1" s="1"/>
  <c r="Z24" i="1"/>
  <c r="N16" i="1"/>
  <c r="P16" i="1" s="1"/>
  <c r="Z16" i="1"/>
  <c r="N10" i="1"/>
  <c r="Z10" i="1"/>
  <c r="N6" i="1"/>
  <c r="Z6" i="1"/>
  <c r="Z148" i="1"/>
  <c r="M146" i="1"/>
  <c r="Y146" i="1"/>
  <c r="M140" i="1"/>
  <c r="O140" i="1" s="1"/>
  <c r="Y140" i="1"/>
  <c r="M134" i="1"/>
  <c r="Y134" i="1"/>
  <c r="M128" i="1"/>
  <c r="O128" i="1" s="1"/>
  <c r="Y128" i="1"/>
  <c r="M124" i="1"/>
  <c r="Y124" i="1"/>
  <c r="M118" i="1"/>
  <c r="Y118" i="1"/>
  <c r="M112" i="1"/>
  <c r="Y112" i="1"/>
  <c r="M106" i="1"/>
  <c r="O106" i="1" s="1"/>
  <c r="Y106" i="1"/>
  <c r="M100" i="1"/>
  <c r="Y100" i="1"/>
  <c r="M94" i="1"/>
  <c r="O94" i="1" s="1"/>
  <c r="Y94" i="1"/>
  <c r="M88" i="1"/>
  <c r="Y88" i="1"/>
  <c r="M84" i="1"/>
  <c r="O84" i="1" s="1"/>
  <c r="Y84" i="1"/>
  <c r="M78" i="1"/>
  <c r="Y78" i="1"/>
  <c r="M72" i="1"/>
  <c r="O72" i="1" s="1"/>
  <c r="Y72" i="1"/>
  <c r="M52" i="1"/>
  <c r="Y52" i="1"/>
  <c r="M40" i="1"/>
  <c r="O40" i="1" s="1"/>
  <c r="Y40" i="1"/>
  <c r="N147" i="1"/>
  <c r="P147" i="1" s="1"/>
  <c r="Z147" i="1"/>
  <c r="N143" i="1"/>
  <c r="P143" i="1" s="1"/>
  <c r="Z143" i="1"/>
  <c r="N121" i="1"/>
  <c r="P121" i="1" s="1"/>
  <c r="Z121" i="1"/>
  <c r="N113" i="1"/>
  <c r="P113" i="1" s="1"/>
  <c r="Z113" i="1"/>
  <c r="N111" i="1"/>
  <c r="P111" i="1" s="1"/>
  <c r="Z111" i="1"/>
  <c r="N109" i="1"/>
  <c r="P109" i="1" s="1"/>
  <c r="Z109" i="1"/>
  <c r="N107" i="1"/>
  <c r="P107" i="1" s="1"/>
  <c r="Z107" i="1"/>
  <c r="N105" i="1"/>
  <c r="P105" i="1" s="1"/>
  <c r="Z105" i="1"/>
  <c r="N103" i="1"/>
  <c r="P103" i="1" s="1"/>
  <c r="Z103" i="1"/>
  <c r="N101" i="1"/>
  <c r="P101" i="1" s="1"/>
  <c r="Z101" i="1"/>
  <c r="N99" i="1"/>
  <c r="P99" i="1" s="1"/>
  <c r="Z99" i="1"/>
  <c r="N97" i="1"/>
  <c r="P97" i="1" s="1"/>
  <c r="Z97" i="1"/>
  <c r="N95" i="1"/>
  <c r="P95" i="1" s="1"/>
  <c r="Z95" i="1"/>
  <c r="N93" i="1"/>
  <c r="P93" i="1" s="1"/>
  <c r="Z93" i="1"/>
  <c r="N91" i="1"/>
  <c r="P91" i="1" s="1"/>
  <c r="Z91" i="1"/>
  <c r="N87" i="1"/>
  <c r="P87" i="1" s="1"/>
  <c r="Z87" i="1"/>
  <c r="N85" i="1"/>
  <c r="P85" i="1" s="1"/>
  <c r="Z85" i="1"/>
  <c r="N83" i="1"/>
  <c r="P83" i="1" s="1"/>
  <c r="Z83" i="1"/>
  <c r="N79" i="1"/>
  <c r="P79" i="1" s="1"/>
  <c r="Z79" i="1"/>
  <c r="N77" i="1"/>
  <c r="P77" i="1" s="1"/>
  <c r="Z77" i="1"/>
  <c r="N75" i="1"/>
  <c r="P75" i="1" s="1"/>
  <c r="Z75" i="1"/>
  <c r="N73" i="1"/>
  <c r="P73" i="1" s="1"/>
  <c r="Z73" i="1"/>
  <c r="N71" i="1"/>
  <c r="P71" i="1" s="1"/>
  <c r="Z71" i="1"/>
  <c r="N69" i="1"/>
  <c r="P69" i="1" s="1"/>
  <c r="Z69" i="1"/>
  <c r="N67" i="1"/>
  <c r="P67" i="1" s="1"/>
  <c r="Z67" i="1"/>
  <c r="N65" i="1"/>
  <c r="P65" i="1" s="1"/>
  <c r="Z65" i="1"/>
  <c r="N63" i="1"/>
  <c r="P63" i="1" s="1"/>
  <c r="Z63" i="1"/>
  <c r="N61" i="1"/>
  <c r="P61" i="1" s="1"/>
  <c r="Z61" i="1"/>
  <c r="N57" i="1"/>
  <c r="P57" i="1" s="1"/>
  <c r="Z57" i="1"/>
  <c r="N55" i="1"/>
  <c r="P55" i="1" s="1"/>
  <c r="Z55" i="1"/>
  <c r="N53" i="1"/>
  <c r="P53" i="1" s="1"/>
  <c r="Z53" i="1"/>
  <c r="N49" i="1"/>
  <c r="P49" i="1" s="1"/>
  <c r="Z49" i="1"/>
  <c r="N47" i="1"/>
  <c r="P47" i="1" s="1"/>
  <c r="Z47" i="1"/>
  <c r="N45" i="1"/>
  <c r="P45" i="1" s="1"/>
  <c r="Z45" i="1"/>
  <c r="N41" i="1"/>
  <c r="P41" i="1" s="1"/>
  <c r="Z41" i="1"/>
  <c r="N39" i="1"/>
  <c r="P39" i="1" s="1"/>
  <c r="Z39" i="1"/>
  <c r="N37" i="1"/>
  <c r="P37" i="1" s="1"/>
  <c r="Z37" i="1"/>
  <c r="N33" i="1"/>
  <c r="P33" i="1" s="1"/>
  <c r="Z33" i="1"/>
  <c r="N31" i="1"/>
  <c r="P31" i="1" s="1"/>
  <c r="Z31" i="1"/>
  <c r="N29" i="1"/>
  <c r="P29" i="1" s="1"/>
  <c r="Z29" i="1"/>
  <c r="N25" i="1"/>
  <c r="P25" i="1" s="1"/>
  <c r="Z25" i="1"/>
  <c r="N23" i="1"/>
  <c r="P23" i="1" s="1"/>
  <c r="Z23" i="1"/>
  <c r="N21" i="1"/>
  <c r="P21" i="1" s="1"/>
  <c r="Z21" i="1"/>
  <c r="N17" i="1"/>
  <c r="P17" i="1" s="1"/>
  <c r="Z17" i="1"/>
  <c r="N15" i="1"/>
  <c r="Z15" i="1"/>
  <c r="N13" i="1"/>
  <c r="P13" i="1" s="1"/>
  <c r="Z13" i="1"/>
  <c r="N9" i="1"/>
  <c r="Z9" i="1"/>
  <c r="N7" i="1"/>
  <c r="P7" i="1" s="1"/>
  <c r="Z7" i="1"/>
  <c r="N5" i="1"/>
  <c r="Z5" i="1"/>
  <c r="M58" i="1"/>
  <c r="Y144" i="1"/>
  <c r="Z137" i="1"/>
  <c r="Y133" i="1"/>
  <c r="Z129" i="1"/>
  <c r="Z125" i="1"/>
  <c r="Z122" i="1"/>
  <c r="Z117" i="1"/>
  <c r="Z114" i="1"/>
  <c r="Y74" i="1"/>
  <c r="Z35" i="1"/>
  <c r="N140" i="1"/>
  <c r="P140" i="1" s="1"/>
  <c r="Z140" i="1"/>
  <c r="N138" i="1"/>
  <c r="P138" i="1" s="1"/>
  <c r="Z138" i="1"/>
  <c r="N136" i="1"/>
  <c r="Z136" i="1"/>
  <c r="N134" i="1"/>
  <c r="Z134" i="1"/>
  <c r="N132" i="1"/>
  <c r="P132" i="1" s="1"/>
  <c r="Z132" i="1"/>
  <c r="N130" i="1"/>
  <c r="Z130" i="1"/>
  <c r="N126" i="1"/>
  <c r="P126" i="1" s="1"/>
  <c r="Z126" i="1"/>
  <c r="N118" i="1"/>
  <c r="P118" i="1" s="1"/>
  <c r="Z118" i="1"/>
  <c r="N112" i="1"/>
  <c r="Z112" i="1"/>
  <c r="N110" i="1"/>
  <c r="P110" i="1" s="1"/>
  <c r="Z110" i="1"/>
  <c r="N108" i="1"/>
  <c r="P108" i="1" s="1"/>
  <c r="Z108" i="1"/>
  <c r="N104" i="1"/>
  <c r="P104" i="1" s="1"/>
  <c r="Z104" i="1"/>
  <c r="N102" i="1"/>
  <c r="P102" i="1" s="1"/>
  <c r="Z102" i="1"/>
  <c r="N100" i="1"/>
  <c r="P100" i="1" s="1"/>
  <c r="Z100" i="1"/>
  <c r="N96" i="1"/>
  <c r="Z96" i="1"/>
  <c r="N94" i="1"/>
  <c r="P94" i="1" s="1"/>
  <c r="Z94" i="1"/>
  <c r="N90" i="1"/>
  <c r="P90" i="1" s="1"/>
  <c r="Z90" i="1"/>
  <c r="N88" i="1"/>
  <c r="P88" i="1" s="1"/>
  <c r="Z88" i="1"/>
  <c r="N84" i="1"/>
  <c r="Z84" i="1"/>
  <c r="N82" i="1"/>
  <c r="Z82" i="1"/>
  <c r="N78" i="1"/>
  <c r="P78" i="1" s="1"/>
  <c r="Z78" i="1"/>
  <c r="N74" i="1"/>
  <c r="P74" i="1" s="1"/>
  <c r="Z74" i="1"/>
  <c r="N68" i="1"/>
  <c r="Z68" i="1"/>
  <c r="N64" i="1"/>
  <c r="P64" i="1" s="1"/>
  <c r="Z64" i="1"/>
  <c r="N60" i="1"/>
  <c r="Z60" i="1"/>
  <c r="N56" i="1"/>
  <c r="P56" i="1" s="1"/>
  <c r="Z56" i="1"/>
  <c r="N52" i="1"/>
  <c r="Z52" i="1"/>
  <c r="N48" i="1"/>
  <c r="P48" i="1" s="1"/>
  <c r="Z48" i="1"/>
  <c r="N42" i="1"/>
  <c r="P42" i="1" s="1"/>
  <c r="Z42" i="1"/>
  <c r="N38" i="1"/>
  <c r="P38" i="1" s="1"/>
  <c r="Z38" i="1"/>
  <c r="N32" i="1"/>
  <c r="P32" i="1" s="1"/>
  <c r="Z32" i="1"/>
  <c r="N26" i="1"/>
  <c r="P26" i="1" s="1"/>
  <c r="Z26" i="1"/>
  <c r="N22" i="1"/>
  <c r="P22" i="1" s="1"/>
  <c r="Z22" i="1"/>
  <c r="N18" i="1"/>
  <c r="P18" i="1" s="1"/>
  <c r="Z18" i="1"/>
  <c r="N14" i="1"/>
  <c r="P14" i="1" s="1"/>
  <c r="Z14" i="1"/>
  <c r="N8" i="1"/>
  <c r="P8" i="1" s="1"/>
  <c r="Z8" i="1"/>
  <c r="Z128" i="1"/>
  <c r="M130" i="1"/>
  <c r="O130" i="1" s="1"/>
  <c r="Y130" i="1"/>
  <c r="M116" i="1"/>
  <c r="Y116" i="1"/>
  <c r="M110" i="1"/>
  <c r="O110" i="1" s="1"/>
  <c r="Y110" i="1"/>
  <c r="M104" i="1"/>
  <c r="Y104" i="1"/>
  <c r="M98" i="1"/>
  <c r="Y98" i="1"/>
  <c r="M86" i="1"/>
  <c r="Y86" i="1"/>
  <c r="M80" i="1"/>
  <c r="O80" i="1" s="1"/>
  <c r="Y80" i="1"/>
  <c r="M70" i="1"/>
  <c r="Y70" i="1"/>
  <c r="M68" i="1"/>
  <c r="Y68" i="1"/>
  <c r="M64" i="1"/>
  <c r="Y64" i="1"/>
  <c r="M60" i="1"/>
  <c r="O60" i="1" s="1"/>
  <c r="Y60" i="1"/>
  <c r="M56" i="1"/>
  <c r="Y56" i="1"/>
  <c r="M50" i="1"/>
  <c r="O50" i="1" s="1"/>
  <c r="Y50" i="1"/>
  <c r="M44" i="1"/>
  <c r="Y44" i="1"/>
  <c r="M4" i="1"/>
  <c r="O4" i="1" s="1"/>
  <c r="Y4" i="1"/>
  <c r="N145" i="1"/>
  <c r="P145" i="1" s="1"/>
  <c r="Z145" i="1"/>
  <c r="N141" i="1"/>
  <c r="P141" i="1" s="1"/>
  <c r="Z141" i="1"/>
  <c r="N135" i="1"/>
  <c r="P135" i="1" s="1"/>
  <c r="Z135" i="1"/>
  <c r="N133" i="1"/>
  <c r="P133" i="1" s="1"/>
  <c r="Z133" i="1"/>
  <c r="N127" i="1"/>
  <c r="P127" i="1" s="1"/>
  <c r="Z127" i="1"/>
  <c r="N119" i="1"/>
  <c r="P119" i="1" s="1"/>
  <c r="Z119" i="1"/>
  <c r="N4" i="1"/>
  <c r="Z4" i="1"/>
  <c r="M141" i="1"/>
  <c r="O141" i="1" s="1"/>
  <c r="Y141" i="1"/>
  <c r="M139" i="1"/>
  <c r="O139" i="1" s="1"/>
  <c r="Y139" i="1"/>
  <c r="M137" i="1"/>
  <c r="O137" i="1" s="1"/>
  <c r="Y137" i="1"/>
  <c r="M135" i="1"/>
  <c r="O135" i="1" s="1"/>
  <c r="Y135" i="1"/>
  <c r="M131" i="1"/>
  <c r="O131" i="1" s="1"/>
  <c r="Y131" i="1"/>
  <c r="M129" i="1"/>
  <c r="O129" i="1" s="1"/>
  <c r="Y129" i="1"/>
  <c r="M127" i="1"/>
  <c r="O127" i="1" s="1"/>
  <c r="Y127" i="1"/>
  <c r="M125" i="1"/>
  <c r="O125" i="1" s="1"/>
  <c r="Y125" i="1"/>
  <c r="M123" i="1"/>
  <c r="O123" i="1" s="1"/>
  <c r="Y123" i="1"/>
  <c r="M121" i="1"/>
  <c r="O121" i="1" s="1"/>
  <c r="Y121" i="1"/>
  <c r="M117" i="1"/>
  <c r="O117" i="1" s="1"/>
  <c r="Y117" i="1"/>
  <c r="M115" i="1"/>
  <c r="O115" i="1" s="1"/>
  <c r="Y115" i="1"/>
  <c r="M113" i="1"/>
  <c r="O113" i="1" s="1"/>
  <c r="Y113" i="1"/>
  <c r="M109" i="1"/>
  <c r="O109" i="1" s="1"/>
  <c r="Y109" i="1"/>
  <c r="M107" i="1"/>
  <c r="O107" i="1" s="1"/>
  <c r="Y107" i="1"/>
  <c r="M105" i="1"/>
  <c r="O105" i="1" s="1"/>
  <c r="Y105" i="1"/>
  <c r="M101" i="1"/>
  <c r="O101" i="1" s="1"/>
  <c r="Y101" i="1"/>
  <c r="M99" i="1"/>
  <c r="O99" i="1" s="1"/>
  <c r="Y99" i="1"/>
  <c r="M97" i="1"/>
  <c r="O97" i="1" s="1"/>
  <c r="Y97" i="1"/>
  <c r="M95" i="1"/>
  <c r="O95" i="1" s="1"/>
  <c r="Y95" i="1"/>
  <c r="M93" i="1"/>
  <c r="O93" i="1" s="1"/>
  <c r="Y93" i="1"/>
  <c r="M91" i="1"/>
  <c r="O91" i="1" s="1"/>
  <c r="Y91" i="1"/>
  <c r="M89" i="1"/>
  <c r="O89" i="1" s="1"/>
  <c r="Y89" i="1"/>
  <c r="M87" i="1"/>
  <c r="O87" i="1" s="1"/>
  <c r="Y87" i="1"/>
  <c r="M85" i="1"/>
  <c r="O85" i="1" s="1"/>
  <c r="Y85" i="1"/>
  <c r="M83" i="1"/>
  <c r="O83" i="1" s="1"/>
  <c r="Y83" i="1"/>
  <c r="M81" i="1"/>
  <c r="O81" i="1" s="1"/>
  <c r="Y81" i="1"/>
  <c r="M79" i="1"/>
  <c r="O79" i="1" s="1"/>
  <c r="Y79" i="1"/>
  <c r="M77" i="1"/>
  <c r="O77" i="1" s="1"/>
  <c r="Y77" i="1"/>
  <c r="M75" i="1"/>
  <c r="O75" i="1" s="1"/>
  <c r="Y75" i="1"/>
  <c r="M73" i="1"/>
  <c r="O73" i="1" s="1"/>
  <c r="Y73" i="1"/>
  <c r="M71" i="1"/>
  <c r="O71" i="1" s="1"/>
  <c r="Y71" i="1"/>
  <c r="M69" i="1"/>
  <c r="O69" i="1" s="1"/>
  <c r="Y69" i="1"/>
  <c r="M67" i="1"/>
  <c r="O67" i="1" s="1"/>
  <c r="Y67" i="1"/>
  <c r="M65" i="1"/>
  <c r="O65" i="1" s="1"/>
  <c r="Y65" i="1"/>
  <c r="M63" i="1"/>
  <c r="O63" i="1" s="1"/>
  <c r="Y63" i="1"/>
  <c r="M61" i="1"/>
  <c r="O61" i="1" s="1"/>
  <c r="Y61" i="1"/>
  <c r="M59" i="1"/>
  <c r="O59" i="1" s="1"/>
  <c r="Y59" i="1"/>
  <c r="M57" i="1"/>
  <c r="O57" i="1" s="1"/>
  <c r="Y57" i="1"/>
  <c r="M55" i="1"/>
  <c r="O55" i="1" s="1"/>
  <c r="Y55" i="1"/>
  <c r="M53" i="1"/>
  <c r="O53" i="1" s="1"/>
  <c r="Y53" i="1"/>
  <c r="M51" i="1"/>
  <c r="O51" i="1" s="1"/>
  <c r="Y51" i="1"/>
  <c r="M49" i="1"/>
  <c r="O49" i="1" s="1"/>
  <c r="Y49" i="1"/>
  <c r="M47" i="1"/>
  <c r="O47" i="1" s="1"/>
  <c r="Y47" i="1"/>
  <c r="M45" i="1"/>
  <c r="O45" i="1" s="1"/>
  <c r="Y45" i="1"/>
  <c r="M43" i="1"/>
  <c r="O43" i="1" s="1"/>
  <c r="Y43" i="1"/>
  <c r="M41" i="1"/>
  <c r="O41" i="1" s="1"/>
  <c r="Y41" i="1"/>
  <c r="M39" i="1"/>
  <c r="O39" i="1" s="1"/>
  <c r="Y39" i="1"/>
  <c r="M37" i="1"/>
  <c r="O37" i="1" s="1"/>
  <c r="Y37" i="1"/>
  <c r="M35" i="1"/>
  <c r="O35" i="1" s="1"/>
  <c r="Y35" i="1"/>
  <c r="M33" i="1"/>
  <c r="O33" i="1" s="1"/>
  <c r="Y33" i="1"/>
  <c r="M31" i="1"/>
  <c r="O31" i="1" s="1"/>
  <c r="Y31" i="1"/>
  <c r="M29" i="1"/>
  <c r="O29" i="1" s="1"/>
  <c r="Y29" i="1"/>
  <c r="M27" i="1"/>
  <c r="O27" i="1" s="1"/>
  <c r="Y27" i="1"/>
  <c r="M25" i="1"/>
  <c r="O25" i="1" s="1"/>
  <c r="Y25" i="1"/>
  <c r="M23" i="1"/>
  <c r="O23" i="1" s="1"/>
  <c r="Y23" i="1"/>
  <c r="M21" i="1"/>
  <c r="O21" i="1" s="1"/>
  <c r="Y21" i="1"/>
  <c r="M19" i="1"/>
  <c r="O19" i="1" s="1"/>
  <c r="Y19" i="1"/>
  <c r="M17" i="1"/>
  <c r="O17" i="1" s="1"/>
  <c r="Y17" i="1"/>
  <c r="M15" i="1"/>
  <c r="Y15" i="1"/>
  <c r="M13" i="1"/>
  <c r="O13" i="1" s="1"/>
  <c r="Y13" i="1"/>
  <c r="M11" i="1"/>
  <c r="O11" i="1" s="1"/>
  <c r="Y11" i="1"/>
  <c r="M9" i="1"/>
  <c r="O9" i="1" s="1"/>
  <c r="Y9" i="1"/>
  <c r="M7" i="1"/>
  <c r="Y7" i="1"/>
  <c r="Z146" i="1"/>
  <c r="Y143" i="1"/>
  <c r="Y103" i="1"/>
  <c r="Z98" i="1"/>
  <c r="Y66" i="1"/>
  <c r="Z59" i="1"/>
  <c r="Z27" i="1"/>
  <c r="Y5" i="1"/>
  <c r="P68" i="1"/>
  <c r="O132" i="1"/>
  <c r="O124" i="1"/>
  <c r="O116" i="1"/>
  <c r="O104" i="1"/>
  <c r="P19" i="1"/>
  <c r="P11" i="1"/>
  <c r="O148" i="1"/>
  <c r="O142" i="1"/>
  <c r="O118" i="1"/>
  <c r="O108" i="1"/>
  <c r="O100" i="1"/>
  <c r="O144" i="1"/>
  <c r="O134" i="1"/>
  <c r="O120" i="1"/>
  <c r="O112" i="1"/>
  <c r="O102" i="1"/>
  <c r="O96" i="1"/>
  <c r="O88" i="1"/>
  <c r="O86" i="1"/>
  <c r="O78" i="1"/>
  <c r="O70" i="1"/>
  <c r="O68" i="1"/>
  <c r="O64" i="1"/>
  <c r="O62" i="1"/>
  <c r="O56" i="1"/>
  <c r="O52" i="1"/>
  <c r="O48" i="1"/>
  <c r="O46" i="1"/>
  <c r="O44" i="1"/>
  <c r="O36" i="1"/>
  <c r="O32" i="1"/>
  <c r="P15" i="1"/>
  <c r="P9" i="1"/>
  <c r="O90" i="1"/>
  <c r="P4" i="1"/>
  <c r="O15" i="1"/>
  <c r="O7" i="1"/>
  <c r="P124" i="1"/>
  <c r="P60" i="1"/>
  <c r="P28" i="1"/>
  <c r="O146" i="1"/>
  <c r="O122" i="1"/>
  <c r="O98" i="1"/>
  <c r="O66" i="1"/>
  <c r="P144" i="1"/>
  <c r="P134" i="1"/>
  <c r="P128" i="1"/>
  <c r="P112" i="1"/>
  <c r="P106" i="1"/>
  <c r="P54" i="1"/>
  <c r="P40" i="1"/>
  <c r="P30" i="1"/>
  <c r="P10" i="1"/>
  <c r="P6" i="1"/>
  <c r="P148" i="1"/>
  <c r="P116" i="1"/>
  <c r="P84" i="1"/>
  <c r="P52" i="1"/>
  <c r="P5" i="1"/>
  <c r="O114" i="1"/>
  <c r="O82" i="1"/>
  <c r="O74" i="1"/>
  <c r="O58" i="1"/>
  <c r="O42" i="1"/>
  <c r="P146" i="1"/>
  <c r="P142" i="1"/>
  <c r="P136" i="1"/>
  <c r="P130" i="1"/>
  <c r="P122" i="1"/>
  <c r="P120" i="1"/>
  <c r="P114" i="1"/>
  <c r="P98" i="1"/>
  <c r="P96" i="1"/>
  <c r="P86" i="1"/>
  <c r="P82" i="1"/>
  <c r="P80" i="1"/>
  <c r="P70" i="1"/>
  <c r="P62" i="1"/>
  <c r="O28" i="1"/>
  <c r="O24" i="1"/>
  <c r="O20" i="1"/>
  <c r="O16" i="1"/>
  <c r="O12" i="1"/>
  <c r="O8" i="1"/>
  <c r="P12" i="1"/>
  <c r="S50" i="1" l="1"/>
  <c r="Q50" i="1"/>
  <c r="S80" i="1"/>
  <c r="Q80" i="1"/>
  <c r="S130" i="1"/>
  <c r="Q130" i="1"/>
  <c r="S40" i="1"/>
  <c r="Q40" i="1"/>
  <c r="S84" i="1"/>
  <c r="Q84" i="1"/>
  <c r="S94" i="1"/>
  <c r="Q94" i="1"/>
  <c r="S106" i="1"/>
  <c r="Q106" i="1"/>
  <c r="S140" i="1"/>
  <c r="Q140" i="1"/>
  <c r="S10" i="1"/>
  <c r="Q10" i="1"/>
  <c r="S14" i="1"/>
  <c r="Q14" i="1"/>
  <c r="S22" i="1"/>
  <c r="Q22" i="1"/>
  <c r="S26" i="1"/>
  <c r="Q26" i="1"/>
  <c r="S34" i="1"/>
  <c r="Q34" i="1"/>
  <c r="S38" i="1"/>
  <c r="Q38" i="1"/>
  <c r="S54" i="1"/>
  <c r="Q54" i="1"/>
  <c r="S92" i="1"/>
  <c r="Q92" i="1"/>
  <c r="S126" i="1"/>
  <c r="Q126" i="1"/>
  <c r="S138" i="1"/>
  <c r="Q138" i="1"/>
  <c r="T72" i="1"/>
  <c r="R72" i="1"/>
  <c r="T92" i="1"/>
  <c r="R92" i="1"/>
  <c r="T78" i="1"/>
  <c r="R78" i="1"/>
  <c r="T90" i="1"/>
  <c r="R90" i="1"/>
  <c r="T102" i="1"/>
  <c r="R102" i="1"/>
  <c r="T126" i="1"/>
  <c r="R126" i="1"/>
  <c r="S136" i="1"/>
  <c r="Q136" i="1"/>
  <c r="S19" i="1"/>
  <c r="Q19" i="1"/>
  <c r="S60" i="1"/>
  <c r="Q60" i="1"/>
  <c r="S72" i="1"/>
  <c r="Q72" i="1"/>
  <c r="S128" i="1"/>
  <c r="Q128" i="1"/>
  <c r="S6" i="1"/>
  <c r="Q6" i="1"/>
  <c r="S18" i="1"/>
  <c r="Q18" i="1"/>
  <c r="S30" i="1"/>
  <c r="Q30" i="1"/>
  <c r="S76" i="1"/>
  <c r="Q76" i="1"/>
  <c r="S8" i="1"/>
  <c r="Q8" i="1"/>
  <c r="T80" i="1"/>
  <c r="R80" i="1"/>
  <c r="T136" i="1"/>
  <c r="R136" i="1"/>
  <c r="T106" i="1"/>
  <c r="R106" i="1"/>
  <c r="S98" i="1"/>
  <c r="Q98" i="1"/>
  <c r="S7" i="1"/>
  <c r="Q7" i="1"/>
  <c r="S36" i="1"/>
  <c r="Q36" i="1"/>
  <c r="S56" i="1"/>
  <c r="Q56" i="1"/>
  <c r="S78" i="1"/>
  <c r="Q78" i="1"/>
  <c r="S134" i="1"/>
  <c r="Q134" i="1"/>
  <c r="S148" i="1"/>
  <c r="Q148" i="1"/>
  <c r="S13" i="1"/>
  <c r="Q13" i="1"/>
  <c r="S21" i="1"/>
  <c r="Q21" i="1"/>
  <c r="S33" i="1"/>
  <c r="Q33" i="1"/>
  <c r="S41" i="1"/>
  <c r="Q41" i="1"/>
  <c r="S49" i="1"/>
  <c r="Q49" i="1"/>
  <c r="S61" i="1"/>
  <c r="Q61" i="1"/>
  <c r="S69" i="1"/>
  <c r="Q69" i="1"/>
  <c r="S77" i="1"/>
  <c r="Q77" i="1"/>
  <c r="S85" i="1"/>
  <c r="Q85" i="1"/>
  <c r="S97" i="1"/>
  <c r="Q97" i="1"/>
  <c r="S107" i="1"/>
  <c r="Q107" i="1"/>
  <c r="S117" i="1"/>
  <c r="Q117" i="1"/>
  <c r="S131" i="1"/>
  <c r="Q131" i="1"/>
  <c r="T119" i="1"/>
  <c r="R119" i="1"/>
  <c r="S4" i="1"/>
  <c r="Q4" i="1"/>
  <c r="S110" i="1"/>
  <c r="Q110" i="1"/>
  <c r="T69" i="1"/>
  <c r="R69" i="1"/>
  <c r="T77" i="1"/>
  <c r="R77" i="1"/>
  <c r="T87" i="1"/>
  <c r="R87" i="1"/>
  <c r="T97" i="1"/>
  <c r="R97" i="1"/>
  <c r="T109" i="1"/>
  <c r="R109" i="1"/>
  <c r="T143" i="1"/>
  <c r="R143" i="1"/>
  <c r="S28" i="1"/>
  <c r="Q28" i="1"/>
  <c r="T98" i="1"/>
  <c r="R98" i="1"/>
  <c r="T142" i="1"/>
  <c r="R142" i="1"/>
  <c r="S74" i="1"/>
  <c r="Q74" i="1"/>
  <c r="T84" i="1"/>
  <c r="R84" i="1"/>
  <c r="T112" i="1"/>
  <c r="R112" i="1"/>
  <c r="S11" i="1"/>
  <c r="Q11" i="1"/>
  <c r="S112" i="1"/>
  <c r="Q112" i="1"/>
  <c r="S124" i="1"/>
  <c r="Q124" i="1"/>
  <c r="T108" i="1"/>
  <c r="R108" i="1"/>
  <c r="S12" i="1"/>
  <c r="Q12" i="1"/>
  <c r="T86" i="1"/>
  <c r="R86" i="1"/>
  <c r="T5" i="1"/>
  <c r="R5" i="1"/>
  <c r="S62" i="1"/>
  <c r="Q62" i="1"/>
  <c r="S23" i="1"/>
  <c r="Q23" i="1"/>
  <c r="S35" i="1"/>
  <c r="Q35" i="1"/>
  <c r="S43" i="1"/>
  <c r="Q43" i="1"/>
  <c r="S51" i="1"/>
  <c r="Q51" i="1"/>
  <c r="S59" i="1"/>
  <c r="Q59" i="1"/>
  <c r="S71" i="1"/>
  <c r="Q71" i="1"/>
  <c r="S79" i="1"/>
  <c r="Q79" i="1"/>
  <c r="S87" i="1"/>
  <c r="Q87" i="1"/>
  <c r="S91" i="1"/>
  <c r="Q91" i="1"/>
  <c r="S95" i="1"/>
  <c r="Q95" i="1"/>
  <c r="S105" i="1"/>
  <c r="Q105" i="1"/>
  <c r="S109" i="1"/>
  <c r="Q109" i="1"/>
  <c r="S115" i="1"/>
  <c r="Q115" i="1"/>
  <c r="S121" i="1"/>
  <c r="Q121" i="1"/>
  <c r="S125" i="1"/>
  <c r="Q125" i="1"/>
  <c r="S129" i="1"/>
  <c r="Q129" i="1"/>
  <c r="S135" i="1"/>
  <c r="Q135" i="1"/>
  <c r="S139" i="1"/>
  <c r="Q139" i="1"/>
  <c r="T127" i="1"/>
  <c r="R127" i="1"/>
  <c r="T135" i="1"/>
  <c r="R135" i="1"/>
  <c r="T145" i="1"/>
  <c r="R145" i="1"/>
  <c r="T71" i="1"/>
  <c r="R71" i="1"/>
  <c r="T75" i="1"/>
  <c r="R75" i="1"/>
  <c r="T79" i="1"/>
  <c r="R79" i="1"/>
  <c r="T85" i="1"/>
  <c r="R85" i="1"/>
  <c r="T91" i="1"/>
  <c r="R91" i="1"/>
  <c r="T95" i="1"/>
  <c r="R95" i="1"/>
  <c r="T99" i="1"/>
  <c r="R99" i="1"/>
  <c r="T103" i="1"/>
  <c r="R103" i="1"/>
  <c r="T107" i="1"/>
  <c r="R107" i="1"/>
  <c r="T111" i="1"/>
  <c r="R111" i="1"/>
  <c r="T121" i="1"/>
  <c r="R121" i="1"/>
  <c r="T147" i="1"/>
  <c r="R147" i="1"/>
  <c r="T76" i="1"/>
  <c r="R76" i="1"/>
  <c r="S16" i="1"/>
  <c r="Q16" i="1"/>
  <c r="S24" i="1"/>
  <c r="Q24" i="1"/>
  <c r="T96" i="1"/>
  <c r="R96" i="1"/>
  <c r="T120" i="1"/>
  <c r="R120" i="1"/>
  <c r="S58" i="1"/>
  <c r="Q58" i="1"/>
  <c r="S114" i="1"/>
  <c r="Q114" i="1"/>
  <c r="T144" i="1"/>
  <c r="R144" i="1"/>
  <c r="T4" i="1"/>
  <c r="R4" i="1"/>
  <c r="S46" i="1"/>
  <c r="Q46" i="1"/>
  <c r="S68" i="1"/>
  <c r="Q68" i="1"/>
  <c r="S88" i="1"/>
  <c r="Q88" i="1"/>
  <c r="S102" i="1"/>
  <c r="Q102" i="1"/>
  <c r="S118" i="1"/>
  <c r="Q118" i="1"/>
  <c r="S116" i="1"/>
  <c r="Q116" i="1"/>
  <c r="S9" i="1"/>
  <c r="Q9" i="1"/>
  <c r="S17" i="1"/>
  <c r="Q17" i="1"/>
  <c r="S25" i="1"/>
  <c r="Q25" i="1"/>
  <c r="S29" i="1"/>
  <c r="Q29" i="1"/>
  <c r="S37" i="1"/>
  <c r="Q37" i="1"/>
  <c r="S45" i="1"/>
  <c r="Q45" i="1"/>
  <c r="S53" i="1"/>
  <c r="Q53" i="1"/>
  <c r="S57" i="1"/>
  <c r="Q57" i="1"/>
  <c r="S65" i="1"/>
  <c r="Q65" i="1"/>
  <c r="S73" i="1"/>
  <c r="Q73" i="1"/>
  <c r="S81" i="1"/>
  <c r="Q81" i="1"/>
  <c r="S89" i="1"/>
  <c r="Q89" i="1"/>
  <c r="S93" i="1"/>
  <c r="Q93" i="1"/>
  <c r="S101" i="1"/>
  <c r="Q101" i="1"/>
  <c r="S113" i="1"/>
  <c r="Q113" i="1"/>
  <c r="S123" i="1"/>
  <c r="Q123" i="1"/>
  <c r="S127" i="1"/>
  <c r="Q127" i="1"/>
  <c r="S137" i="1"/>
  <c r="Q137" i="1"/>
  <c r="S141" i="1"/>
  <c r="Q141" i="1"/>
  <c r="T133" i="1"/>
  <c r="R133" i="1"/>
  <c r="T141" i="1"/>
  <c r="R141" i="1"/>
  <c r="T73" i="1"/>
  <c r="R73" i="1"/>
  <c r="T83" i="1"/>
  <c r="R83" i="1"/>
  <c r="T93" i="1"/>
  <c r="R93" i="1"/>
  <c r="T101" i="1"/>
  <c r="R101" i="1"/>
  <c r="T105" i="1"/>
  <c r="R105" i="1"/>
  <c r="T113" i="1"/>
  <c r="R113" i="1"/>
  <c r="T82" i="1"/>
  <c r="R82" i="1"/>
  <c r="T122" i="1"/>
  <c r="R122" i="1"/>
  <c r="S122" i="1"/>
  <c r="Q122" i="1"/>
  <c r="S90" i="1"/>
  <c r="Q90" i="1"/>
  <c r="S48" i="1"/>
  <c r="Q48" i="1"/>
  <c r="S70" i="1"/>
  <c r="Q70" i="1"/>
  <c r="S144" i="1"/>
  <c r="Q144" i="1"/>
  <c r="T132" i="1"/>
  <c r="R132" i="1"/>
  <c r="T140" i="1"/>
  <c r="R140" i="1"/>
  <c r="T123" i="1"/>
  <c r="R123" i="1"/>
  <c r="S20" i="1"/>
  <c r="Q20" i="1"/>
  <c r="T146" i="1"/>
  <c r="R146" i="1"/>
  <c r="S82" i="1"/>
  <c r="Q82" i="1"/>
  <c r="T116" i="1"/>
  <c r="R116" i="1"/>
  <c r="T128" i="1"/>
  <c r="R128" i="1"/>
  <c r="S146" i="1"/>
  <c r="Q146" i="1"/>
  <c r="S15" i="1"/>
  <c r="Q15" i="1"/>
  <c r="S52" i="1"/>
  <c r="Q52" i="1"/>
  <c r="S120" i="1"/>
  <c r="Q120" i="1"/>
  <c r="S100" i="1"/>
  <c r="Q100" i="1"/>
  <c r="S132" i="1"/>
  <c r="Q132" i="1"/>
  <c r="S27" i="1"/>
  <c r="Q27" i="1"/>
  <c r="S31" i="1"/>
  <c r="Q31" i="1"/>
  <c r="S39" i="1"/>
  <c r="Q39" i="1"/>
  <c r="S47" i="1"/>
  <c r="Q47" i="1"/>
  <c r="S55" i="1"/>
  <c r="Q55" i="1"/>
  <c r="S63" i="1"/>
  <c r="Q63" i="1"/>
  <c r="S67" i="1"/>
  <c r="Q67" i="1"/>
  <c r="S75" i="1"/>
  <c r="Q75" i="1"/>
  <c r="S83" i="1"/>
  <c r="Q83" i="1"/>
  <c r="S99" i="1"/>
  <c r="Q99" i="1"/>
  <c r="T70" i="1"/>
  <c r="R70" i="1"/>
  <c r="T114" i="1"/>
  <c r="R114" i="1"/>
  <c r="T130" i="1"/>
  <c r="R130" i="1"/>
  <c r="S42" i="1"/>
  <c r="Q42" i="1"/>
  <c r="T148" i="1"/>
  <c r="R148" i="1"/>
  <c r="T134" i="1"/>
  <c r="R134" i="1"/>
  <c r="S66" i="1"/>
  <c r="Q66" i="1"/>
  <c r="T124" i="1"/>
  <c r="R124" i="1"/>
  <c r="S32" i="1"/>
  <c r="Q32" i="1"/>
  <c r="S44" i="1"/>
  <c r="Q44" i="1"/>
  <c r="S64" i="1"/>
  <c r="Q64" i="1"/>
  <c r="S86" i="1"/>
  <c r="Q86" i="1"/>
  <c r="S96" i="1"/>
  <c r="Q96" i="1"/>
  <c r="S108" i="1"/>
  <c r="Q108" i="1"/>
  <c r="S142" i="1"/>
  <c r="Q142" i="1"/>
  <c r="S104" i="1"/>
  <c r="Q104" i="1"/>
  <c r="T74" i="1"/>
  <c r="R74" i="1"/>
  <c r="T88" i="1"/>
  <c r="R88" i="1"/>
  <c r="T94" i="1"/>
  <c r="R94" i="1"/>
  <c r="T100" i="1"/>
  <c r="R100" i="1"/>
  <c r="T104" i="1"/>
  <c r="R104" i="1"/>
  <c r="T110" i="1"/>
  <c r="R110" i="1"/>
  <c r="T118" i="1"/>
  <c r="R118" i="1"/>
  <c r="T138" i="1"/>
  <c r="R138" i="1"/>
  <c r="S145" i="1"/>
  <c r="Q145" i="1"/>
  <c r="T7" i="1"/>
  <c r="R7" i="1"/>
  <c r="T46" i="1"/>
  <c r="R46" i="1"/>
  <c r="T66" i="1"/>
  <c r="R66" i="1"/>
  <c r="T14" i="1"/>
  <c r="R14" i="1"/>
  <c r="T32" i="1"/>
  <c r="R32" i="1"/>
  <c r="T20" i="1"/>
  <c r="R20" i="1"/>
  <c r="T34" i="1"/>
  <c r="R34" i="1"/>
  <c r="T13" i="1"/>
  <c r="R13" i="1"/>
  <c r="T26" i="1"/>
  <c r="R26" i="1"/>
  <c r="T6" i="1"/>
  <c r="R6" i="1"/>
  <c r="T40" i="1"/>
  <c r="R40" i="1"/>
  <c r="T28" i="1"/>
  <c r="R28" i="1"/>
  <c r="T68" i="1"/>
  <c r="R68" i="1"/>
  <c r="T23" i="1"/>
  <c r="R23" i="1"/>
  <c r="T33" i="1"/>
  <c r="R33" i="1"/>
  <c r="T45" i="1"/>
  <c r="R45" i="1"/>
  <c r="T49" i="1"/>
  <c r="R49" i="1"/>
  <c r="T61" i="1"/>
  <c r="R61" i="1"/>
  <c r="T65" i="1"/>
  <c r="R65" i="1"/>
  <c r="T16" i="1"/>
  <c r="R16" i="1"/>
  <c r="T54" i="1"/>
  <c r="R54" i="1"/>
  <c r="T9" i="1"/>
  <c r="R9" i="1"/>
  <c r="T8" i="1"/>
  <c r="R8" i="1"/>
  <c r="T18" i="1"/>
  <c r="R18" i="1"/>
  <c r="T52" i="1"/>
  <c r="R52" i="1"/>
  <c r="T22" i="1"/>
  <c r="R22" i="1"/>
  <c r="T58" i="1"/>
  <c r="R58" i="1"/>
  <c r="T15" i="1"/>
  <c r="R15" i="1"/>
  <c r="T17" i="1"/>
  <c r="R17" i="1"/>
  <c r="T29" i="1"/>
  <c r="R29" i="1"/>
  <c r="T39" i="1"/>
  <c r="R39" i="1"/>
  <c r="T55" i="1"/>
  <c r="R55" i="1"/>
  <c r="T12" i="1"/>
  <c r="R12" i="1"/>
  <c r="T62" i="1"/>
  <c r="R62" i="1"/>
  <c r="T10" i="1"/>
  <c r="R10" i="1"/>
  <c r="T30" i="1"/>
  <c r="R30" i="1"/>
  <c r="T42" i="1"/>
  <c r="R42" i="1"/>
  <c r="T60" i="1"/>
  <c r="R60" i="1"/>
  <c r="T11" i="1"/>
  <c r="R11" i="1"/>
  <c r="T44" i="1"/>
  <c r="R44" i="1"/>
  <c r="T19" i="1"/>
  <c r="R19" i="1"/>
  <c r="T21" i="1"/>
  <c r="R21" i="1"/>
  <c r="T25" i="1"/>
  <c r="R25" i="1"/>
  <c r="T31" i="1"/>
  <c r="R31" i="1"/>
  <c r="T37" i="1"/>
  <c r="R37" i="1"/>
  <c r="T41" i="1"/>
  <c r="R41" i="1"/>
  <c r="T47" i="1"/>
  <c r="R47" i="1"/>
  <c r="T53" i="1"/>
  <c r="R53" i="1"/>
  <c r="T57" i="1"/>
  <c r="R57" i="1"/>
  <c r="T63" i="1"/>
  <c r="R63" i="1"/>
  <c r="T67" i="1"/>
  <c r="R67" i="1"/>
  <c r="T38" i="1"/>
  <c r="R38" i="1"/>
  <c r="T48" i="1"/>
  <c r="R48" i="1"/>
  <c r="T56" i="1"/>
  <c r="R56" i="1"/>
  <c r="T64" i="1"/>
  <c r="R64" i="1"/>
  <c r="T24" i="1"/>
  <c r="R24" i="1"/>
  <c r="T36" i="1"/>
  <c r="R36" i="1"/>
  <c r="T50" i="1"/>
  <c r="R50" i="1"/>
</calcChain>
</file>

<file path=xl/sharedStrings.xml><?xml version="1.0" encoding="utf-8"?>
<sst xmlns="http://schemas.openxmlformats.org/spreadsheetml/2006/main" count="150" uniqueCount="19">
  <si>
    <t>OD</t>
  </si>
  <si>
    <t>RFP</t>
  </si>
  <si>
    <t>LB</t>
  </si>
  <si>
    <t>M9</t>
  </si>
  <si>
    <t>Data</t>
  </si>
  <si>
    <t>Time</t>
  </si>
  <si>
    <t>RFP_cell</t>
  </si>
  <si>
    <t>RFP_M</t>
  </si>
  <si>
    <t>Ribosomes_num</t>
  </si>
  <si>
    <t>R_frac</t>
  </si>
  <si>
    <t>Total_cell_volume_fl_per_L</t>
  </si>
  <si>
    <t>Total_prot_aa_per_L</t>
  </si>
  <si>
    <t>Ribosomal_aa_per_L</t>
  </si>
  <si>
    <t>Ribosomes_aa</t>
  </si>
  <si>
    <t>RFP_OD</t>
  </si>
  <si>
    <t>Blank</t>
  </si>
  <si>
    <t>RFP/OD</t>
  </si>
  <si>
    <t>Unormalized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</si>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</sst>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Ribosomes</a:t>
            </a:r>
            <a:r>
              <a:rPr lang="en-SG" baseline="0"/>
              <a:t> </a:t>
            </a:r>
            <a:r>
              <a:rPr lang="en-SG"/>
              <a:t>per cell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MCr 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data_MCr_AU!$E$4:$E$148</c:f>
              <c:numCache>
                <c:formatCode>General</c:formatCode>
                <c:ptCount val="145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  <c:pt idx="10">
                  <c:v>109</c:v>
                </c:pt>
                <c:pt idx="11">
                  <c:v>119</c:v>
                </c:pt>
                <c:pt idx="12">
                  <c:v>129</c:v>
                </c:pt>
                <c:pt idx="13">
                  <c:v>139</c:v>
                </c:pt>
                <c:pt idx="14">
                  <c:v>149</c:v>
                </c:pt>
                <c:pt idx="15">
                  <c:v>159</c:v>
                </c:pt>
                <c:pt idx="16">
                  <c:v>169</c:v>
                </c:pt>
                <c:pt idx="17">
                  <c:v>179</c:v>
                </c:pt>
                <c:pt idx="18">
                  <c:v>189</c:v>
                </c:pt>
                <c:pt idx="19">
                  <c:v>199</c:v>
                </c:pt>
                <c:pt idx="20">
                  <c:v>209</c:v>
                </c:pt>
                <c:pt idx="21">
                  <c:v>219</c:v>
                </c:pt>
                <c:pt idx="22">
                  <c:v>229</c:v>
                </c:pt>
                <c:pt idx="23">
                  <c:v>239</c:v>
                </c:pt>
                <c:pt idx="24">
                  <c:v>249</c:v>
                </c:pt>
                <c:pt idx="25">
                  <c:v>259</c:v>
                </c:pt>
                <c:pt idx="26">
                  <c:v>269</c:v>
                </c:pt>
                <c:pt idx="27">
                  <c:v>279</c:v>
                </c:pt>
                <c:pt idx="28">
                  <c:v>289</c:v>
                </c:pt>
                <c:pt idx="29">
                  <c:v>299</c:v>
                </c:pt>
                <c:pt idx="30">
                  <c:v>309</c:v>
                </c:pt>
                <c:pt idx="31">
                  <c:v>319</c:v>
                </c:pt>
                <c:pt idx="32">
                  <c:v>329</c:v>
                </c:pt>
                <c:pt idx="33">
                  <c:v>339</c:v>
                </c:pt>
                <c:pt idx="34">
                  <c:v>349</c:v>
                </c:pt>
                <c:pt idx="35">
                  <c:v>359</c:v>
                </c:pt>
                <c:pt idx="36">
                  <c:v>369</c:v>
                </c:pt>
                <c:pt idx="37">
                  <c:v>379</c:v>
                </c:pt>
                <c:pt idx="38">
                  <c:v>389</c:v>
                </c:pt>
                <c:pt idx="39">
                  <c:v>399</c:v>
                </c:pt>
                <c:pt idx="40">
                  <c:v>409</c:v>
                </c:pt>
                <c:pt idx="41">
                  <c:v>419</c:v>
                </c:pt>
                <c:pt idx="42">
                  <c:v>429</c:v>
                </c:pt>
                <c:pt idx="43">
                  <c:v>439</c:v>
                </c:pt>
                <c:pt idx="44">
                  <c:v>449</c:v>
                </c:pt>
                <c:pt idx="45">
                  <c:v>459</c:v>
                </c:pt>
                <c:pt idx="46">
                  <c:v>469</c:v>
                </c:pt>
                <c:pt idx="47">
                  <c:v>479</c:v>
                </c:pt>
                <c:pt idx="48">
                  <c:v>489</c:v>
                </c:pt>
                <c:pt idx="49">
                  <c:v>499</c:v>
                </c:pt>
                <c:pt idx="50">
                  <c:v>509</c:v>
                </c:pt>
                <c:pt idx="51">
                  <c:v>519</c:v>
                </c:pt>
                <c:pt idx="52">
                  <c:v>529</c:v>
                </c:pt>
                <c:pt idx="53">
                  <c:v>539</c:v>
                </c:pt>
                <c:pt idx="54">
                  <c:v>549</c:v>
                </c:pt>
                <c:pt idx="55">
                  <c:v>559</c:v>
                </c:pt>
                <c:pt idx="56">
                  <c:v>569</c:v>
                </c:pt>
                <c:pt idx="57">
                  <c:v>579</c:v>
                </c:pt>
                <c:pt idx="58">
                  <c:v>589</c:v>
                </c:pt>
                <c:pt idx="59">
                  <c:v>599</c:v>
                </c:pt>
                <c:pt idx="60">
                  <c:v>609</c:v>
                </c:pt>
                <c:pt idx="61">
                  <c:v>619</c:v>
                </c:pt>
                <c:pt idx="62">
                  <c:v>629</c:v>
                </c:pt>
                <c:pt idx="63">
                  <c:v>639</c:v>
                </c:pt>
                <c:pt idx="64">
                  <c:v>649</c:v>
                </c:pt>
                <c:pt idx="65">
                  <c:v>659</c:v>
                </c:pt>
                <c:pt idx="66">
                  <c:v>669</c:v>
                </c:pt>
                <c:pt idx="67">
                  <c:v>679</c:v>
                </c:pt>
                <c:pt idx="68">
                  <c:v>689</c:v>
                </c:pt>
                <c:pt idx="69">
                  <c:v>699</c:v>
                </c:pt>
                <c:pt idx="70">
                  <c:v>709</c:v>
                </c:pt>
                <c:pt idx="71">
                  <c:v>719</c:v>
                </c:pt>
                <c:pt idx="72">
                  <c:v>729</c:v>
                </c:pt>
                <c:pt idx="73">
                  <c:v>739</c:v>
                </c:pt>
                <c:pt idx="74">
                  <c:v>749</c:v>
                </c:pt>
                <c:pt idx="75">
                  <c:v>759</c:v>
                </c:pt>
                <c:pt idx="76">
                  <c:v>769</c:v>
                </c:pt>
                <c:pt idx="77">
                  <c:v>779</c:v>
                </c:pt>
                <c:pt idx="78">
                  <c:v>789</c:v>
                </c:pt>
                <c:pt idx="79">
                  <c:v>799</c:v>
                </c:pt>
                <c:pt idx="80">
                  <c:v>809</c:v>
                </c:pt>
                <c:pt idx="81">
                  <c:v>819</c:v>
                </c:pt>
                <c:pt idx="82">
                  <c:v>829</c:v>
                </c:pt>
                <c:pt idx="83">
                  <c:v>839</c:v>
                </c:pt>
                <c:pt idx="84">
                  <c:v>849</c:v>
                </c:pt>
                <c:pt idx="85">
                  <c:v>859</c:v>
                </c:pt>
                <c:pt idx="86">
                  <c:v>869</c:v>
                </c:pt>
                <c:pt idx="87">
                  <c:v>879</c:v>
                </c:pt>
                <c:pt idx="88">
                  <c:v>889</c:v>
                </c:pt>
                <c:pt idx="89">
                  <c:v>899</c:v>
                </c:pt>
                <c:pt idx="90">
                  <c:v>909</c:v>
                </c:pt>
                <c:pt idx="91">
                  <c:v>919</c:v>
                </c:pt>
                <c:pt idx="92">
                  <c:v>929</c:v>
                </c:pt>
                <c:pt idx="93">
                  <c:v>939</c:v>
                </c:pt>
                <c:pt idx="94">
                  <c:v>949</c:v>
                </c:pt>
                <c:pt idx="95">
                  <c:v>959</c:v>
                </c:pt>
                <c:pt idx="96">
                  <c:v>969</c:v>
                </c:pt>
                <c:pt idx="97">
                  <c:v>979</c:v>
                </c:pt>
                <c:pt idx="98">
                  <c:v>989</c:v>
                </c:pt>
                <c:pt idx="99">
                  <c:v>999</c:v>
                </c:pt>
                <c:pt idx="100">
                  <c:v>1009</c:v>
                </c:pt>
                <c:pt idx="101">
                  <c:v>1019</c:v>
                </c:pt>
                <c:pt idx="102">
                  <c:v>1029</c:v>
                </c:pt>
                <c:pt idx="103">
                  <c:v>1039</c:v>
                </c:pt>
                <c:pt idx="104">
                  <c:v>1049</c:v>
                </c:pt>
                <c:pt idx="105">
                  <c:v>1059</c:v>
                </c:pt>
                <c:pt idx="106">
                  <c:v>1069</c:v>
                </c:pt>
                <c:pt idx="107">
                  <c:v>1079</c:v>
                </c:pt>
                <c:pt idx="108">
                  <c:v>1089</c:v>
                </c:pt>
                <c:pt idx="109">
                  <c:v>1099</c:v>
                </c:pt>
                <c:pt idx="110">
                  <c:v>1109</c:v>
                </c:pt>
                <c:pt idx="111">
                  <c:v>1119</c:v>
                </c:pt>
                <c:pt idx="112">
                  <c:v>1129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1179</c:v>
                </c:pt>
                <c:pt idx="118">
                  <c:v>1189</c:v>
                </c:pt>
                <c:pt idx="119">
                  <c:v>1199</c:v>
                </c:pt>
                <c:pt idx="120">
                  <c:v>1209</c:v>
                </c:pt>
                <c:pt idx="121">
                  <c:v>1219</c:v>
                </c:pt>
                <c:pt idx="122">
                  <c:v>1229</c:v>
                </c:pt>
                <c:pt idx="123">
                  <c:v>1239</c:v>
                </c:pt>
                <c:pt idx="124">
                  <c:v>1249</c:v>
                </c:pt>
                <c:pt idx="125">
                  <c:v>1259</c:v>
                </c:pt>
                <c:pt idx="126">
                  <c:v>1269</c:v>
                </c:pt>
                <c:pt idx="127">
                  <c:v>1279</c:v>
                </c:pt>
                <c:pt idx="128">
                  <c:v>1289</c:v>
                </c:pt>
                <c:pt idx="129">
                  <c:v>1299</c:v>
                </c:pt>
                <c:pt idx="130">
                  <c:v>1309</c:v>
                </c:pt>
                <c:pt idx="131">
                  <c:v>1319</c:v>
                </c:pt>
                <c:pt idx="132">
                  <c:v>1329</c:v>
                </c:pt>
                <c:pt idx="133">
                  <c:v>1339</c:v>
                </c:pt>
                <c:pt idx="134">
                  <c:v>1349</c:v>
                </c:pt>
                <c:pt idx="135">
                  <c:v>1359</c:v>
                </c:pt>
                <c:pt idx="136">
                  <c:v>1369</c:v>
                </c:pt>
                <c:pt idx="137">
                  <c:v>1379</c:v>
                </c:pt>
                <c:pt idx="138">
                  <c:v>1389</c:v>
                </c:pt>
                <c:pt idx="139">
                  <c:v>1399</c:v>
                </c:pt>
                <c:pt idx="140">
                  <c:v>1409</c:v>
                </c:pt>
                <c:pt idx="141">
                  <c:v>1419</c:v>
                </c:pt>
                <c:pt idx="142">
                  <c:v>1429</c:v>
                </c:pt>
                <c:pt idx="143">
                  <c:v>1439</c:v>
                </c:pt>
                <c:pt idx="144">
                  <c:v>1449</c:v>
                </c:pt>
              </c:numCache>
            </c:numRef>
          </c:xVal>
          <c:yVal>
            <c:numRef>
              <c:f>data_MCr_AU!$O$4:$O$148</c:f>
              <c:numCache>
                <c:formatCode>General</c:formatCode>
                <c:ptCount val="145"/>
                <c:pt idx="0">
                  <c:v>0</c:v>
                </c:pt>
                <c:pt idx="1">
                  <c:v>97229.100280797618</c:v>
                </c:pt>
                <c:pt idx="2">
                  <c:v>0</c:v>
                </c:pt>
                <c:pt idx="3">
                  <c:v>46138.809161026642</c:v>
                </c:pt>
                <c:pt idx="4">
                  <c:v>53457.378890017106</c:v>
                </c:pt>
                <c:pt idx="5">
                  <c:v>36405.416543495005</c:v>
                </c:pt>
                <c:pt idx="6">
                  <c:v>0</c:v>
                </c:pt>
                <c:pt idx="7">
                  <c:v>22146.628397292792</c:v>
                </c:pt>
                <c:pt idx="8">
                  <c:v>30643.133631474313</c:v>
                </c:pt>
                <c:pt idx="9">
                  <c:v>21092.027045040762</c:v>
                </c:pt>
                <c:pt idx="10">
                  <c:v>36360.136174659812</c:v>
                </c:pt>
                <c:pt idx="11">
                  <c:v>21739.02173967391</c:v>
                </c:pt>
                <c:pt idx="12">
                  <c:v>30199.947814490173</c:v>
                </c:pt>
                <c:pt idx="13">
                  <c:v>33194.009775801853</c:v>
                </c:pt>
                <c:pt idx="14">
                  <c:v>34071.73599583505</c:v>
                </c:pt>
                <c:pt idx="15">
                  <c:v>41164.736797942001</c:v>
                </c:pt>
                <c:pt idx="16">
                  <c:v>44293.256794585592</c:v>
                </c:pt>
                <c:pt idx="17">
                  <c:v>37630.761343589431</c:v>
                </c:pt>
                <c:pt idx="18">
                  <c:v>31044.084862287778</c:v>
                </c:pt>
                <c:pt idx="19">
                  <c:v>28355.506557240227</c:v>
                </c:pt>
                <c:pt idx="20">
                  <c:v>32272.805901018011</c:v>
                </c:pt>
                <c:pt idx="21">
                  <c:v>30828.469416907068</c:v>
                </c:pt>
                <c:pt idx="22">
                  <c:v>25925.616576195931</c:v>
                </c:pt>
                <c:pt idx="23">
                  <c:v>23942.300970046268</c:v>
                </c:pt>
                <c:pt idx="24">
                  <c:v>31431.25598868819</c:v>
                </c:pt>
                <c:pt idx="25">
                  <c:v>24451.481126422816</c:v>
                </c:pt>
                <c:pt idx="26">
                  <c:v>24388.827009452099</c:v>
                </c:pt>
                <c:pt idx="27">
                  <c:v>23392.975449954298</c:v>
                </c:pt>
                <c:pt idx="28">
                  <c:v>27401.760559362276</c:v>
                </c:pt>
                <c:pt idx="29">
                  <c:v>26877.869875351185</c:v>
                </c:pt>
                <c:pt idx="30">
                  <c:v>28494.847612151971</c:v>
                </c:pt>
                <c:pt idx="31">
                  <c:v>28840.464633130494</c:v>
                </c:pt>
                <c:pt idx="32">
                  <c:v>30852.78896019973</c:v>
                </c:pt>
                <c:pt idx="33">
                  <c:v>29458.698105662625</c:v>
                </c:pt>
                <c:pt idx="34">
                  <c:v>37317.940763942199</c:v>
                </c:pt>
                <c:pt idx="35">
                  <c:v>35268.635386789465</c:v>
                </c:pt>
                <c:pt idx="36">
                  <c:v>31173.135099050956</c:v>
                </c:pt>
                <c:pt idx="37">
                  <c:v>38160.344315335286</c:v>
                </c:pt>
                <c:pt idx="38">
                  <c:v>39620.115022679769</c:v>
                </c:pt>
                <c:pt idx="39">
                  <c:v>33084.902178882534</c:v>
                </c:pt>
                <c:pt idx="40">
                  <c:v>39409.209467425972</c:v>
                </c:pt>
                <c:pt idx="41">
                  <c:v>39870.63206169202</c:v>
                </c:pt>
                <c:pt idx="42">
                  <c:v>40296.872722893662</c:v>
                </c:pt>
                <c:pt idx="43">
                  <c:v>45258.323997472893</c:v>
                </c:pt>
                <c:pt idx="44">
                  <c:v>45156.543658647992</c:v>
                </c:pt>
                <c:pt idx="45">
                  <c:v>52246.741673553275</c:v>
                </c:pt>
                <c:pt idx="46">
                  <c:v>47741.234868415602</c:v>
                </c:pt>
                <c:pt idx="47">
                  <c:v>52635.484531682443</c:v>
                </c:pt>
                <c:pt idx="48">
                  <c:v>51702.90941821516</c:v>
                </c:pt>
                <c:pt idx="49">
                  <c:v>64264.769902858578</c:v>
                </c:pt>
                <c:pt idx="50">
                  <c:v>59057.675726114125</c:v>
                </c:pt>
                <c:pt idx="51">
                  <c:v>59997.527708432004</c:v>
                </c:pt>
                <c:pt idx="52">
                  <c:v>66229.887986068905</c:v>
                </c:pt>
                <c:pt idx="53">
                  <c:v>69066.352102831122</c:v>
                </c:pt>
                <c:pt idx="54">
                  <c:v>70687.627973789611</c:v>
                </c:pt>
                <c:pt idx="55">
                  <c:v>74509.057600054497</c:v>
                </c:pt>
                <c:pt idx="56">
                  <c:v>81558.908071544065</c:v>
                </c:pt>
                <c:pt idx="57">
                  <c:v>82443.653157805296</c:v>
                </c:pt>
                <c:pt idx="58">
                  <c:v>82929.319687975934</c:v>
                </c:pt>
                <c:pt idx="59">
                  <c:v>81940.912059903421</c:v>
                </c:pt>
                <c:pt idx="60">
                  <c:v>87616.588257902884</c:v>
                </c:pt>
                <c:pt idx="61">
                  <c:v>88328.619808707823</c:v>
                </c:pt>
                <c:pt idx="62">
                  <c:v>93147.530605002321</c:v>
                </c:pt>
                <c:pt idx="63">
                  <c:v>87878.336518327531</c:v>
                </c:pt>
                <c:pt idx="64">
                  <c:v>99684.022939016388</c:v>
                </c:pt>
                <c:pt idx="65">
                  <c:v>97252.585570720563</c:v>
                </c:pt>
                <c:pt idx="66">
                  <c:v>96528.307445926344</c:v>
                </c:pt>
                <c:pt idx="67">
                  <c:v>99829.440915586805</c:v>
                </c:pt>
                <c:pt idx="68">
                  <c:v>105228.86299883273</c:v>
                </c:pt>
                <c:pt idx="69">
                  <c:v>100519.10399942558</c:v>
                </c:pt>
                <c:pt idx="70">
                  <c:v>104410.16608972593</c:v>
                </c:pt>
                <c:pt idx="71">
                  <c:v>102265.31348161676</c:v>
                </c:pt>
                <c:pt idx="72">
                  <c:v>102618.72225540555</c:v>
                </c:pt>
                <c:pt idx="73">
                  <c:v>98393.138709743653</c:v>
                </c:pt>
                <c:pt idx="74">
                  <c:v>103427.54551737924</c:v>
                </c:pt>
                <c:pt idx="75">
                  <c:v>97261.157353095972</c:v>
                </c:pt>
                <c:pt idx="76">
                  <c:v>104412.56976040192</c:v>
                </c:pt>
                <c:pt idx="77">
                  <c:v>100741.56094219691</c:v>
                </c:pt>
                <c:pt idx="78">
                  <c:v>99931.919648245996</c:v>
                </c:pt>
                <c:pt idx="79">
                  <c:v>102343.00894772964</c:v>
                </c:pt>
                <c:pt idx="80">
                  <c:v>97985.082751001988</c:v>
                </c:pt>
                <c:pt idx="81">
                  <c:v>98429.459543523524</c:v>
                </c:pt>
                <c:pt idx="82">
                  <c:v>107030.81809026003</c:v>
                </c:pt>
                <c:pt idx="83">
                  <c:v>105091.22524646926</c:v>
                </c:pt>
                <c:pt idx="84">
                  <c:v>102499.56997229595</c:v>
                </c:pt>
                <c:pt idx="85">
                  <c:v>107008.17390740862</c:v>
                </c:pt>
                <c:pt idx="86">
                  <c:v>104717.79915475861</c:v>
                </c:pt>
                <c:pt idx="87">
                  <c:v>103701.12149306192</c:v>
                </c:pt>
                <c:pt idx="88">
                  <c:v>104019.46722289479</c:v>
                </c:pt>
                <c:pt idx="89">
                  <c:v>109623.24927572845</c:v>
                </c:pt>
                <c:pt idx="90">
                  <c:v>104361.25045691631</c:v>
                </c:pt>
                <c:pt idx="91">
                  <c:v>109272.7359245789</c:v>
                </c:pt>
                <c:pt idx="92">
                  <c:v>101950.26447276313</c:v>
                </c:pt>
                <c:pt idx="93">
                  <c:v>109866.68547639775</c:v>
                </c:pt>
                <c:pt idx="94">
                  <c:v>105114.36429003917</c:v>
                </c:pt>
                <c:pt idx="95">
                  <c:v>105361.11162405334</c:v>
                </c:pt>
                <c:pt idx="96">
                  <c:v>108388.20486204476</c:v>
                </c:pt>
                <c:pt idx="97">
                  <c:v>105032.37180619359</c:v>
                </c:pt>
                <c:pt idx="98">
                  <c:v>109947.80055393587</c:v>
                </c:pt>
                <c:pt idx="99">
                  <c:v>109340.27227594245</c:v>
                </c:pt>
                <c:pt idx="100">
                  <c:v>109774.79063961023</c:v>
                </c:pt>
                <c:pt idx="101">
                  <c:v>104465.22828911697</c:v>
                </c:pt>
                <c:pt idx="102">
                  <c:v>104484.87692139707</c:v>
                </c:pt>
                <c:pt idx="103">
                  <c:v>104198.92825791577</c:v>
                </c:pt>
                <c:pt idx="104">
                  <c:v>114847.33777568437</c:v>
                </c:pt>
                <c:pt idx="105">
                  <c:v>107938.61474390338</c:v>
                </c:pt>
                <c:pt idx="106">
                  <c:v>103316.0284570318</c:v>
                </c:pt>
                <c:pt idx="107">
                  <c:v>106794.01835848701</c:v>
                </c:pt>
                <c:pt idx="108">
                  <c:v>104905.08188191325</c:v>
                </c:pt>
                <c:pt idx="109">
                  <c:v>110467.59488337896</c:v>
                </c:pt>
                <c:pt idx="110">
                  <c:v>108248.744570101</c:v>
                </c:pt>
                <c:pt idx="111">
                  <c:v>112242.73574249435</c:v>
                </c:pt>
                <c:pt idx="112">
                  <c:v>117048.04405958764</c:v>
                </c:pt>
                <c:pt idx="113">
                  <c:v>103374.86188687722</c:v>
                </c:pt>
                <c:pt idx="114">
                  <c:v>113416.49760810687</c:v>
                </c:pt>
                <c:pt idx="115">
                  <c:v>120178.2921965198</c:v>
                </c:pt>
                <c:pt idx="116">
                  <c:v>112989.31847355573</c:v>
                </c:pt>
                <c:pt idx="117">
                  <c:v>110461.51530947347</c:v>
                </c:pt>
                <c:pt idx="118">
                  <c:v>116388.37658544323</c:v>
                </c:pt>
                <c:pt idx="119">
                  <c:v>112084.6449399196</c:v>
                </c:pt>
                <c:pt idx="120">
                  <c:v>116905.15317915214</c:v>
                </c:pt>
                <c:pt idx="121">
                  <c:v>105910.745498968</c:v>
                </c:pt>
                <c:pt idx="122">
                  <c:v>111367.9757243061</c:v>
                </c:pt>
                <c:pt idx="123">
                  <c:v>116793.16468224063</c:v>
                </c:pt>
                <c:pt idx="124">
                  <c:v>117279.39767425662</c:v>
                </c:pt>
                <c:pt idx="125">
                  <c:v>114576.7717083082</c:v>
                </c:pt>
                <c:pt idx="126">
                  <c:v>118754.61022361831</c:v>
                </c:pt>
                <c:pt idx="127">
                  <c:v>118065.84795203872</c:v>
                </c:pt>
                <c:pt idx="128">
                  <c:v>121815.76931732117</c:v>
                </c:pt>
                <c:pt idx="129">
                  <c:v>117817.08036270241</c:v>
                </c:pt>
                <c:pt idx="130">
                  <c:v>113247.68768338113</c:v>
                </c:pt>
                <c:pt idx="131">
                  <c:v>112787.21376024323</c:v>
                </c:pt>
                <c:pt idx="132">
                  <c:v>117535.86060679283</c:v>
                </c:pt>
                <c:pt idx="133">
                  <c:v>111578.43314666601</c:v>
                </c:pt>
                <c:pt idx="134">
                  <c:v>122617.6188947216</c:v>
                </c:pt>
                <c:pt idx="135">
                  <c:v>118090.19912014728</c:v>
                </c:pt>
                <c:pt idx="136">
                  <c:v>113572.45331945026</c:v>
                </c:pt>
                <c:pt idx="137">
                  <c:v>125733.23110801261</c:v>
                </c:pt>
                <c:pt idx="138">
                  <c:v>116641.45076715313</c:v>
                </c:pt>
                <c:pt idx="139">
                  <c:v>112276.46103854013</c:v>
                </c:pt>
                <c:pt idx="140">
                  <c:v>117302.86408196355</c:v>
                </c:pt>
                <c:pt idx="141">
                  <c:v>116015.29533360664</c:v>
                </c:pt>
                <c:pt idx="142">
                  <c:v>121536.37535099704</c:v>
                </c:pt>
                <c:pt idx="143">
                  <c:v>116052.20120852122</c:v>
                </c:pt>
                <c:pt idx="144">
                  <c:v>117630.01588181466</c:v>
                </c:pt>
              </c:numCache>
            </c:numRef>
          </c:yVal>
          <c:smooth val="0"/>
        </c:ser>
        <c:ser>
          <c:idx val="1"/>
          <c:order val="1"/>
          <c:tx>
            <c:v>MCr M9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data_MCr_AU!$F$4:$F$148</c:f>
              <c:numCache>
                <c:formatCode>General</c:formatCode>
                <c:ptCount val="145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  <c:pt idx="10">
                  <c:v>109</c:v>
                </c:pt>
                <c:pt idx="11">
                  <c:v>119</c:v>
                </c:pt>
                <c:pt idx="12">
                  <c:v>129</c:v>
                </c:pt>
                <c:pt idx="13">
                  <c:v>139</c:v>
                </c:pt>
                <c:pt idx="14">
                  <c:v>149</c:v>
                </c:pt>
                <c:pt idx="15">
                  <c:v>159</c:v>
                </c:pt>
                <c:pt idx="16">
                  <c:v>169</c:v>
                </c:pt>
                <c:pt idx="17">
                  <c:v>179</c:v>
                </c:pt>
                <c:pt idx="18">
                  <c:v>189</c:v>
                </c:pt>
                <c:pt idx="19">
                  <c:v>199</c:v>
                </c:pt>
                <c:pt idx="20">
                  <c:v>209</c:v>
                </c:pt>
                <c:pt idx="21">
                  <c:v>219</c:v>
                </c:pt>
                <c:pt idx="22">
                  <c:v>229</c:v>
                </c:pt>
                <c:pt idx="23">
                  <c:v>239</c:v>
                </c:pt>
                <c:pt idx="24">
                  <c:v>249</c:v>
                </c:pt>
                <c:pt idx="25">
                  <c:v>259</c:v>
                </c:pt>
                <c:pt idx="26">
                  <c:v>269</c:v>
                </c:pt>
                <c:pt idx="27">
                  <c:v>279</c:v>
                </c:pt>
                <c:pt idx="28">
                  <c:v>289</c:v>
                </c:pt>
                <c:pt idx="29">
                  <c:v>299</c:v>
                </c:pt>
                <c:pt idx="30">
                  <c:v>309</c:v>
                </c:pt>
                <c:pt idx="31">
                  <c:v>319</c:v>
                </c:pt>
                <c:pt idx="32">
                  <c:v>329</c:v>
                </c:pt>
                <c:pt idx="33">
                  <c:v>339</c:v>
                </c:pt>
                <c:pt idx="34">
                  <c:v>349</c:v>
                </c:pt>
                <c:pt idx="35">
                  <c:v>359</c:v>
                </c:pt>
                <c:pt idx="36">
                  <c:v>369</c:v>
                </c:pt>
                <c:pt idx="37">
                  <c:v>379</c:v>
                </c:pt>
                <c:pt idx="38">
                  <c:v>389</c:v>
                </c:pt>
                <c:pt idx="39">
                  <c:v>399</c:v>
                </c:pt>
                <c:pt idx="40">
                  <c:v>409</c:v>
                </c:pt>
                <c:pt idx="41">
                  <c:v>419</c:v>
                </c:pt>
                <c:pt idx="42">
                  <c:v>429</c:v>
                </c:pt>
                <c:pt idx="43">
                  <c:v>439</c:v>
                </c:pt>
                <c:pt idx="44">
                  <c:v>449</c:v>
                </c:pt>
                <c:pt idx="45">
                  <c:v>459</c:v>
                </c:pt>
                <c:pt idx="46">
                  <c:v>469</c:v>
                </c:pt>
                <c:pt idx="47">
                  <c:v>479</c:v>
                </c:pt>
                <c:pt idx="48">
                  <c:v>489</c:v>
                </c:pt>
                <c:pt idx="49">
                  <c:v>499</c:v>
                </c:pt>
                <c:pt idx="50">
                  <c:v>509</c:v>
                </c:pt>
                <c:pt idx="51">
                  <c:v>519</c:v>
                </c:pt>
                <c:pt idx="52">
                  <c:v>529</c:v>
                </c:pt>
                <c:pt idx="53">
                  <c:v>539</c:v>
                </c:pt>
                <c:pt idx="54">
                  <c:v>549</c:v>
                </c:pt>
                <c:pt idx="55">
                  <c:v>559</c:v>
                </c:pt>
                <c:pt idx="56">
                  <c:v>569</c:v>
                </c:pt>
                <c:pt idx="57">
                  <c:v>579</c:v>
                </c:pt>
                <c:pt idx="58">
                  <c:v>589</c:v>
                </c:pt>
                <c:pt idx="59">
                  <c:v>599</c:v>
                </c:pt>
                <c:pt idx="60">
                  <c:v>609</c:v>
                </c:pt>
                <c:pt idx="61">
                  <c:v>619</c:v>
                </c:pt>
                <c:pt idx="62">
                  <c:v>629</c:v>
                </c:pt>
                <c:pt idx="63">
                  <c:v>639</c:v>
                </c:pt>
                <c:pt idx="64">
                  <c:v>649</c:v>
                </c:pt>
                <c:pt idx="65">
                  <c:v>659</c:v>
                </c:pt>
                <c:pt idx="66">
                  <c:v>669</c:v>
                </c:pt>
                <c:pt idx="67">
                  <c:v>679</c:v>
                </c:pt>
                <c:pt idx="68">
                  <c:v>689</c:v>
                </c:pt>
                <c:pt idx="69">
                  <c:v>699</c:v>
                </c:pt>
                <c:pt idx="70">
                  <c:v>709</c:v>
                </c:pt>
                <c:pt idx="71">
                  <c:v>719</c:v>
                </c:pt>
                <c:pt idx="72">
                  <c:v>729</c:v>
                </c:pt>
                <c:pt idx="73">
                  <c:v>739</c:v>
                </c:pt>
                <c:pt idx="74">
                  <c:v>749</c:v>
                </c:pt>
                <c:pt idx="75">
                  <c:v>759</c:v>
                </c:pt>
                <c:pt idx="76">
                  <c:v>769</c:v>
                </c:pt>
                <c:pt idx="77">
                  <c:v>779</c:v>
                </c:pt>
                <c:pt idx="78">
                  <c:v>789</c:v>
                </c:pt>
                <c:pt idx="79">
                  <c:v>799</c:v>
                </c:pt>
                <c:pt idx="80">
                  <c:v>809</c:v>
                </c:pt>
                <c:pt idx="81">
                  <c:v>819</c:v>
                </c:pt>
                <c:pt idx="82">
                  <c:v>829</c:v>
                </c:pt>
                <c:pt idx="83">
                  <c:v>839</c:v>
                </c:pt>
                <c:pt idx="84">
                  <c:v>849</c:v>
                </c:pt>
                <c:pt idx="85">
                  <c:v>859</c:v>
                </c:pt>
                <c:pt idx="86">
                  <c:v>869</c:v>
                </c:pt>
                <c:pt idx="87">
                  <c:v>879</c:v>
                </c:pt>
                <c:pt idx="88">
                  <c:v>889</c:v>
                </c:pt>
                <c:pt idx="89">
                  <c:v>899</c:v>
                </c:pt>
                <c:pt idx="90">
                  <c:v>909</c:v>
                </c:pt>
                <c:pt idx="91">
                  <c:v>919</c:v>
                </c:pt>
                <c:pt idx="92">
                  <c:v>929</c:v>
                </c:pt>
                <c:pt idx="93">
                  <c:v>939</c:v>
                </c:pt>
                <c:pt idx="94">
                  <c:v>949</c:v>
                </c:pt>
                <c:pt idx="95">
                  <c:v>959</c:v>
                </c:pt>
                <c:pt idx="96">
                  <c:v>969</c:v>
                </c:pt>
                <c:pt idx="97">
                  <c:v>979</c:v>
                </c:pt>
                <c:pt idx="98">
                  <c:v>989</c:v>
                </c:pt>
                <c:pt idx="99">
                  <c:v>999</c:v>
                </c:pt>
                <c:pt idx="100">
                  <c:v>1009</c:v>
                </c:pt>
                <c:pt idx="101">
                  <c:v>1019</c:v>
                </c:pt>
                <c:pt idx="102">
                  <c:v>1029</c:v>
                </c:pt>
                <c:pt idx="103">
                  <c:v>1039</c:v>
                </c:pt>
                <c:pt idx="104">
                  <c:v>1049</c:v>
                </c:pt>
                <c:pt idx="105">
                  <c:v>1059</c:v>
                </c:pt>
                <c:pt idx="106">
                  <c:v>1069</c:v>
                </c:pt>
                <c:pt idx="107">
                  <c:v>1079</c:v>
                </c:pt>
                <c:pt idx="108">
                  <c:v>1089</c:v>
                </c:pt>
                <c:pt idx="109">
                  <c:v>1099</c:v>
                </c:pt>
                <c:pt idx="110">
                  <c:v>1109</c:v>
                </c:pt>
                <c:pt idx="111">
                  <c:v>1119</c:v>
                </c:pt>
                <c:pt idx="112">
                  <c:v>1129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1179</c:v>
                </c:pt>
                <c:pt idx="118">
                  <c:v>1189</c:v>
                </c:pt>
                <c:pt idx="119">
                  <c:v>1199</c:v>
                </c:pt>
                <c:pt idx="120">
                  <c:v>1209</c:v>
                </c:pt>
                <c:pt idx="121">
                  <c:v>1219</c:v>
                </c:pt>
                <c:pt idx="122">
                  <c:v>1229</c:v>
                </c:pt>
                <c:pt idx="123">
                  <c:v>1239</c:v>
                </c:pt>
                <c:pt idx="124">
                  <c:v>1249</c:v>
                </c:pt>
                <c:pt idx="125">
                  <c:v>1259</c:v>
                </c:pt>
                <c:pt idx="126">
                  <c:v>1269</c:v>
                </c:pt>
                <c:pt idx="127">
                  <c:v>1279</c:v>
                </c:pt>
                <c:pt idx="128">
                  <c:v>1289</c:v>
                </c:pt>
                <c:pt idx="129">
                  <c:v>1299</c:v>
                </c:pt>
                <c:pt idx="130">
                  <c:v>1309</c:v>
                </c:pt>
                <c:pt idx="131">
                  <c:v>1319</c:v>
                </c:pt>
                <c:pt idx="132">
                  <c:v>1329</c:v>
                </c:pt>
                <c:pt idx="133">
                  <c:v>1339</c:v>
                </c:pt>
                <c:pt idx="134">
                  <c:v>1349</c:v>
                </c:pt>
                <c:pt idx="135">
                  <c:v>1359</c:v>
                </c:pt>
                <c:pt idx="136">
                  <c:v>1369</c:v>
                </c:pt>
                <c:pt idx="137">
                  <c:v>1379</c:v>
                </c:pt>
                <c:pt idx="138">
                  <c:v>1389</c:v>
                </c:pt>
                <c:pt idx="139">
                  <c:v>1399</c:v>
                </c:pt>
                <c:pt idx="140">
                  <c:v>1409</c:v>
                </c:pt>
                <c:pt idx="141">
                  <c:v>1419</c:v>
                </c:pt>
                <c:pt idx="142">
                  <c:v>1429</c:v>
                </c:pt>
                <c:pt idx="143">
                  <c:v>1439</c:v>
                </c:pt>
                <c:pt idx="144">
                  <c:v>1449</c:v>
                </c:pt>
              </c:numCache>
            </c:numRef>
          </c:xVal>
          <c:yVal>
            <c:numRef>
              <c:f>data_MCr_AU!$P$4:$P$148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19257.937736776345</c:v>
                </c:pt>
                <c:pt idx="3">
                  <c:v>8858.6513589171191</c:v>
                </c:pt>
                <c:pt idx="4">
                  <c:v>60058.653280794031</c:v>
                </c:pt>
                <c:pt idx="5">
                  <c:v>110733.14198646402</c:v>
                </c:pt>
                <c:pt idx="6">
                  <c:v>99659.827787817572</c:v>
                </c:pt>
                <c:pt idx="7">
                  <c:v>22831.575667312161</c:v>
                </c:pt>
                <c:pt idx="8">
                  <c:v>0</c:v>
                </c:pt>
                <c:pt idx="9">
                  <c:v>9770.5713517468212</c:v>
                </c:pt>
                <c:pt idx="10">
                  <c:v>54683.033079735309</c:v>
                </c:pt>
                <c:pt idx="11">
                  <c:v>20443.04159750104</c:v>
                </c:pt>
                <c:pt idx="12">
                  <c:v>45757.49668862149</c:v>
                </c:pt>
                <c:pt idx="13">
                  <c:v>43989.878323389799</c:v>
                </c:pt>
                <c:pt idx="14">
                  <c:v>32531.770527096771</c:v>
                </c:pt>
                <c:pt idx="15">
                  <c:v>27485.075815255976</c:v>
                </c:pt>
                <c:pt idx="16">
                  <c:v>22598.600405400815</c:v>
                </c:pt>
                <c:pt idx="17">
                  <c:v>19153.84077603701</c:v>
                </c:pt>
                <c:pt idx="18">
                  <c:v>24064.248173628843</c:v>
                </c:pt>
                <c:pt idx="19">
                  <c:v>15435.528882961644</c:v>
                </c:pt>
                <c:pt idx="20">
                  <c:v>19832.801549814449</c:v>
                </c:pt>
                <c:pt idx="21">
                  <c:v>22503.389449541624</c:v>
                </c:pt>
                <c:pt idx="22">
                  <c:v>22996.499012990262</c:v>
                </c:pt>
                <c:pt idx="23">
                  <c:v>18630.181617070699</c:v>
                </c:pt>
                <c:pt idx="24">
                  <c:v>21992.679639814098</c:v>
                </c:pt>
                <c:pt idx="25">
                  <c:v>17100.03322578163</c:v>
                </c:pt>
                <c:pt idx="26">
                  <c:v>18670.700173502446</c:v>
                </c:pt>
                <c:pt idx="27">
                  <c:v>22223.260329463355</c:v>
                </c:pt>
                <c:pt idx="28">
                  <c:v>14443.453302582258</c:v>
                </c:pt>
                <c:pt idx="29">
                  <c:v>23709.285875447276</c:v>
                </c:pt>
                <c:pt idx="30">
                  <c:v>22076.544130212755</c:v>
                </c:pt>
                <c:pt idx="31">
                  <c:v>23294.210843246874</c:v>
                </c:pt>
                <c:pt idx="32">
                  <c:v>23524.491469051532</c:v>
                </c:pt>
                <c:pt idx="33">
                  <c:v>23933.44001483899</c:v>
                </c:pt>
                <c:pt idx="34">
                  <c:v>27341.516539867651</c:v>
                </c:pt>
                <c:pt idx="35">
                  <c:v>17982.305108912955</c:v>
                </c:pt>
                <c:pt idx="36">
                  <c:v>26146.405978532606</c:v>
                </c:pt>
                <c:pt idx="37">
                  <c:v>23053.395278236781</c:v>
                </c:pt>
                <c:pt idx="38">
                  <c:v>31205.235635036366</c:v>
                </c:pt>
                <c:pt idx="39">
                  <c:v>30137.679880852043</c:v>
                </c:pt>
                <c:pt idx="40">
                  <c:v>42154.961638984903</c:v>
                </c:pt>
                <c:pt idx="41">
                  <c:v>48569.847105786961</c:v>
                </c:pt>
                <c:pt idx="42">
                  <c:v>59261.322883790381</c:v>
                </c:pt>
                <c:pt idx="43">
                  <c:v>63843.383931506141</c:v>
                </c:pt>
                <c:pt idx="44">
                  <c:v>82024.549619602956</c:v>
                </c:pt>
                <c:pt idx="45">
                  <c:v>89980.145471900978</c:v>
                </c:pt>
                <c:pt idx="46">
                  <c:v>88767.672103668461</c:v>
                </c:pt>
                <c:pt idx="47">
                  <c:v>92727.753045575533</c:v>
                </c:pt>
                <c:pt idx="48">
                  <c:v>101940.0661086694</c:v>
                </c:pt>
                <c:pt idx="49">
                  <c:v>101097.72802512508</c:v>
                </c:pt>
                <c:pt idx="50">
                  <c:v>102601.86987797865</c:v>
                </c:pt>
                <c:pt idx="51">
                  <c:v>105867.3714331307</c:v>
                </c:pt>
                <c:pt idx="52">
                  <c:v>101014.54175892858</c:v>
                </c:pt>
                <c:pt idx="53">
                  <c:v>102576.95170079877</c:v>
                </c:pt>
                <c:pt idx="54">
                  <c:v>108455.28704181875</c:v>
                </c:pt>
                <c:pt idx="55">
                  <c:v>105152.42660783582</c:v>
                </c:pt>
                <c:pt idx="56">
                  <c:v>99374.017560321066</c:v>
                </c:pt>
                <c:pt idx="57">
                  <c:v>99960.29495005749</c:v>
                </c:pt>
                <c:pt idx="58">
                  <c:v>103926.67655041562</c:v>
                </c:pt>
                <c:pt idx="59">
                  <c:v>107146.93976747076</c:v>
                </c:pt>
                <c:pt idx="60">
                  <c:v>109124.07387305434</c:v>
                </c:pt>
                <c:pt idx="61">
                  <c:v>103204.75015504099</c:v>
                </c:pt>
                <c:pt idx="62">
                  <c:v>103721.0169002499</c:v>
                </c:pt>
                <c:pt idx="63">
                  <c:v>103876.14900442996</c:v>
                </c:pt>
                <c:pt idx="64">
                  <c:v>107961.16610010981</c:v>
                </c:pt>
                <c:pt idx="65">
                  <c:v>102573.85784009297</c:v>
                </c:pt>
                <c:pt idx="66">
                  <c:v>108330.64778162945</c:v>
                </c:pt>
                <c:pt idx="67">
                  <c:v>106222.3306834674</c:v>
                </c:pt>
                <c:pt idx="68">
                  <c:v>105792.29313142491</c:v>
                </c:pt>
                <c:pt idx="69">
                  <c:v>104920.37862759449</c:v>
                </c:pt>
                <c:pt idx="70">
                  <c:v>105653.64006047939</c:v>
                </c:pt>
                <c:pt idx="71">
                  <c:v>107975.69808378664</c:v>
                </c:pt>
                <c:pt idx="72">
                  <c:v>107324.85274392056</c:v>
                </c:pt>
                <c:pt idx="73">
                  <c:v>107324.85274392056</c:v>
                </c:pt>
                <c:pt idx="74">
                  <c:v>108414.12330611917</c:v>
                </c:pt>
                <c:pt idx="75">
                  <c:v>112035.88483336357</c:v>
                </c:pt>
                <c:pt idx="76">
                  <c:v>108927.3177531557</c:v>
                </c:pt>
                <c:pt idx="77">
                  <c:v>101192.16630616812</c:v>
                </c:pt>
                <c:pt idx="78">
                  <c:v>103216.00963229149</c:v>
                </c:pt>
                <c:pt idx="79">
                  <c:v>111889.62388710592</c:v>
                </c:pt>
                <c:pt idx="80">
                  <c:v>105528.97343357533</c:v>
                </c:pt>
                <c:pt idx="81">
                  <c:v>106476.94955831977</c:v>
                </c:pt>
                <c:pt idx="82">
                  <c:v>106407.62862761776</c:v>
                </c:pt>
                <c:pt idx="83">
                  <c:v>106407.62862761776</c:v>
                </c:pt>
                <c:pt idx="84">
                  <c:v>103341.36387589639</c:v>
                </c:pt>
                <c:pt idx="85">
                  <c:v>108426.20152841264</c:v>
                </c:pt>
                <c:pt idx="86">
                  <c:v>108426.20152841264</c:v>
                </c:pt>
                <c:pt idx="87">
                  <c:v>111813.81676186863</c:v>
                </c:pt>
                <c:pt idx="88">
                  <c:v>111453.12340380122</c:v>
                </c:pt>
                <c:pt idx="89">
                  <c:v>107202.93772014209</c:v>
                </c:pt>
                <c:pt idx="90">
                  <c:v>111308.37908769239</c:v>
                </c:pt>
                <c:pt idx="91">
                  <c:v>112605.09367154073</c:v>
                </c:pt>
                <c:pt idx="92">
                  <c:v>106131.24517663692</c:v>
                </c:pt>
                <c:pt idx="93">
                  <c:v>117904.97760734895</c:v>
                </c:pt>
                <c:pt idx="94">
                  <c:v>109295.04923339303</c:v>
                </c:pt>
                <c:pt idx="95">
                  <c:v>111883.61618892073</c:v>
                </c:pt>
                <c:pt idx="96">
                  <c:v>101463.46300122462</c:v>
                </c:pt>
                <c:pt idx="97">
                  <c:v>106855.32767565394</c:v>
                </c:pt>
                <c:pt idx="98">
                  <c:v>113601.87623481796</c:v>
                </c:pt>
                <c:pt idx="99">
                  <c:v>108795.49141379094</c:v>
                </c:pt>
                <c:pt idx="100">
                  <c:v>111663.67259139229</c:v>
                </c:pt>
                <c:pt idx="101">
                  <c:v>112881.9092953863</c:v>
                </c:pt>
                <c:pt idx="102">
                  <c:v>111091.03837297486</c:v>
                </c:pt>
                <c:pt idx="103">
                  <c:v>115311.25638383714</c:v>
                </c:pt>
                <c:pt idx="104">
                  <c:v>114019.41587767519</c:v>
                </c:pt>
                <c:pt idx="105">
                  <c:v>110661.83925498526</c:v>
                </c:pt>
                <c:pt idx="106">
                  <c:v>112232.43017583583</c:v>
                </c:pt>
                <c:pt idx="107">
                  <c:v>117431.28571022692</c:v>
                </c:pt>
                <c:pt idx="108">
                  <c:v>115361.85853252198</c:v>
                </c:pt>
                <c:pt idx="109">
                  <c:v>116351.58657023449</c:v>
                </c:pt>
                <c:pt idx="110">
                  <c:v>110449.21085316535</c:v>
                </c:pt>
                <c:pt idx="111">
                  <c:v>109670.44388678584</c:v>
                </c:pt>
                <c:pt idx="112">
                  <c:v>109955.81935605485</c:v>
                </c:pt>
                <c:pt idx="113">
                  <c:v>113985.83964379305</c:v>
                </c:pt>
                <c:pt idx="114">
                  <c:v>114050.19595291639</c:v>
                </c:pt>
                <c:pt idx="115">
                  <c:v>111438.44862332044</c:v>
                </c:pt>
                <c:pt idx="116">
                  <c:v>113341.11541326166</c:v>
                </c:pt>
                <c:pt idx="117">
                  <c:v>119186.05358848414</c:v>
                </c:pt>
                <c:pt idx="118">
                  <c:v>113543.62782368387</c:v>
                </c:pt>
                <c:pt idx="119">
                  <c:v>119369.90575585843</c:v>
                </c:pt>
                <c:pt idx="120">
                  <c:v>122023.85500724975</c:v>
                </c:pt>
                <c:pt idx="121">
                  <c:v>111713.08129607872</c:v>
                </c:pt>
                <c:pt idx="122">
                  <c:v>119756.87876236661</c:v>
                </c:pt>
                <c:pt idx="123">
                  <c:v>113457.80604796059</c:v>
                </c:pt>
                <c:pt idx="124">
                  <c:v>123083.34118722276</c:v>
                </c:pt>
                <c:pt idx="125">
                  <c:v>114844.69351396641</c:v>
                </c:pt>
                <c:pt idx="126">
                  <c:v>117132.2934077923</c:v>
                </c:pt>
                <c:pt idx="127">
                  <c:v>117410.51738263265</c:v>
                </c:pt>
                <c:pt idx="128">
                  <c:v>115801.17920590716</c:v>
                </c:pt>
                <c:pt idx="129">
                  <c:v>117246.85622096187</c:v>
                </c:pt>
                <c:pt idx="130">
                  <c:v>123544.66873286541</c:v>
                </c:pt>
                <c:pt idx="131">
                  <c:v>119517.09516090553</c:v>
                </c:pt>
                <c:pt idx="132">
                  <c:v>114946.94214939243</c:v>
                </c:pt>
                <c:pt idx="133">
                  <c:v>119569.70194548354</c:v>
                </c:pt>
                <c:pt idx="134">
                  <c:v>120047.14458345626</c:v>
                </c:pt>
                <c:pt idx="135">
                  <c:v>121400.41172412834</c:v>
                </c:pt>
                <c:pt idx="136">
                  <c:v>111559.50871770624</c:v>
                </c:pt>
                <c:pt idx="137">
                  <c:v>118298.76038305472</c:v>
                </c:pt>
                <c:pt idx="138">
                  <c:v>118096.99916020645</c:v>
                </c:pt>
                <c:pt idx="139">
                  <c:v>117821.71477987965</c:v>
                </c:pt>
                <c:pt idx="140">
                  <c:v>117821.71477987965</c:v>
                </c:pt>
                <c:pt idx="141">
                  <c:v>121125.12734380151</c:v>
                </c:pt>
                <c:pt idx="142">
                  <c:v>120899.70837231798</c:v>
                </c:pt>
                <c:pt idx="143">
                  <c:v>119800.62011438783</c:v>
                </c:pt>
                <c:pt idx="144">
                  <c:v>117327.67153404496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0920"/>
        <c:axId val="150263664"/>
      </c:scatterChart>
      <c:valAx>
        <c:axId val="15026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3664"/>
        <c:crosses val="autoZero"/>
        <c:crossBetween val="midCat"/>
      </c:valAx>
      <c:valAx>
        <c:axId val="15026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R_frac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MCr 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data_MCr_AU!$E$4:$E$148</c:f>
              <c:numCache>
                <c:formatCode>General</c:formatCode>
                <c:ptCount val="145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  <c:pt idx="10">
                  <c:v>109</c:v>
                </c:pt>
                <c:pt idx="11">
                  <c:v>119</c:v>
                </c:pt>
                <c:pt idx="12">
                  <c:v>129</c:v>
                </c:pt>
                <c:pt idx="13">
                  <c:v>139</c:v>
                </c:pt>
                <c:pt idx="14">
                  <c:v>149</c:v>
                </c:pt>
                <c:pt idx="15">
                  <c:v>159</c:v>
                </c:pt>
                <c:pt idx="16">
                  <c:v>169</c:v>
                </c:pt>
                <c:pt idx="17">
                  <c:v>179</c:v>
                </c:pt>
                <c:pt idx="18">
                  <c:v>189</c:v>
                </c:pt>
                <c:pt idx="19">
                  <c:v>199</c:v>
                </c:pt>
                <c:pt idx="20">
                  <c:v>209</c:v>
                </c:pt>
                <c:pt idx="21">
                  <c:v>219</c:v>
                </c:pt>
                <c:pt idx="22">
                  <c:v>229</c:v>
                </c:pt>
                <c:pt idx="23">
                  <c:v>239</c:v>
                </c:pt>
                <c:pt idx="24">
                  <c:v>249</c:v>
                </c:pt>
                <c:pt idx="25">
                  <c:v>259</c:v>
                </c:pt>
                <c:pt idx="26">
                  <c:v>269</c:v>
                </c:pt>
                <c:pt idx="27">
                  <c:v>279</c:v>
                </c:pt>
                <c:pt idx="28">
                  <c:v>289</c:v>
                </c:pt>
                <c:pt idx="29">
                  <c:v>299</c:v>
                </c:pt>
                <c:pt idx="30">
                  <c:v>309</c:v>
                </c:pt>
                <c:pt idx="31">
                  <c:v>319</c:v>
                </c:pt>
                <c:pt idx="32">
                  <c:v>329</c:v>
                </c:pt>
                <c:pt idx="33">
                  <c:v>339</c:v>
                </c:pt>
                <c:pt idx="34">
                  <c:v>349</c:v>
                </c:pt>
                <c:pt idx="35">
                  <c:v>359</c:v>
                </c:pt>
                <c:pt idx="36">
                  <c:v>369</c:v>
                </c:pt>
                <c:pt idx="37">
                  <c:v>379</c:v>
                </c:pt>
                <c:pt idx="38">
                  <c:v>389</c:v>
                </c:pt>
                <c:pt idx="39">
                  <c:v>399</c:v>
                </c:pt>
                <c:pt idx="40">
                  <c:v>409</c:v>
                </c:pt>
                <c:pt idx="41">
                  <c:v>419</c:v>
                </c:pt>
                <c:pt idx="42">
                  <c:v>429</c:v>
                </c:pt>
                <c:pt idx="43">
                  <c:v>439</c:v>
                </c:pt>
                <c:pt idx="44">
                  <c:v>449</c:v>
                </c:pt>
                <c:pt idx="45">
                  <c:v>459</c:v>
                </c:pt>
                <c:pt idx="46">
                  <c:v>469</c:v>
                </c:pt>
                <c:pt idx="47">
                  <c:v>479</c:v>
                </c:pt>
                <c:pt idx="48">
                  <c:v>489</c:v>
                </c:pt>
                <c:pt idx="49">
                  <c:v>499</c:v>
                </c:pt>
                <c:pt idx="50">
                  <c:v>509</c:v>
                </c:pt>
                <c:pt idx="51">
                  <c:v>519</c:v>
                </c:pt>
                <c:pt idx="52">
                  <c:v>529</c:v>
                </c:pt>
                <c:pt idx="53">
                  <c:v>539</c:v>
                </c:pt>
                <c:pt idx="54">
                  <c:v>549</c:v>
                </c:pt>
                <c:pt idx="55">
                  <c:v>559</c:v>
                </c:pt>
                <c:pt idx="56">
                  <c:v>569</c:v>
                </c:pt>
                <c:pt idx="57">
                  <c:v>579</c:v>
                </c:pt>
                <c:pt idx="58">
                  <c:v>589</c:v>
                </c:pt>
                <c:pt idx="59">
                  <c:v>599</c:v>
                </c:pt>
                <c:pt idx="60">
                  <c:v>609</c:v>
                </c:pt>
                <c:pt idx="61">
                  <c:v>619</c:v>
                </c:pt>
                <c:pt idx="62">
                  <c:v>629</c:v>
                </c:pt>
                <c:pt idx="63">
                  <c:v>639</c:v>
                </c:pt>
                <c:pt idx="64">
                  <c:v>649</c:v>
                </c:pt>
                <c:pt idx="65">
                  <c:v>659</c:v>
                </c:pt>
                <c:pt idx="66">
                  <c:v>669</c:v>
                </c:pt>
                <c:pt idx="67">
                  <c:v>679</c:v>
                </c:pt>
                <c:pt idx="68">
                  <c:v>689</c:v>
                </c:pt>
                <c:pt idx="69">
                  <c:v>699</c:v>
                </c:pt>
                <c:pt idx="70">
                  <c:v>709</c:v>
                </c:pt>
                <c:pt idx="71">
                  <c:v>719</c:v>
                </c:pt>
                <c:pt idx="72">
                  <c:v>729</c:v>
                </c:pt>
                <c:pt idx="73">
                  <c:v>739</c:v>
                </c:pt>
                <c:pt idx="74">
                  <c:v>749</c:v>
                </c:pt>
                <c:pt idx="75">
                  <c:v>759</c:v>
                </c:pt>
                <c:pt idx="76">
                  <c:v>769</c:v>
                </c:pt>
                <c:pt idx="77">
                  <c:v>779</c:v>
                </c:pt>
                <c:pt idx="78">
                  <c:v>789</c:v>
                </c:pt>
                <c:pt idx="79">
                  <c:v>799</c:v>
                </c:pt>
                <c:pt idx="80">
                  <c:v>809</c:v>
                </c:pt>
                <c:pt idx="81">
                  <c:v>819</c:v>
                </c:pt>
                <c:pt idx="82">
                  <c:v>829</c:v>
                </c:pt>
                <c:pt idx="83">
                  <c:v>839</c:v>
                </c:pt>
                <c:pt idx="84">
                  <c:v>849</c:v>
                </c:pt>
                <c:pt idx="85">
                  <c:v>859</c:v>
                </c:pt>
                <c:pt idx="86">
                  <c:v>869</c:v>
                </c:pt>
                <c:pt idx="87">
                  <c:v>879</c:v>
                </c:pt>
                <c:pt idx="88">
                  <c:v>889</c:v>
                </c:pt>
                <c:pt idx="89">
                  <c:v>899</c:v>
                </c:pt>
                <c:pt idx="90">
                  <c:v>909</c:v>
                </c:pt>
                <c:pt idx="91">
                  <c:v>919</c:v>
                </c:pt>
                <c:pt idx="92">
                  <c:v>929</c:v>
                </c:pt>
                <c:pt idx="93">
                  <c:v>939</c:v>
                </c:pt>
                <c:pt idx="94">
                  <c:v>949</c:v>
                </c:pt>
                <c:pt idx="95">
                  <c:v>959</c:v>
                </c:pt>
                <c:pt idx="96">
                  <c:v>969</c:v>
                </c:pt>
                <c:pt idx="97">
                  <c:v>979</c:v>
                </c:pt>
                <c:pt idx="98">
                  <c:v>989</c:v>
                </c:pt>
                <c:pt idx="99">
                  <c:v>999</c:v>
                </c:pt>
                <c:pt idx="100">
                  <c:v>1009</c:v>
                </c:pt>
                <c:pt idx="101">
                  <c:v>1019</c:v>
                </c:pt>
                <c:pt idx="102">
                  <c:v>1029</c:v>
                </c:pt>
                <c:pt idx="103">
                  <c:v>1039</c:v>
                </c:pt>
                <c:pt idx="104">
                  <c:v>1049</c:v>
                </c:pt>
                <c:pt idx="105">
                  <c:v>1059</c:v>
                </c:pt>
                <c:pt idx="106">
                  <c:v>1069</c:v>
                </c:pt>
                <c:pt idx="107">
                  <c:v>1079</c:v>
                </c:pt>
                <c:pt idx="108">
                  <c:v>1089</c:v>
                </c:pt>
                <c:pt idx="109">
                  <c:v>1099</c:v>
                </c:pt>
                <c:pt idx="110">
                  <c:v>1109</c:v>
                </c:pt>
                <c:pt idx="111">
                  <c:v>1119</c:v>
                </c:pt>
                <c:pt idx="112">
                  <c:v>1129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1179</c:v>
                </c:pt>
                <c:pt idx="118">
                  <c:v>1189</c:v>
                </c:pt>
                <c:pt idx="119">
                  <c:v>1199</c:v>
                </c:pt>
                <c:pt idx="120">
                  <c:v>1209</c:v>
                </c:pt>
                <c:pt idx="121">
                  <c:v>1219</c:v>
                </c:pt>
                <c:pt idx="122">
                  <c:v>1229</c:v>
                </c:pt>
                <c:pt idx="123">
                  <c:v>1239</c:v>
                </c:pt>
                <c:pt idx="124">
                  <c:v>1249</c:v>
                </c:pt>
                <c:pt idx="125">
                  <c:v>1259</c:v>
                </c:pt>
                <c:pt idx="126">
                  <c:v>1269</c:v>
                </c:pt>
                <c:pt idx="127">
                  <c:v>1279</c:v>
                </c:pt>
                <c:pt idx="128">
                  <c:v>1289</c:v>
                </c:pt>
                <c:pt idx="129">
                  <c:v>1299</c:v>
                </c:pt>
                <c:pt idx="130">
                  <c:v>1309</c:v>
                </c:pt>
                <c:pt idx="131">
                  <c:v>1319</c:v>
                </c:pt>
                <c:pt idx="132">
                  <c:v>1329</c:v>
                </c:pt>
                <c:pt idx="133">
                  <c:v>1339</c:v>
                </c:pt>
                <c:pt idx="134">
                  <c:v>1349</c:v>
                </c:pt>
                <c:pt idx="135">
                  <c:v>1359</c:v>
                </c:pt>
                <c:pt idx="136">
                  <c:v>1369</c:v>
                </c:pt>
                <c:pt idx="137">
                  <c:v>1379</c:v>
                </c:pt>
                <c:pt idx="138">
                  <c:v>1389</c:v>
                </c:pt>
                <c:pt idx="139">
                  <c:v>1399</c:v>
                </c:pt>
                <c:pt idx="140">
                  <c:v>1409</c:v>
                </c:pt>
                <c:pt idx="141">
                  <c:v>1419</c:v>
                </c:pt>
                <c:pt idx="142">
                  <c:v>1429</c:v>
                </c:pt>
                <c:pt idx="143">
                  <c:v>1439</c:v>
                </c:pt>
                <c:pt idx="144">
                  <c:v>1449</c:v>
                </c:pt>
              </c:numCache>
            </c:numRef>
          </c:xVal>
          <c:yVal>
            <c:numRef>
              <c:f>data_MCr_AU!$S$4:$S$148</c:f>
              <c:numCache>
                <c:formatCode>General</c:formatCode>
                <c:ptCount val="145"/>
                <c:pt idx="0">
                  <c:v>0</c:v>
                </c:pt>
                <c:pt idx="1">
                  <c:v>1.798504631396004</c:v>
                </c:pt>
                <c:pt idx="2">
                  <c:v>0</c:v>
                </c:pt>
                <c:pt idx="3">
                  <c:v>0.85345705888004819</c:v>
                </c:pt>
                <c:pt idx="4">
                  <c:v>0.98883300615067693</c:v>
                </c:pt>
                <c:pt idx="5">
                  <c:v>0.67341269303412032</c:v>
                </c:pt>
                <c:pt idx="6">
                  <c:v>0</c:v>
                </c:pt>
                <c:pt idx="7">
                  <c:v>0.40965938826242321</c:v>
                </c:pt>
                <c:pt idx="8">
                  <c:v>0.56682431080335305</c:v>
                </c:pt>
                <c:pt idx="9">
                  <c:v>0.39015179834516506</c:v>
                </c:pt>
                <c:pt idx="10">
                  <c:v>0.67257511505770973</c:v>
                </c:pt>
                <c:pt idx="11">
                  <c:v>0.40211964492016999</c:v>
                </c:pt>
                <c:pt idx="12">
                  <c:v>0.55862643853966798</c:v>
                </c:pt>
                <c:pt idx="13">
                  <c:v>0.61400938755960399</c:v>
                </c:pt>
                <c:pt idx="14">
                  <c:v>0.63024521271141998</c:v>
                </c:pt>
                <c:pt idx="15">
                  <c:v>0.76144867706770125</c:v>
                </c:pt>
                <c:pt idx="16">
                  <c:v>0.81931877652484653</c:v>
                </c:pt>
                <c:pt idx="17">
                  <c:v>0.69607862629548245</c:v>
                </c:pt>
                <c:pt idx="18">
                  <c:v>0.57424094474832799</c:v>
                </c:pt>
                <c:pt idx="19">
                  <c:v>0.52450870903356628</c:v>
                </c:pt>
                <c:pt idx="20">
                  <c:v>0.59696933030849419</c:v>
                </c:pt>
                <c:pt idx="21">
                  <c:v>0.570252577315144</c:v>
                </c:pt>
                <c:pt idx="22">
                  <c:v>0.47956158546593197</c:v>
                </c:pt>
                <c:pt idx="23">
                  <c:v>0.44287501433775489</c:v>
                </c:pt>
                <c:pt idx="24">
                  <c:v>0.58140267988691252</c:v>
                </c:pt>
                <c:pt idx="25">
                  <c:v>0.45229362323996053</c:v>
                </c:pt>
                <c:pt idx="26">
                  <c:v>0.45113467268686031</c:v>
                </c:pt>
                <c:pt idx="27">
                  <c:v>0.43271381271009213</c:v>
                </c:pt>
                <c:pt idx="28">
                  <c:v>0.50686670073147277</c:v>
                </c:pt>
                <c:pt idx="29">
                  <c:v>0.49717598242987349</c:v>
                </c:pt>
                <c:pt idx="30">
                  <c:v>0.5270861835949745</c:v>
                </c:pt>
                <c:pt idx="31">
                  <c:v>0.53347926767293063</c:v>
                </c:pt>
                <c:pt idx="32">
                  <c:v>0.57070243040561763</c:v>
                </c:pt>
                <c:pt idx="33">
                  <c:v>0.54491510077661998</c:v>
                </c:pt>
                <c:pt idx="34">
                  <c:v>0.69029219754455584</c:v>
                </c:pt>
                <c:pt idx="35">
                  <c:v>0.6523849742820792</c:v>
                </c:pt>
                <c:pt idx="36">
                  <c:v>0.57662806391153143</c:v>
                </c:pt>
                <c:pt idx="37">
                  <c:v>0.70587463823679086</c:v>
                </c:pt>
                <c:pt idx="38">
                  <c:v>0.73287688725846345</c:v>
                </c:pt>
                <c:pt idx="39">
                  <c:v>0.61199115929447379</c:v>
                </c:pt>
                <c:pt idx="40">
                  <c:v>0.7289756414707762</c:v>
                </c:pt>
                <c:pt idx="41">
                  <c:v>0.73751085027576935</c:v>
                </c:pt>
                <c:pt idx="42">
                  <c:v>0.74539527789102578</c:v>
                </c:pt>
                <c:pt idx="43">
                  <c:v>0.83717019990517771</c:v>
                </c:pt>
                <c:pt idx="44">
                  <c:v>0.83528750830119303</c:v>
                </c:pt>
                <c:pt idx="45">
                  <c:v>0.9664391278317126</c:v>
                </c:pt>
                <c:pt idx="46">
                  <c:v>0.88309808248187027</c:v>
                </c:pt>
                <c:pt idx="47">
                  <c:v>0.97362993622907779</c:v>
                </c:pt>
                <c:pt idx="48">
                  <c:v>0.95637953839703271</c:v>
                </c:pt>
                <c:pt idx="49">
                  <c:v>1.188743760582925</c:v>
                </c:pt>
                <c:pt idx="50">
                  <c:v>1.092425035366462</c:v>
                </c:pt>
                <c:pt idx="51">
                  <c:v>1.1098100377797699</c:v>
                </c:pt>
                <c:pt idx="52">
                  <c:v>1.2250937212807698</c:v>
                </c:pt>
                <c:pt idx="53">
                  <c:v>1.2775614890175133</c:v>
                </c:pt>
                <c:pt idx="54">
                  <c:v>1.3075511953324785</c:v>
                </c:pt>
                <c:pt idx="55">
                  <c:v>1.3782384572894697</c:v>
                </c:pt>
                <c:pt idx="56">
                  <c:v>1.5086437442560856</c:v>
                </c:pt>
                <c:pt idx="57">
                  <c:v>1.5250094015608455</c:v>
                </c:pt>
                <c:pt idx="58">
                  <c:v>1.5339930649013818</c:v>
                </c:pt>
                <c:pt idx="59">
                  <c:v>1.5157098997619154</c:v>
                </c:pt>
                <c:pt idx="60">
                  <c:v>1.6206962659725066</c:v>
                </c:pt>
                <c:pt idx="61">
                  <c:v>1.6338671380480929</c:v>
                </c:pt>
                <c:pt idx="62">
                  <c:v>1.7230054038593576</c:v>
                </c:pt>
                <c:pt idx="63">
                  <c:v>1.6255379795878133</c:v>
                </c:pt>
                <c:pt idx="64">
                  <c:v>1.8439147993166614</c:v>
                </c:pt>
                <c:pt idx="65">
                  <c:v>1.7989390528045546</c:v>
                </c:pt>
                <c:pt idx="66">
                  <c:v>1.7855416485490461</c:v>
                </c:pt>
                <c:pt idx="67">
                  <c:v>1.8466046823207705</c:v>
                </c:pt>
                <c:pt idx="68">
                  <c:v>1.9464810114808122</c:v>
                </c:pt>
                <c:pt idx="69">
                  <c:v>1.8593617915278364</c:v>
                </c:pt>
                <c:pt idx="70">
                  <c:v>1.9313370866837525</c:v>
                </c:pt>
                <c:pt idx="71">
                  <c:v>1.8916624693294253</c:v>
                </c:pt>
                <c:pt idx="72">
                  <c:v>1.8981996821041964</c:v>
                </c:pt>
                <c:pt idx="73">
                  <c:v>1.8200365441622053</c:v>
                </c:pt>
                <c:pt idx="74">
                  <c:v>1.9131609681640225</c:v>
                </c:pt>
                <c:pt idx="75">
                  <c:v>1.7990976101732534</c:v>
                </c:pt>
                <c:pt idx="76">
                  <c:v>1.9313815488132038</c:v>
                </c:pt>
                <c:pt idx="77">
                  <c:v>1.8634767102168395</c:v>
                </c:pt>
                <c:pt idx="78">
                  <c:v>1.8485002925318579</c:v>
                </c:pt>
                <c:pt idx="79">
                  <c:v>1.8930996486845664</c:v>
                </c:pt>
                <c:pt idx="80">
                  <c:v>1.8124884898292317</c:v>
                </c:pt>
                <c:pt idx="81">
                  <c:v>1.8207083922774365</c:v>
                </c:pt>
                <c:pt idx="82">
                  <c:v>1.9798128490494014</c:v>
                </c:pt>
                <c:pt idx="83">
                  <c:v>1.9439350439220695</c:v>
                </c:pt>
                <c:pt idx="84">
                  <c:v>1.8959956512904264</c:v>
                </c:pt>
                <c:pt idx="85">
                  <c:v>1.9793939860997822</c:v>
                </c:pt>
                <c:pt idx="86">
                  <c:v>1.9370275588842969</c:v>
                </c:pt>
                <c:pt idx="87">
                  <c:v>1.9182214660795947</c:v>
                </c:pt>
                <c:pt idx="88">
                  <c:v>1.9241100968273448</c:v>
                </c:pt>
                <c:pt idx="89">
                  <c:v>2.0277665941748326</c:v>
                </c:pt>
                <c:pt idx="90">
                  <c:v>1.9304322650624304</c:v>
                </c:pt>
                <c:pt idx="91">
                  <c:v>2.0212829397587369</c:v>
                </c:pt>
                <c:pt idx="92">
                  <c:v>1.8858348199949815</c:v>
                </c:pt>
                <c:pt idx="93">
                  <c:v>2.0322695787040401</c:v>
                </c:pt>
                <c:pt idx="94">
                  <c:v>1.9443630606054123</c:v>
                </c:pt>
                <c:pt idx="95">
                  <c:v>1.9489272931420445</c:v>
                </c:pt>
                <c:pt idx="96">
                  <c:v>2.0049212413784478</c:v>
                </c:pt>
                <c:pt idx="97">
                  <c:v>1.9428463967515859</c:v>
                </c:pt>
                <c:pt idx="98">
                  <c:v>2.033770012650328</c:v>
                </c:pt>
                <c:pt idx="99">
                  <c:v>2.0225321999119643</c:v>
                </c:pt>
                <c:pt idx="100">
                  <c:v>2.030569745124521</c:v>
                </c:pt>
                <c:pt idx="101">
                  <c:v>1.9323556050114306</c:v>
                </c:pt>
                <c:pt idx="102">
                  <c:v>1.9327190574763231</c:v>
                </c:pt>
                <c:pt idx="103">
                  <c:v>1.9274296945785141</c:v>
                </c:pt>
                <c:pt idx="104">
                  <c:v>2.124399673518969</c:v>
                </c:pt>
                <c:pt idx="105">
                  <c:v>1.996604904938309</c:v>
                </c:pt>
                <c:pt idx="106">
                  <c:v>1.9110981706174512</c:v>
                </c:pt>
                <c:pt idx="107">
                  <c:v>1.975432623241725</c:v>
                </c:pt>
                <c:pt idx="108">
                  <c:v>1.9404918391377945</c:v>
                </c:pt>
                <c:pt idx="109">
                  <c:v>2.0433849582394257</c:v>
                </c:pt>
                <c:pt idx="110">
                  <c:v>2.0023415612185751</c:v>
                </c:pt>
                <c:pt idx="111">
                  <c:v>2.0762207969675335</c:v>
                </c:pt>
                <c:pt idx="112">
                  <c:v>2.1651074496118436</c:v>
                </c:pt>
                <c:pt idx="113">
                  <c:v>1.9121864476430774</c:v>
                </c:pt>
                <c:pt idx="114">
                  <c:v>2.0979325699384193</c:v>
                </c:pt>
                <c:pt idx="115">
                  <c:v>2.2230095155101437</c:v>
                </c:pt>
                <c:pt idx="116">
                  <c:v>2.0900307828221427</c:v>
                </c:pt>
                <c:pt idx="117">
                  <c:v>2.0432725007365344</c:v>
                </c:pt>
                <c:pt idx="118">
                  <c:v>2.1529051870792926</c:v>
                </c:pt>
                <c:pt idx="119">
                  <c:v>2.0732964971458685</c:v>
                </c:pt>
                <c:pt idx="120">
                  <c:v>2.1624643118114801</c:v>
                </c:pt>
                <c:pt idx="121">
                  <c:v>1.9590941985926891</c:v>
                </c:pt>
                <c:pt idx="122">
                  <c:v>2.0600398394195563</c:v>
                </c:pt>
                <c:pt idx="123">
                  <c:v>2.1603927938217349</c:v>
                </c:pt>
                <c:pt idx="124">
                  <c:v>2.1693869353447228</c:v>
                </c:pt>
                <c:pt idx="125">
                  <c:v>2.1193948516717107</c:v>
                </c:pt>
                <c:pt idx="126">
                  <c:v>2.1966748213239011</c:v>
                </c:pt>
                <c:pt idx="127">
                  <c:v>2.1839343749782163</c:v>
                </c:pt>
                <c:pt idx="128">
                  <c:v>2.2532989060018904</c:v>
                </c:pt>
                <c:pt idx="129">
                  <c:v>2.1793327725745071</c:v>
                </c:pt>
                <c:pt idx="130">
                  <c:v>2.0948099921240813</c:v>
                </c:pt>
                <c:pt idx="131">
                  <c:v>2.0862923314544992</c:v>
                </c:pt>
                <c:pt idx="132">
                  <c:v>2.1741308830992088</c:v>
                </c:pt>
                <c:pt idx="133">
                  <c:v>2.0639327958259495</c:v>
                </c:pt>
                <c:pt idx="134">
                  <c:v>2.2681311956607755</c:v>
                </c:pt>
                <c:pt idx="135">
                  <c:v>2.1843848130517629</c:v>
                </c:pt>
                <c:pt idx="136">
                  <c:v>2.100817375704735</c:v>
                </c:pt>
                <c:pt idx="137">
                  <c:v>2.3257625321542235</c:v>
                </c:pt>
                <c:pt idx="138">
                  <c:v>2.1575864510895273</c:v>
                </c:pt>
                <c:pt idx="139">
                  <c:v>2.0768446338739577</c:v>
                </c:pt>
                <c:pt idx="140">
                  <c:v>2.1698210074776672</c:v>
                </c:pt>
                <c:pt idx="141">
                  <c:v>2.1460040807502478</c:v>
                </c:pt>
                <c:pt idx="142">
                  <c:v>2.2481307892450055</c:v>
                </c:pt>
                <c:pt idx="143">
                  <c:v>2.1466867507201219</c:v>
                </c:pt>
                <c:pt idx="144">
                  <c:v>2.1758725293523167</c:v>
                </c:pt>
              </c:numCache>
            </c:numRef>
          </c:yVal>
          <c:smooth val="0"/>
        </c:ser>
        <c:ser>
          <c:idx val="1"/>
          <c:order val="1"/>
          <c:tx>
            <c:v>MCr M9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data_MCr_AU!$F$4:$F$148</c:f>
              <c:numCache>
                <c:formatCode>General</c:formatCode>
                <c:ptCount val="145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  <c:pt idx="10">
                  <c:v>109</c:v>
                </c:pt>
                <c:pt idx="11">
                  <c:v>119</c:v>
                </c:pt>
                <c:pt idx="12">
                  <c:v>129</c:v>
                </c:pt>
                <c:pt idx="13">
                  <c:v>139</c:v>
                </c:pt>
                <c:pt idx="14">
                  <c:v>149</c:v>
                </c:pt>
                <c:pt idx="15">
                  <c:v>159</c:v>
                </c:pt>
                <c:pt idx="16">
                  <c:v>169</c:v>
                </c:pt>
                <c:pt idx="17">
                  <c:v>179</c:v>
                </c:pt>
                <c:pt idx="18">
                  <c:v>189</c:v>
                </c:pt>
                <c:pt idx="19">
                  <c:v>199</c:v>
                </c:pt>
                <c:pt idx="20">
                  <c:v>209</c:v>
                </c:pt>
                <c:pt idx="21">
                  <c:v>219</c:v>
                </c:pt>
                <c:pt idx="22">
                  <c:v>229</c:v>
                </c:pt>
                <c:pt idx="23">
                  <c:v>239</c:v>
                </c:pt>
                <c:pt idx="24">
                  <c:v>249</c:v>
                </c:pt>
                <c:pt idx="25">
                  <c:v>259</c:v>
                </c:pt>
                <c:pt idx="26">
                  <c:v>269</c:v>
                </c:pt>
                <c:pt idx="27">
                  <c:v>279</c:v>
                </c:pt>
                <c:pt idx="28">
                  <c:v>289</c:v>
                </c:pt>
                <c:pt idx="29">
                  <c:v>299</c:v>
                </c:pt>
                <c:pt idx="30">
                  <c:v>309</c:v>
                </c:pt>
                <c:pt idx="31">
                  <c:v>319</c:v>
                </c:pt>
                <c:pt idx="32">
                  <c:v>329</c:v>
                </c:pt>
                <c:pt idx="33">
                  <c:v>339</c:v>
                </c:pt>
                <c:pt idx="34">
                  <c:v>349</c:v>
                </c:pt>
                <c:pt idx="35">
                  <c:v>359</c:v>
                </c:pt>
                <c:pt idx="36">
                  <c:v>369</c:v>
                </c:pt>
                <c:pt idx="37">
                  <c:v>379</c:v>
                </c:pt>
                <c:pt idx="38">
                  <c:v>389</c:v>
                </c:pt>
                <c:pt idx="39">
                  <c:v>399</c:v>
                </c:pt>
                <c:pt idx="40">
                  <c:v>409</c:v>
                </c:pt>
                <c:pt idx="41">
                  <c:v>419</c:v>
                </c:pt>
                <c:pt idx="42">
                  <c:v>429</c:v>
                </c:pt>
                <c:pt idx="43">
                  <c:v>439</c:v>
                </c:pt>
                <c:pt idx="44">
                  <c:v>449</c:v>
                </c:pt>
                <c:pt idx="45">
                  <c:v>459</c:v>
                </c:pt>
                <c:pt idx="46">
                  <c:v>469</c:v>
                </c:pt>
                <c:pt idx="47">
                  <c:v>479</c:v>
                </c:pt>
                <c:pt idx="48">
                  <c:v>489</c:v>
                </c:pt>
                <c:pt idx="49">
                  <c:v>499</c:v>
                </c:pt>
                <c:pt idx="50">
                  <c:v>509</c:v>
                </c:pt>
                <c:pt idx="51">
                  <c:v>519</c:v>
                </c:pt>
                <c:pt idx="52">
                  <c:v>529</c:v>
                </c:pt>
                <c:pt idx="53">
                  <c:v>539</c:v>
                </c:pt>
                <c:pt idx="54">
                  <c:v>549</c:v>
                </c:pt>
                <c:pt idx="55">
                  <c:v>559</c:v>
                </c:pt>
                <c:pt idx="56">
                  <c:v>569</c:v>
                </c:pt>
                <c:pt idx="57">
                  <c:v>579</c:v>
                </c:pt>
                <c:pt idx="58">
                  <c:v>589</c:v>
                </c:pt>
                <c:pt idx="59">
                  <c:v>599</c:v>
                </c:pt>
                <c:pt idx="60">
                  <c:v>609</c:v>
                </c:pt>
                <c:pt idx="61">
                  <c:v>619</c:v>
                </c:pt>
                <c:pt idx="62">
                  <c:v>629</c:v>
                </c:pt>
                <c:pt idx="63">
                  <c:v>639</c:v>
                </c:pt>
                <c:pt idx="64">
                  <c:v>649</c:v>
                </c:pt>
                <c:pt idx="65">
                  <c:v>659</c:v>
                </c:pt>
                <c:pt idx="66">
                  <c:v>669</c:v>
                </c:pt>
                <c:pt idx="67">
                  <c:v>679</c:v>
                </c:pt>
                <c:pt idx="68">
                  <c:v>689</c:v>
                </c:pt>
                <c:pt idx="69">
                  <c:v>699</c:v>
                </c:pt>
                <c:pt idx="70">
                  <c:v>709</c:v>
                </c:pt>
                <c:pt idx="71">
                  <c:v>719</c:v>
                </c:pt>
                <c:pt idx="72">
                  <c:v>729</c:v>
                </c:pt>
                <c:pt idx="73">
                  <c:v>739</c:v>
                </c:pt>
                <c:pt idx="74">
                  <c:v>749</c:v>
                </c:pt>
                <c:pt idx="75">
                  <c:v>759</c:v>
                </c:pt>
                <c:pt idx="76">
                  <c:v>769</c:v>
                </c:pt>
                <c:pt idx="77">
                  <c:v>779</c:v>
                </c:pt>
                <c:pt idx="78">
                  <c:v>789</c:v>
                </c:pt>
                <c:pt idx="79">
                  <c:v>799</c:v>
                </c:pt>
                <c:pt idx="80">
                  <c:v>809</c:v>
                </c:pt>
                <c:pt idx="81">
                  <c:v>819</c:v>
                </c:pt>
                <c:pt idx="82">
                  <c:v>829</c:v>
                </c:pt>
                <c:pt idx="83">
                  <c:v>839</c:v>
                </c:pt>
                <c:pt idx="84">
                  <c:v>849</c:v>
                </c:pt>
                <c:pt idx="85">
                  <c:v>859</c:v>
                </c:pt>
                <c:pt idx="86">
                  <c:v>869</c:v>
                </c:pt>
                <c:pt idx="87">
                  <c:v>879</c:v>
                </c:pt>
                <c:pt idx="88">
                  <c:v>889</c:v>
                </c:pt>
                <c:pt idx="89">
                  <c:v>899</c:v>
                </c:pt>
                <c:pt idx="90">
                  <c:v>909</c:v>
                </c:pt>
                <c:pt idx="91">
                  <c:v>919</c:v>
                </c:pt>
                <c:pt idx="92">
                  <c:v>929</c:v>
                </c:pt>
                <c:pt idx="93">
                  <c:v>939</c:v>
                </c:pt>
                <c:pt idx="94">
                  <c:v>949</c:v>
                </c:pt>
                <c:pt idx="95">
                  <c:v>959</c:v>
                </c:pt>
                <c:pt idx="96">
                  <c:v>969</c:v>
                </c:pt>
                <c:pt idx="97">
                  <c:v>979</c:v>
                </c:pt>
                <c:pt idx="98">
                  <c:v>989</c:v>
                </c:pt>
                <c:pt idx="99">
                  <c:v>999</c:v>
                </c:pt>
                <c:pt idx="100">
                  <c:v>1009</c:v>
                </c:pt>
                <c:pt idx="101">
                  <c:v>1019</c:v>
                </c:pt>
                <c:pt idx="102">
                  <c:v>1029</c:v>
                </c:pt>
                <c:pt idx="103">
                  <c:v>1039</c:v>
                </c:pt>
                <c:pt idx="104">
                  <c:v>1049</c:v>
                </c:pt>
                <c:pt idx="105">
                  <c:v>1059</c:v>
                </c:pt>
                <c:pt idx="106">
                  <c:v>1069</c:v>
                </c:pt>
                <c:pt idx="107">
                  <c:v>1079</c:v>
                </c:pt>
                <c:pt idx="108">
                  <c:v>1089</c:v>
                </c:pt>
                <c:pt idx="109">
                  <c:v>1099</c:v>
                </c:pt>
                <c:pt idx="110">
                  <c:v>1109</c:v>
                </c:pt>
                <c:pt idx="111">
                  <c:v>1119</c:v>
                </c:pt>
                <c:pt idx="112">
                  <c:v>1129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1179</c:v>
                </c:pt>
                <c:pt idx="118">
                  <c:v>1189</c:v>
                </c:pt>
                <c:pt idx="119">
                  <c:v>1199</c:v>
                </c:pt>
                <c:pt idx="120">
                  <c:v>1209</c:v>
                </c:pt>
                <c:pt idx="121">
                  <c:v>1219</c:v>
                </c:pt>
                <c:pt idx="122">
                  <c:v>1229</c:v>
                </c:pt>
                <c:pt idx="123">
                  <c:v>1239</c:v>
                </c:pt>
                <c:pt idx="124">
                  <c:v>1249</c:v>
                </c:pt>
                <c:pt idx="125">
                  <c:v>1259</c:v>
                </c:pt>
                <c:pt idx="126">
                  <c:v>1269</c:v>
                </c:pt>
                <c:pt idx="127">
                  <c:v>1279</c:v>
                </c:pt>
                <c:pt idx="128">
                  <c:v>1289</c:v>
                </c:pt>
                <c:pt idx="129">
                  <c:v>1299</c:v>
                </c:pt>
                <c:pt idx="130">
                  <c:v>1309</c:v>
                </c:pt>
                <c:pt idx="131">
                  <c:v>1319</c:v>
                </c:pt>
                <c:pt idx="132">
                  <c:v>1329</c:v>
                </c:pt>
                <c:pt idx="133">
                  <c:v>1339</c:v>
                </c:pt>
                <c:pt idx="134">
                  <c:v>1349</c:v>
                </c:pt>
                <c:pt idx="135">
                  <c:v>1359</c:v>
                </c:pt>
                <c:pt idx="136">
                  <c:v>1369</c:v>
                </c:pt>
                <c:pt idx="137">
                  <c:v>1379</c:v>
                </c:pt>
                <c:pt idx="138">
                  <c:v>1389</c:v>
                </c:pt>
                <c:pt idx="139">
                  <c:v>1399</c:v>
                </c:pt>
                <c:pt idx="140">
                  <c:v>1409</c:v>
                </c:pt>
                <c:pt idx="141">
                  <c:v>1419</c:v>
                </c:pt>
                <c:pt idx="142">
                  <c:v>1429</c:v>
                </c:pt>
                <c:pt idx="143">
                  <c:v>1439</c:v>
                </c:pt>
                <c:pt idx="144">
                  <c:v>1449</c:v>
                </c:pt>
              </c:numCache>
            </c:numRef>
          </c:xVal>
          <c:yVal>
            <c:numRef>
              <c:f>data_MCr_AU!$T$4:$T$148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0.35622555501080283</c:v>
                </c:pt>
                <c:pt idx="3">
                  <c:v>0.1638637553049693</c:v>
                </c:pt>
                <c:pt idx="4">
                  <c:v>1.1109407139319953</c:v>
                </c:pt>
                <c:pt idx="5">
                  <c:v>2.0482969413121168</c:v>
                </c:pt>
                <c:pt idx="6">
                  <c:v>1.8434672471809044</c:v>
                </c:pt>
                <c:pt idx="7">
                  <c:v>0.4223292662499209</c:v>
                </c:pt>
                <c:pt idx="8">
                  <c:v>0</c:v>
                </c:pt>
                <c:pt idx="9">
                  <c:v>0.1807320830569514</c:v>
                </c:pt>
                <c:pt idx="10">
                  <c:v>1.0115046623763537</c:v>
                </c:pt>
                <c:pt idx="11">
                  <c:v>0.37814712762685221</c:v>
                </c:pt>
                <c:pt idx="12">
                  <c:v>0.846403694757073</c:v>
                </c:pt>
                <c:pt idx="13">
                  <c:v>0.81370700408289542</c:v>
                </c:pt>
                <c:pt idx="14">
                  <c:v>0.60175955337983089</c:v>
                </c:pt>
                <c:pt idx="15">
                  <c:v>0.50840783268844891</c:v>
                </c:pt>
                <c:pt idx="16">
                  <c:v>0.41801978394124828</c:v>
                </c:pt>
                <c:pt idx="17">
                  <c:v>0.35430001147020385</c:v>
                </c:pt>
                <c:pt idx="18">
                  <c:v>0.44513074446171624</c:v>
                </c:pt>
                <c:pt idx="19">
                  <c:v>0.28552017969805255</c:v>
                </c:pt>
                <c:pt idx="20">
                  <c:v>0.36685915366784178</c:v>
                </c:pt>
                <c:pt idx="21">
                  <c:v>0.41625861013034332</c:v>
                </c:pt>
                <c:pt idx="22">
                  <c:v>0.42537995169461557</c:v>
                </c:pt>
                <c:pt idx="23">
                  <c:v>0.34461357582538232</c:v>
                </c:pt>
                <c:pt idx="24">
                  <c:v>0.40681170631819585</c:v>
                </c:pt>
                <c:pt idx="25">
                  <c:v>0.31630950882785974</c:v>
                </c:pt>
                <c:pt idx="26">
                  <c:v>0.34536307171899361</c:v>
                </c:pt>
                <c:pt idx="27">
                  <c:v>0.41107689479620318</c:v>
                </c:pt>
                <c:pt idx="28">
                  <c:v>0.26716916625810211</c:v>
                </c:pt>
                <c:pt idx="29">
                  <c:v>0.43856479522011249</c:v>
                </c:pt>
                <c:pt idx="30">
                  <c:v>0.40836299779323831</c:v>
                </c:pt>
                <c:pt idx="31">
                  <c:v>0.43088690490092474</c:v>
                </c:pt>
                <c:pt idx="32">
                  <c:v>0.43514654291911431</c:v>
                </c:pt>
                <c:pt idx="33">
                  <c:v>0.44271110796679336</c:v>
                </c:pt>
                <c:pt idx="34">
                  <c:v>0.50575233118817686</c:v>
                </c:pt>
                <c:pt idx="35">
                  <c:v>0.33262941781991634</c:v>
                </c:pt>
                <c:pt idx="36">
                  <c:v>0.48364565866540482</c:v>
                </c:pt>
                <c:pt idx="37">
                  <c:v>0.42643239583180781</c:v>
                </c:pt>
                <c:pt idx="38">
                  <c:v>0.57722184666251164</c:v>
                </c:pt>
                <c:pt idx="39">
                  <c:v>0.55747463144989529</c:v>
                </c:pt>
                <c:pt idx="40">
                  <c:v>0.77976545627881932</c:v>
                </c:pt>
                <c:pt idx="41">
                  <c:v>0.8984254170169006</c:v>
                </c:pt>
                <c:pt idx="42">
                  <c:v>1.0961920182470359</c:v>
                </c:pt>
                <c:pt idx="43">
                  <c:v>1.1809491330599513</c:v>
                </c:pt>
                <c:pt idx="44">
                  <c:v>1.5172569935645306</c:v>
                </c:pt>
                <c:pt idx="45">
                  <c:v>1.6644163928035529</c:v>
                </c:pt>
                <c:pt idx="46">
                  <c:v>1.6419885500906943</c:v>
                </c:pt>
                <c:pt idx="47">
                  <c:v>1.715240528090634</c:v>
                </c:pt>
                <c:pt idx="48">
                  <c:v>1.8856461747745459</c:v>
                </c:pt>
                <c:pt idx="49">
                  <c:v>1.8700649450801381</c:v>
                </c:pt>
                <c:pt idx="50">
                  <c:v>1.8978879536323214</c:v>
                </c:pt>
                <c:pt idx="51">
                  <c:v>1.9582918826392806</c:v>
                </c:pt>
                <c:pt idx="52">
                  <c:v>1.8685261991224891</c:v>
                </c:pt>
                <c:pt idx="53">
                  <c:v>1.8974270272539582</c:v>
                </c:pt>
                <c:pt idx="54">
                  <c:v>2.0061621004490271</c:v>
                </c:pt>
                <c:pt idx="55">
                  <c:v>1.9450671219886939</c:v>
                </c:pt>
                <c:pt idx="56">
                  <c:v>1.8381804450160351</c:v>
                </c:pt>
                <c:pt idx="57">
                  <c:v>1.8490251674055105</c:v>
                </c:pt>
                <c:pt idx="58">
                  <c:v>1.9223936924409812</c:v>
                </c:pt>
                <c:pt idx="59">
                  <c:v>1.9819608209391526</c:v>
                </c:pt>
                <c:pt idx="60">
                  <c:v>2.0185330491662334</c:v>
                </c:pt>
                <c:pt idx="61">
                  <c:v>1.9090397895265396</c:v>
                </c:pt>
                <c:pt idx="62">
                  <c:v>1.9185894832870745</c:v>
                </c:pt>
                <c:pt idx="63">
                  <c:v>1.9214590543006937</c:v>
                </c:pt>
                <c:pt idx="64">
                  <c:v>1.9970220508181369</c:v>
                </c:pt>
                <c:pt idx="65">
                  <c:v>1.8973697982680657</c:v>
                </c:pt>
                <c:pt idx="66">
                  <c:v>2.0038565737491312</c:v>
                </c:pt>
                <c:pt idx="67">
                  <c:v>1.9648577755030809</c:v>
                </c:pt>
                <c:pt idx="68">
                  <c:v>1.9569031145344105</c:v>
                </c:pt>
                <c:pt idx="69">
                  <c:v>1.9407747921618739</c:v>
                </c:pt>
                <c:pt idx="70">
                  <c:v>1.9543383660225693</c:v>
                </c:pt>
                <c:pt idx="71">
                  <c:v>1.9972908575835053</c:v>
                </c:pt>
                <c:pt idx="72">
                  <c:v>1.9852517833280496</c:v>
                </c:pt>
                <c:pt idx="73">
                  <c:v>1.9852517833280496</c:v>
                </c:pt>
                <c:pt idx="74">
                  <c:v>2.0054006702898728</c:v>
                </c:pt>
                <c:pt idx="75">
                  <c:v>2.0723945523863767</c:v>
                </c:pt>
                <c:pt idx="76">
                  <c:v>2.0148935339195506</c:v>
                </c:pt>
                <c:pt idx="77">
                  <c:v>1.871811826264336</c:v>
                </c:pt>
                <c:pt idx="78">
                  <c:v>1.9092480627896227</c:v>
                </c:pt>
                <c:pt idx="79">
                  <c:v>2.0696890764694231</c:v>
                </c:pt>
                <c:pt idx="80">
                  <c:v>1.952032333104236</c:v>
                </c:pt>
                <c:pt idx="81">
                  <c:v>1.9695676126232469</c:v>
                </c:pt>
                <c:pt idx="82">
                  <c:v>1.968285342042112</c:v>
                </c:pt>
                <c:pt idx="83">
                  <c:v>1.968285342042112</c:v>
                </c:pt>
                <c:pt idx="84">
                  <c:v>1.9115668149639971</c:v>
                </c:pt>
                <c:pt idx="85">
                  <c:v>2.0056240883681133</c:v>
                </c:pt>
                <c:pt idx="86">
                  <c:v>2.0056240883681133</c:v>
                </c:pt>
                <c:pt idx="87">
                  <c:v>2.0682868268811996</c:v>
                </c:pt>
                <c:pt idx="88">
                  <c:v>2.0616148668082941</c:v>
                </c:pt>
                <c:pt idx="89">
                  <c:v>1.982996648453109</c:v>
                </c:pt>
                <c:pt idx="90">
                  <c:v>2.0589374449033486</c:v>
                </c:pt>
                <c:pt idx="91">
                  <c:v>2.0829235476021779</c:v>
                </c:pt>
                <c:pt idx="92">
                  <c:v>1.9631729125822621</c:v>
                </c:pt>
                <c:pt idx="93">
                  <c:v>2.1809586603090145</c:v>
                </c:pt>
                <c:pt idx="94">
                  <c:v>2.0216956823340371</c:v>
                </c:pt>
                <c:pt idx="95">
                  <c:v>2.0695779484945795</c:v>
                </c:pt>
                <c:pt idx="96">
                  <c:v>1.876830162967364</c:v>
                </c:pt>
                <c:pt idx="97">
                  <c:v>1.9765666982311469</c:v>
                </c:pt>
                <c:pt idx="98">
                  <c:v>2.1013616289108752</c:v>
                </c:pt>
                <c:pt idx="99">
                  <c:v>2.0124550635315415</c:v>
                </c:pt>
                <c:pt idx="100">
                  <c:v>2.0655095206508745</c:v>
                </c:pt>
                <c:pt idx="101">
                  <c:v>2.0880439712211483</c:v>
                </c:pt>
                <c:pt idx="102">
                  <c:v>2.0549171641347153</c:v>
                </c:pt>
                <c:pt idx="103">
                  <c:v>2.1329810525808339</c:v>
                </c:pt>
                <c:pt idx="104">
                  <c:v>2.1090851086026698</c:v>
                </c:pt>
                <c:pt idx="105">
                  <c:v>2.0469780121805567</c:v>
                </c:pt>
                <c:pt idx="106">
                  <c:v>2.0760301687573479</c:v>
                </c:pt>
                <c:pt idx="107">
                  <c:v>2.1721964988947025</c:v>
                </c:pt>
                <c:pt idx="108">
                  <c:v>2.1339170706917225</c:v>
                </c:pt>
                <c:pt idx="109">
                  <c:v>2.1522246602354671</c:v>
                </c:pt>
                <c:pt idx="110">
                  <c:v>2.0430448978728544</c:v>
                </c:pt>
                <c:pt idx="111">
                  <c:v>2.0286395810308102</c:v>
                </c:pt>
                <c:pt idx="112">
                  <c:v>2.0339183412135626</c:v>
                </c:pt>
                <c:pt idx="113">
                  <c:v>2.1084640289879508</c:v>
                </c:pt>
                <c:pt idx="114">
                  <c:v>2.1096544660040664</c:v>
                </c:pt>
                <c:pt idx="115">
                  <c:v>2.0613434186453143</c:v>
                </c:pt>
                <c:pt idx="116">
                  <c:v>2.096538180540982</c:v>
                </c:pt>
                <c:pt idx="117">
                  <c:v>2.204655486450446</c:v>
                </c:pt>
                <c:pt idx="118">
                  <c:v>2.1002841733251141</c:v>
                </c:pt>
                <c:pt idx="119">
                  <c:v>2.2080563095945447</c:v>
                </c:pt>
                <c:pt idx="120">
                  <c:v>2.2571479910595835</c:v>
                </c:pt>
                <c:pt idx="121">
                  <c:v>2.0664234629166485</c:v>
                </c:pt>
                <c:pt idx="122">
                  <c:v>2.2152143799913731</c:v>
                </c:pt>
                <c:pt idx="123">
                  <c:v>2.0986966767765787</c:v>
                </c:pt>
                <c:pt idx="124">
                  <c:v>2.2767459385473057</c:v>
                </c:pt>
                <c:pt idx="125">
                  <c:v>2.1243507610335852</c:v>
                </c:pt>
                <c:pt idx="126">
                  <c:v>2.1666658600311579</c:v>
                </c:pt>
                <c:pt idx="127">
                  <c:v>2.1718123347580729</c:v>
                </c:pt>
                <c:pt idx="128">
                  <c:v>2.1420434470900376</c:v>
                </c:pt>
                <c:pt idx="129">
                  <c:v>2.1687849966834172</c:v>
                </c:pt>
                <c:pt idx="130">
                  <c:v>2.2852793891812482</c:v>
                </c:pt>
                <c:pt idx="131">
                  <c:v>2.2107789597672309</c:v>
                </c:pt>
                <c:pt idx="132">
                  <c:v>2.1262421149989779</c:v>
                </c:pt>
                <c:pt idx="133">
                  <c:v>2.2117520588233073</c:v>
                </c:pt>
                <c:pt idx="134">
                  <c:v>2.2205835999271537</c:v>
                </c:pt>
                <c:pt idx="135">
                  <c:v>2.2456157889835762</c:v>
                </c:pt>
                <c:pt idx="136">
                  <c:v>2.0635827393816095</c:v>
                </c:pt>
                <c:pt idx="137">
                  <c:v>2.1882426950663607</c:v>
                </c:pt>
                <c:pt idx="138">
                  <c:v>2.1845105974466072</c:v>
                </c:pt>
                <c:pt idx="139">
                  <c:v>2.1794184981518603</c:v>
                </c:pt>
                <c:pt idx="140">
                  <c:v>2.1794184981518603</c:v>
                </c:pt>
                <c:pt idx="141">
                  <c:v>2.2405236896888283</c:v>
                </c:pt>
                <c:pt idx="142">
                  <c:v>2.2363539805889108</c:v>
                </c:pt>
                <c:pt idx="143">
                  <c:v>2.2160234898562843</c:v>
                </c:pt>
                <c:pt idx="144">
                  <c:v>2.1702798857078749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60136"/>
        <c:axId val="333651776"/>
      </c:scatterChart>
      <c:valAx>
        <c:axId val="15026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51776"/>
        <c:crosses val="autoZero"/>
        <c:crossBetween val="midCat"/>
      </c:valAx>
      <c:valAx>
        <c:axId val="3336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6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RFP/OD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MCr 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data_MCr_AU!$F$4:$F$148</c:f>
              <c:numCache>
                <c:formatCode>General</c:formatCode>
                <c:ptCount val="145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  <c:pt idx="10">
                  <c:v>109</c:v>
                </c:pt>
                <c:pt idx="11">
                  <c:v>119</c:v>
                </c:pt>
                <c:pt idx="12">
                  <c:v>129</c:v>
                </c:pt>
                <c:pt idx="13">
                  <c:v>139</c:v>
                </c:pt>
                <c:pt idx="14">
                  <c:v>149</c:v>
                </c:pt>
                <c:pt idx="15">
                  <c:v>159</c:v>
                </c:pt>
                <c:pt idx="16">
                  <c:v>169</c:v>
                </c:pt>
                <c:pt idx="17">
                  <c:v>179</c:v>
                </c:pt>
                <c:pt idx="18">
                  <c:v>189</c:v>
                </c:pt>
                <c:pt idx="19">
                  <c:v>199</c:v>
                </c:pt>
                <c:pt idx="20">
                  <c:v>209</c:v>
                </c:pt>
                <c:pt idx="21">
                  <c:v>219</c:v>
                </c:pt>
                <c:pt idx="22">
                  <c:v>229</c:v>
                </c:pt>
                <c:pt idx="23">
                  <c:v>239</c:v>
                </c:pt>
                <c:pt idx="24">
                  <c:v>249</c:v>
                </c:pt>
                <c:pt idx="25">
                  <c:v>259</c:v>
                </c:pt>
                <c:pt idx="26">
                  <c:v>269</c:v>
                </c:pt>
                <c:pt idx="27">
                  <c:v>279</c:v>
                </c:pt>
                <c:pt idx="28">
                  <c:v>289</c:v>
                </c:pt>
                <c:pt idx="29">
                  <c:v>299</c:v>
                </c:pt>
                <c:pt idx="30">
                  <c:v>309</c:v>
                </c:pt>
                <c:pt idx="31">
                  <c:v>319</c:v>
                </c:pt>
                <c:pt idx="32">
                  <c:v>329</c:v>
                </c:pt>
                <c:pt idx="33">
                  <c:v>339</c:v>
                </c:pt>
                <c:pt idx="34">
                  <c:v>349</c:v>
                </c:pt>
                <c:pt idx="35">
                  <c:v>359</c:v>
                </c:pt>
                <c:pt idx="36">
                  <c:v>369</c:v>
                </c:pt>
                <c:pt idx="37">
                  <c:v>379</c:v>
                </c:pt>
                <c:pt idx="38">
                  <c:v>389</c:v>
                </c:pt>
                <c:pt idx="39">
                  <c:v>399</c:v>
                </c:pt>
                <c:pt idx="40">
                  <c:v>409</c:v>
                </c:pt>
                <c:pt idx="41">
                  <c:v>419</c:v>
                </c:pt>
                <c:pt idx="42">
                  <c:v>429</c:v>
                </c:pt>
                <c:pt idx="43">
                  <c:v>439</c:v>
                </c:pt>
                <c:pt idx="44">
                  <c:v>449</c:v>
                </c:pt>
                <c:pt idx="45">
                  <c:v>459</c:v>
                </c:pt>
                <c:pt idx="46">
                  <c:v>469</c:v>
                </c:pt>
                <c:pt idx="47">
                  <c:v>479</c:v>
                </c:pt>
                <c:pt idx="48">
                  <c:v>489</c:v>
                </c:pt>
                <c:pt idx="49">
                  <c:v>499</c:v>
                </c:pt>
                <c:pt idx="50">
                  <c:v>509</c:v>
                </c:pt>
                <c:pt idx="51">
                  <c:v>519</c:v>
                </c:pt>
                <c:pt idx="52">
                  <c:v>529</c:v>
                </c:pt>
                <c:pt idx="53">
                  <c:v>539</c:v>
                </c:pt>
                <c:pt idx="54">
                  <c:v>549</c:v>
                </c:pt>
                <c:pt idx="55">
                  <c:v>559</c:v>
                </c:pt>
                <c:pt idx="56">
                  <c:v>569</c:v>
                </c:pt>
                <c:pt idx="57">
                  <c:v>579</c:v>
                </c:pt>
                <c:pt idx="58">
                  <c:v>589</c:v>
                </c:pt>
                <c:pt idx="59">
                  <c:v>599</c:v>
                </c:pt>
                <c:pt idx="60">
                  <c:v>609</c:v>
                </c:pt>
                <c:pt idx="61">
                  <c:v>619</c:v>
                </c:pt>
                <c:pt idx="62">
                  <c:v>629</c:v>
                </c:pt>
                <c:pt idx="63">
                  <c:v>639</c:v>
                </c:pt>
                <c:pt idx="64">
                  <c:v>649</c:v>
                </c:pt>
                <c:pt idx="65">
                  <c:v>659</c:v>
                </c:pt>
                <c:pt idx="66">
                  <c:v>669</c:v>
                </c:pt>
                <c:pt idx="67">
                  <c:v>679</c:v>
                </c:pt>
                <c:pt idx="68">
                  <c:v>689</c:v>
                </c:pt>
                <c:pt idx="69">
                  <c:v>699</c:v>
                </c:pt>
                <c:pt idx="70">
                  <c:v>709</c:v>
                </c:pt>
                <c:pt idx="71">
                  <c:v>719</c:v>
                </c:pt>
                <c:pt idx="72">
                  <c:v>729</c:v>
                </c:pt>
                <c:pt idx="73">
                  <c:v>739</c:v>
                </c:pt>
                <c:pt idx="74">
                  <c:v>749</c:v>
                </c:pt>
                <c:pt idx="75">
                  <c:v>759</c:v>
                </c:pt>
                <c:pt idx="76">
                  <c:v>769</c:v>
                </c:pt>
                <c:pt idx="77">
                  <c:v>779</c:v>
                </c:pt>
                <c:pt idx="78">
                  <c:v>789</c:v>
                </c:pt>
                <c:pt idx="79">
                  <c:v>799</c:v>
                </c:pt>
                <c:pt idx="80">
                  <c:v>809</c:v>
                </c:pt>
                <c:pt idx="81">
                  <c:v>819</c:v>
                </c:pt>
                <c:pt idx="82">
                  <c:v>829</c:v>
                </c:pt>
                <c:pt idx="83">
                  <c:v>839</c:v>
                </c:pt>
                <c:pt idx="84">
                  <c:v>849</c:v>
                </c:pt>
                <c:pt idx="85">
                  <c:v>859</c:v>
                </c:pt>
                <c:pt idx="86">
                  <c:v>869</c:v>
                </c:pt>
                <c:pt idx="87">
                  <c:v>879</c:v>
                </c:pt>
                <c:pt idx="88">
                  <c:v>889</c:v>
                </c:pt>
                <c:pt idx="89">
                  <c:v>899</c:v>
                </c:pt>
                <c:pt idx="90">
                  <c:v>909</c:v>
                </c:pt>
                <c:pt idx="91">
                  <c:v>919</c:v>
                </c:pt>
                <c:pt idx="92">
                  <c:v>929</c:v>
                </c:pt>
                <c:pt idx="93">
                  <c:v>939</c:v>
                </c:pt>
                <c:pt idx="94">
                  <c:v>949</c:v>
                </c:pt>
                <c:pt idx="95">
                  <c:v>959</c:v>
                </c:pt>
                <c:pt idx="96">
                  <c:v>969</c:v>
                </c:pt>
                <c:pt idx="97">
                  <c:v>979</c:v>
                </c:pt>
                <c:pt idx="98">
                  <c:v>989</c:v>
                </c:pt>
                <c:pt idx="99">
                  <c:v>999</c:v>
                </c:pt>
                <c:pt idx="100">
                  <c:v>1009</c:v>
                </c:pt>
                <c:pt idx="101">
                  <c:v>1019</c:v>
                </c:pt>
                <c:pt idx="102">
                  <c:v>1029</c:v>
                </c:pt>
                <c:pt idx="103">
                  <c:v>1039</c:v>
                </c:pt>
                <c:pt idx="104">
                  <c:v>1049</c:v>
                </c:pt>
                <c:pt idx="105">
                  <c:v>1059</c:v>
                </c:pt>
                <c:pt idx="106">
                  <c:v>1069</c:v>
                </c:pt>
                <c:pt idx="107">
                  <c:v>1079</c:v>
                </c:pt>
                <c:pt idx="108">
                  <c:v>1089</c:v>
                </c:pt>
                <c:pt idx="109">
                  <c:v>1099</c:v>
                </c:pt>
                <c:pt idx="110">
                  <c:v>1109</c:v>
                </c:pt>
                <c:pt idx="111">
                  <c:v>1119</c:v>
                </c:pt>
                <c:pt idx="112">
                  <c:v>1129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1179</c:v>
                </c:pt>
                <c:pt idx="118">
                  <c:v>1189</c:v>
                </c:pt>
                <c:pt idx="119">
                  <c:v>1199</c:v>
                </c:pt>
                <c:pt idx="120">
                  <c:v>1209</c:v>
                </c:pt>
                <c:pt idx="121">
                  <c:v>1219</c:v>
                </c:pt>
                <c:pt idx="122">
                  <c:v>1229</c:v>
                </c:pt>
                <c:pt idx="123">
                  <c:v>1239</c:v>
                </c:pt>
                <c:pt idx="124">
                  <c:v>1249</c:v>
                </c:pt>
                <c:pt idx="125">
                  <c:v>1259</c:v>
                </c:pt>
                <c:pt idx="126">
                  <c:v>1269</c:v>
                </c:pt>
                <c:pt idx="127">
                  <c:v>1279</c:v>
                </c:pt>
                <c:pt idx="128">
                  <c:v>1289</c:v>
                </c:pt>
                <c:pt idx="129">
                  <c:v>1299</c:v>
                </c:pt>
                <c:pt idx="130">
                  <c:v>1309</c:v>
                </c:pt>
                <c:pt idx="131">
                  <c:v>1319</c:v>
                </c:pt>
                <c:pt idx="132">
                  <c:v>1329</c:v>
                </c:pt>
                <c:pt idx="133">
                  <c:v>1339</c:v>
                </c:pt>
                <c:pt idx="134">
                  <c:v>1349</c:v>
                </c:pt>
                <c:pt idx="135">
                  <c:v>1359</c:v>
                </c:pt>
                <c:pt idx="136">
                  <c:v>1369</c:v>
                </c:pt>
                <c:pt idx="137">
                  <c:v>1379</c:v>
                </c:pt>
                <c:pt idx="138">
                  <c:v>1389</c:v>
                </c:pt>
                <c:pt idx="139">
                  <c:v>1399</c:v>
                </c:pt>
                <c:pt idx="140">
                  <c:v>1409</c:v>
                </c:pt>
                <c:pt idx="141">
                  <c:v>1419</c:v>
                </c:pt>
                <c:pt idx="142">
                  <c:v>1429</c:v>
                </c:pt>
                <c:pt idx="143">
                  <c:v>1439</c:v>
                </c:pt>
                <c:pt idx="144">
                  <c:v>1449</c:v>
                </c:pt>
              </c:numCache>
            </c:numRef>
          </c:xVal>
          <c:yVal>
            <c:numRef>
              <c:f>data_MCr_AU!$I$4:$I$148</c:f>
              <c:numCache>
                <c:formatCode>General</c:formatCode>
                <c:ptCount val="145"/>
                <c:pt idx="0">
                  <c:v>0</c:v>
                </c:pt>
                <c:pt idx="1">
                  <c:v>219.51219512195118</c:v>
                </c:pt>
                <c:pt idx="2">
                  <c:v>0</c:v>
                </c:pt>
                <c:pt idx="3">
                  <c:v>104.16666666666663</c:v>
                </c:pt>
                <c:pt idx="4">
                  <c:v>120.68965517241381</c:v>
                </c:pt>
                <c:pt idx="5">
                  <c:v>82.191780821917803</c:v>
                </c:pt>
                <c:pt idx="6">
                  <c:v>0</c:v>
                </c:pt>
                <c:pt idx="7">
                  <c:v>50</c:v>
                </c:pt>
                <c:pt idx="8">
                  <c:v>69.182389937106919</c:v>
                </c:pt>
                <c:pt idx="9">
                  <c:v>47.61904761904762</c:v>
                </c:pt>
                <c:pt idx="10">
                  <c:v>82.089552238805965</c:v>
                </c:pt>
                <c:pt idx="11">
                  <c:v>49.079754601227002</c:v>
                </c:pt>
                <c:pt idx="12">
                  <c:v>68.181818181818173</c:v>
                </c:pt>
                <c:pt idx="13">
                  <c:v>74.941451990632316</c:v>
                </c:pt>
                <c:pt idx="14">
                  <c:v>76.923076923076906</c:v>
                </c:pt>
                <c:pt idx="15">
                  <c:v>92.936802973977692</c:v>
                </c:pt>
                <c:pt idx="16">
                  <c:v>100</c:v>
                </c:pt>
                <c:pt idx="17">
                  <c:v>84.958217270194979</c:v>
                </c:pt>
                <c:pt idx="18">
                  <c:v>70.087609511889852</c:v>
                </c:pt>
                <c:pt idx="19">
                  <c:v>64.017660044150105</c:v>
                </c:pt>
                <c:pt idx="20">
                  <c:v>72.86166842661035</c:v>
                </c:pt>
                <c:pt idx="21">
                  <c:v>69.600818833162734</c:v>
                </c:pt>
                <c:pt idx="22">
                  <c:v>58.531746031746032</c:v>
                </c:pt>
                <c:pt idx="23">
                  <c:v>54.054054054054049</c:v>
                </c:pt>
                <c:pt idx="24">
                  <c:v>70.961718020541554</c:v>
                </c:pt>
                <c:pt idx="25">
                  <c:v>55.203619909502265</c:v>
                </c:pt>
                <c:pt idx="26">
                  <c:v>55.06216696269982</c:v>
                </c:pt>
                <c:pt idx="27">
                  <c:v>52.813852813852812</c:v>
                </c:pt>
                <c:pt idx="28">
                  <c:v>61.864406779661017</c:v>
                </c:pt>
                <c:pt idx="29">
                  <c:v>60.681629260182874</c:v>
                </c:pt>
                <c:pt idx="30">
                  <c:v>64.332247557003257</c:v>
                </c:pt>
                <c:pt idx="31">
                  <c:v>65.112540192926048</c:v>
                </c:pt>
                <c:pt idx="32">
                  <c:v>69.655724579663726</c:v>
                </c:pt>
                <c:pt idx="33">
                  <c:v>66.508313539192386</c:v>
                </c:pt>
                <c:pt idx="34">
                  <c:v>84.251968503937007</c:v>
                </c:pt>
                <c:pt idx="35">
                  <c:v>79.625292740046831</c:v>
                </c:pt>
                <c:pt idx="36">
                  <c:v>70.378963650425376</c:v>
                </c:pt>
                <c:pt idx="37">
                  <c:v>86.153846153846146</c:v>
                </c:pt>
                <c:pt idx="38">
                  <c:v>89.449541284403665</c:v>
                </c:pt>
                <c:pt idx="39">
                  <c:v>74.695121951219505</c:v>
                </c:pt>
                <c:pt idx="40">
                  <c:v>88.973384030418259</c:v>
                </c:pt>
                <c:pt idx="41">
                  <c:v>90.015128593040842</c:v>
                </c:pt>
                <c:pt idx="42">
                  <c:v>90.977443609022558</c:v>
                </c:pt>
                <c:pt idx="43">
                  <c:v>102.17881292261458</c:v>
                </c:pt>
                <c:pt idx="44">
                  <c:v>101.94902548725638</c:v>
                </c:pt>
                <c:pt idx="45">
                  <c:v>117.95642374154771</c:v>
                </c:pt>
                <c:pt idx="46">
                  <c:v>107.78443113772454</c:v>
                </c:pt>
                <c:pt idx="47">
                  <c:v>118.8340807174888</c:v>
                </c:pt>
                <c:pt idx="48">
                  <c:v>116.72862453531599</c:v>
                </c:pt>
                <c:pt idx="49">
                  <c:v>145.08928571428569</c:v>
                </c:pt>
                <c:pt idx="50">
                  <c:v>133.33333333333334</c:v>
                </c:pt>
                <c:pt idx="51">
                  <c:v>135.45521835677278</c:v>
                </c:pt>
                <c:pt idx="52">
                  <c:v>149.52589350838804</c:v>
                </c:pt>
                <c:pt idx="53">
                  <c:v>155.92972181551977</c:v>
                </c:pt>
                <c:pt idx="54">
                  <c:v>159.59004392386532</c:v>
                </c:pt>
                <c:pt idx="55">
                  <c:v>168.21760916249104</c:v>
                </c:pt>
                <c:pt idx="56">
                  <c:v>184.13391557496362</c:v>
                </c:pt>
                <c:pt idx="57">
                  <c:v>186.13138686131387</c:v>
                </c:pt>
                <c:pt idx="58">
                  <c:v>187.2278664731495</c:v>
                </c:pt>
                <c:pt idx="59">
                  <c:v>184.99635833940278</c:v>
                </c:pt>
                <c:pt idx="60">
                  <c:v>197.8102189781022</c:v>
                </c:pt>
                <c:pt idx="61">
                  <c:v>199.41775836972346</c:v>
                </c:pt>
                <c:pt idx="62">
                  <c:v>210.29731689630168</c:v>
                </c:pt>
                <c:pt idx="63">
                  <c:v>198.4011627906977</c:v>
                </c:pt>
                <c:pt idx="64">
                  <c:v>225.05462490895849</c:v>
                </c:pt>
                <c:pt idx="65">
                  <c:v>219.56521739130437</c:v>
                </c:pt>
                <c:pt idx="66">
                  <c:v>217.93002915451896</c:v>
                </c:pt>
                <c:pt idx="67">
                  <c:v>225.38293216630197</c:v>
                </c:pt>
                <c:pt idx="68">
                  <c:v>237.57309941520469</c:v>
                </c:pt>
                <c:pt idx="69">
                  <c:v>226.93997071742317</c:v>
                </c:pt>
                <c:pt idx="70">
                  <c:v>235.72474377745243</c:v>
                </c:pt>
                <c:pt idx="71">
                  <c:v>230.88235294117649</c:v>
                </c:pt>
                <c:pt idx="72">
                  <c:v>231.68023686158401</c:v>
                </c:pt>
                <c:pt idx="73">
                  <c:v>222.14022140221402</c:v>
                </c:pt>
                <c:pt idx="74">
                  <c:v>233.50630096367681</c:v>
                </c:pt>
                <c:pt idx="75">
                  <c:v>219.58456973293769</c:v>
                </c:pt>
                <c:pt idx="76">
                  <c:v>235.73017049666419</c:v>
                </c:pt>
                <c:pt idx="77">
                  <c:v>227.44220730797912</c:v>
                </c:pt>
                <c:pt idx="78">
                  <c:v>225.61429635145197</c:v>
                </c:pt>
                <c:pt idx="79">
                  <c:v>231.05776444111029</c:v>
                </c:pt>
                <c:pt idx="80">
                  <c:v>221.21896162528216</c:v>
                </c:pt>
                <c:pt idx="81">
                  <c:v>222.22222222222223</c:v>
                </c:pt>
                <c:pt idx="82">
                  <c:v>241.64133738601828</c:v>
                </c:pt>
                <c:pt idx="83">
                  <c:v>237.26235741444867</c:v>
                </c:pt>
                <c:pt idx="84">
                  <c:v>231.41122913505313</c:v>
                </c:pt>
                <c:pt idx="85">
                  <c:v>241.59021406727831</c:v>
                </c:pt>
                <c:pt idx="86">
                  <c:v>236.41928079571539</c:v>
                </c:pt>
                <c:pt idx="87">
                  <c:v>234.12394797245602</c:v>
                </c:pt>
                <c:pt idx="88">
                  <c:v>234.84267075978514</c:v>
                </c:pt>
                <c:pt idx="89">
                  <c:v>247.49421742482653</c:v>
                </c:pt>
                <c:pt idx="90">
                  <c:v>235.61430793157081</c:v>
                </c:pt>
                <c:pt idx="91">
                  <c:v>246.70287044220328</c:v>
                </c:pt>
                <c:pt idx="92">
                  <c:v>230.17107309486784</c:v>
                </c:pt>
                <c:pt idx="93">
                  <c:v>248.04381846635368</c:v>
                </c:pt>
                <c:pt idx="94">
                  <c:v>237.31459797033568</c:v>
                </c:pt>
                <c:pt idx="95">
                  <c:v>237.87167449139281</c:v>
                </c:pt>
                <c:pt idx="96">
                  <c:v>244.70588235294119</c:v>
                </c:pt>
                <c:pt idx="97">
                  <c:v>237.12948517940717</c:v>
                </c:pt>
                <c:pt idx="98">
                  <c:v>248.22695035460995</c:v>
                </c:pt>
                <c:pt idx="99">
                  <c:v>246.85534591194968</c:v>
                </c:pt>
                <c:pt idx="100">
                  <c:v>247.83634933123523</c:v>
                </c:pt>
                <c:pt idx="101">
                  <c:v>235.84905660377359</c:v>
                </c:pt>
                <c:pt idx="102">
                  <c:v>235.89341692789969</c:v>
                </c:pt>
                <c:pt idx="103">
                  <c:v>235.24783634933127</c:v>
                </c:pt>
                <c:pt idx="104">
                  <c:v>259.28853754940707</c:v>
                </c:pt>
                <c:pt idx="105">
                  <c:v>243.69085173501577</c:v>
                </c:pt>
                <c:pt idx="106">
                  <c:v>233.25453112687157</c:v>
                </c:pt>
                <c:pt idx="107">
                  <c:v>241.10671936758897</c:v>
                </c:pt>
                <c:pt idx="108">
                  <c:v>236.84210526315789</c:v>
                </c:pt>
                <c:pt idx="109">
                  <c:v>249.40047961630697</c:v>
                </c:pt>
                <c:pt idx="110">
                  <c:v>244.39102564102564</c:v>
                </c:pt>
                <c:pt idx="111">
                  <c:v>253.40817963111465</c:v>
                </c:pt>
                <c:pt idx="112">
                  <c:v>264.2570281124498</c:v>
                </c:pt>
                <c:pt idx="113">
                  <c:v>233.38735818476499</c:v>
                </c:pt>
                <c:pt idx="114">
                  <c:v>256.05815831987076</c:v>
                </c:pt>
                <c:pt idx="115">
                  <c:v>271.32412672623883</c:v>
                </c:pt>
                <c:pt idx="116">
                  <c:v>255.09372453137732</c:v>
                </c:pt>
                <c:pt idx="117">
                  <c:v>249.38675388389206</c:v>
                </c:pt>
                <c:pt idx="118">
                  <c:v>262.76771004942339</c:v>
                </c:pt>
                <c:pt idx="119">
                  <c:v>253.05126118795766</c:v>
                </c:pt>
                <c:pt idx="120">
                  <c:v>263.93442622950818</c:v>
                </c:pt>
                <c:pt idx="121">
                  <c:v>239.1125718981101</c:v>
                </c:pt>
                <c:pt idx="122">
                  <c:v>251.43325143325143</c:v>
                </c:pt>
                <c:pt idx="123">
                  <c:v>263.68159203980099</c:v>
                </c:pt>
                <c:pt idx="124">
                  <c:v>264.77935054121565</c:v>
                </c:pt>
                <c:pt idx="125">
                  <c:v>258.67768595041321</c:v>
                </c:pt>
                <c:pt idx="126">
                  <c:v>268.1099084096586</c:v>
                </c:pt>
                <c:pt idx="127">
                  <c:v>266.55490360435874</c:v>
                </c:pt>
                <c:pt idx="128">
                  <c:v>275.02102607232968</c:v>
                </c:pt>
                <c:pt idx="129">
                  <c:v>265.99326599326599</c:v>
                </c:pt>
                <c:pt idx="130">
                  <c:v>255.67703952901596</c:v>
                </c:pt>
                <c:pt idx="131">
                  <c:v>254.63743676222597</c:v>
                </c:pt>
                <c:pt idx="132">
                  <c:v>265.35836177474403</c:v>
                </c:pt>
                <c:pt idx="133">
                  <c:v>251.90839694656486</c:v>
                </c:pt>
                <c:pt idx="134">
                  <c:v>276.83134582623512</c:v>
                </c:pt>
                <c:pt idx="135">
                  <c:v>266.60988074957413</c:v>
                </c:pt>
                <c:pt idx="136">
                  <c:v>256.41025641025641</c:v>
                </c:pt>
                <c:pt idx="137">
                  <c:v>283.86540120793785</c:v>
                </c:pt>
                <c:pt idx="138">
                  <c:v>263.33907056798625</c:v>
                </c:pt>
                <c:pt idx="139">
                  <c:v>253.48432055749126</c:v>
                </c:pt>
                <c:pt idx="140">
                  <c:v>264.83233018056751</c:v>
                </c:pt>
                <c:pt idx="141">
                  <c:v>261.9254119687771</c:v>
                </c:pt>
                <c:pt idx="142">
                  <c:v>274.39024390243901</c:v>
                </c:pt>
                <c:pt idx="143">
                  <c:v>262.00873362445412</c:v>
                </c:pt>
                <c:pt idx="144">
                  <c:v>265.57093425605535</c:v>
                </c:pt>
              </c:numCache>
            </c:numRef>
          </c:yVal>
          <c:smooth val="0"/>
        </c:ser>
        <c:ser>
          <c:idx val="1"/>
          <c:order val="1"/>
          <c:tx>
            <c:v>MCr M9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data_MCr_AU!$H$4:$H$148</c:f>
              <c:numCache>
                <c:formatCode>General</c:formatCode>
                <c:ptCount val="145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  <c:pt idx="10">
                  <c:v>109</c:v>
                </c:pt>
                <c:pt idx="11">
                  <c:v>119</c:v>
                </c:pt>
                <c:pt idx="12">
                  <c:v>129</c:v>
                </c:pt>
                <c:pt idx="13">
                  <c:v>139</c:v>
                </c:pt>
                <c:pt idx="14">
                  <c:v>149</c:v>
                </c:pt>
                <c:pt idx="15">
                  <c:v>159</c:v>
                </c:pt>
                <c:pt idx="16">
                  <c:v>169</c:v>
                </c:pt>
                <c:pt idx="17">
                  <c:v>179</c:v>
                </c:pt>
                <c:pt idx="18">
                  <c:v>189</c:v>
                </c:pt>
                <c:pt idx="19">
                  <c:v>199</c:v>
                </c:pt>
                <c:pt idx="20">
                  <c:v>209</c:v>
                </c:pt>
                <c:pt idx="21">
                  <c:v>219</c:v>
                </c:pt>
                <c:pt idx="22">
                  <c:v>229</c:v>
                </c:pt>
                <c:pt idx="23">
                  <c:v>239</c:v>
                </c:pt>
                <c:pt idx="24">
                  <c:v>249</c:v>
                </c:pt>
                <c:pt idx="25">
                  <c:v>259</c:v>
                </c:pt>
                <c:pt idx="26">
                  <c:v>269</c:v>
                </c:pt>
                <c:pt idx="27">
                  <c:v>279</c:v>
                </c:pt>
                <c:pt idx="28">
                  <c:v>289</c:v>
                </c:pt>
                <c:pt idx="29">
                  <c:v>299</c:v>
                </c:pt>
                <c:pt idx="30">
                  <c:v>309</c:v>
                </c:pt>
                <c:pt idx="31">
                  <c:v>319</c:v>
                </c:pt>
                <c:pt idx="32">
                  <c:v>329</c:v>
                </c:pt>
                <c:pt idx="33">
                  <c:v>339</c:v>
                </c:pt>
                <c:pt idx="34">
                  <c:v>349</c:v>
                </c:pt>
                <c:pt idx="35">
                  <c:v>359</c:v>
                </c:pt>
                <c:pt idx="36">
                  <c:v>369</c:v>
                </c:pt>
                <c:pt idx="37">
                  <c:v>379</c:v>
                </c:pt>
                <c:pt idx="38">
                  <c:v>389</c:v>
                </c:pt>
                <c:pt idx="39">
                  <c:v>399</c:v>
                </c:pt>
                <c:pt idx="40">
                  <c:v>409</c:v>
                </c:pt>
                <c:pt idx="41">
                  <c:v>419</c:v>
                </c:pt>
                <c:pt idx="42">
                  <c:v>429</c:v>
                </c:pt>
                <c:pt idx="43">
                  <c:v>439</c:v>
                </c:pt>
                <c:pt idx="44">
                  <c:v>449</c:v>
                </c:pt>
                <c:pt idx="45">
                  <c:v>459</c:v>
                </c:pt>
                <c:pt idx="46">
                  <c:v>469</c:v>
                </c:pt>
                <c:pt idx="47">
                  <c:v>479</c:v>
                </c:pt>
                <c:pt idx="48">
                  <c:v>489</c:v>
                </c:pt>
                <c:pt idx="49">
                  <c:v>499</c:v>
                </c:pt>
                <c:pt idx="50">
                  <c:v>509</c:v>
                </c:pt>
                <c:pt idx="51">
                  <c:v>519</c:v>
                </c:pt>
                <c:pt idx="52">
                  <c:v>529</c:v>
                </c:pt>
                <c:pt idx="53">
                  <c:v>539</c:v>
                </c:pt>
                <c:pt idx="54">
                  <c:v>549</c:v>
                </c:pt>
                <c:pt idx="55">
                  <c:v>559</c:v>
                </c:pt>
                <c:pt idx="56">
                  <c:v>569</c:v>
                </c:pt>
                <c:pt idx="57">
                  <c:v>579</c:v>
                </c:pt>
                <c:pt idx="58">
                  <c:v>589</c:v>
                </c:pt>
                <c:pt idx="59">
                  <c:v>599</c:v>
                </c:pt>
                <c:pt idx="60">
                  <c:v>609</c:v>
                </c:pt>
                <c:pt idx="61">
                  <c:v>619</c:v>
                </c:pt>
                <c:pt idx="62">
                  <c:v>629</c:v>
                </c:pt>
                <c:pt idx="63">
                  <c:v>639</c:v>
                </c:pt>
                <c:pt idx="64">
                  <c:v>649</c:v>
                </c:pt>
                <c:pt idx="65">
                  <c:v>659</c:v>
                </c:pt>
                <c:pt idx="66">
                  <c:v>669</c:v>
                </c:pt>
                <c:pt idx="67">
                  <c:v>679</c:v>
                </c:pt>
                <c:pt idx="68">
                  <c:v>689</c:v>
                </c:pt>
                <c:pt idx="69">
                  <c:v>699</c:v>
                </c:pt>
                <c:pt idx="70">
                  <c:v>709</c:v>
                </c:pt>
                <c:pt idx="71">
                  <c:v>719</c:v>
                </c:pt>
                <c:pt idx="72">
                  <c:v>729</c:v>
                </c:pt>
                <c:pt idx="73">
                  <c:v>739</c:v>
                </c:pt>
                <c:pt idx="74">
                  <c:v>749</c:v>
                </c:pt>
                <c:pt idx="75">
                  <c:v>759</c:v>
                </c:pt>
                <c:pt idx="76">
                  <c:v>769</c:v>
                </c:pt>
                <c:pt idx="77">
                  <c:v>779</c:v>
                </c:pt>
                <c:pt idx="78">
                  <c:v>789</c:v>
                </c:pt>
                <c:pt idx="79">
                  <c:v>799</c:v>
                </c:pt>
                <c:pt idx="80">
                  <c:v>809</c:v>
                </c:pt>
                <c:pt idx="81">
                  <c:v>819</c:v>
                </c:pt>
                <c:pt idx="82">
                  <c:v>829</c:v>
                </c:pt>
                <c:pt idx="83">
                  <c:v>839</c:v>
                </c:pt>
                <c:pt idx="84">
                  <c:v>849</c:v>
                </c:pt>
                <c:pt idx="85">
                  <c:v>859</c:v>
                </c:pt>
                <c:pt idx="86">
                  <c:v>869</c:v>
                </c:pt>
                <c:pt idx="87">
                  <c:v>879</c:v>
                </c:pt>
                <c:pt idx="88">
                  <c:v>889</c:v>
                </c:pt>
                <c:pt idx="89">
                  <c:v>899</c:v>
                </c:pt>
                <c:pt idx="90">
                  <c:v>909</c:v>
                </c:pt>
                <c:pt idx="91">
                  <c:v>919</c:v>
                </c:pt>
                <c:pt idx="92">
                  <c:v>929</c:v>
                </c:pt>
                <c:pt idx="93">
                  <c:v>939</c:v>
                </c:pt>
                <c:pt idx="94">
                  <c:v>949</c:v>
                </c:pt>
                <c:pt idx="95">
                  <c:v>959</c:v>
                </c:pt>
                <c:pt idx="96">
                  <c:v>969</c:v>
                </c:pt>
                <c:pt idx="97">
                  <c:v>979</c:v>
                </c:pt>
                <c:pt idx="98">
                  <c:v>989</c:v>
                </c:pt>
                <c:pt idx="99">
                  <c:v>999</c:v>
                </c:pt>
                <c:pt idx="100">
                  <c:v>1009</c:v>
                </c:pt>
                <c:pt idx="101">
                  <c:v>1019</c:v>
                </c:pt>
                <c:pt idx="102">
                  <c:v>1029</c:v>
                </c:pt>
                <c:pt idx="103">
                  <c:v>1039</c:v>
                </c:pt>
                <c:pt idx="104">
                  <c:v>1049</c:v>
                </c:pt>
                <c:pt idx="105">
                  <c:v>1059</c:v>
                </c:pt>
                <c:pt idx="106">
                  <c:v>1069</c:v>
                </c:pt>
                <c:pt idx="107">
                  <c:v>1079</c:v>
                </c:pt>
                <c:pt idx="108">
                  <c:v>1089</c:v>
                </c:pt>
                <c:pt idx="109">
                  <c:v>1099</c:v>
                </c:pt>
                <c:pt idx="110">
                  <c:v>1109</c:v>
                </c:pt>
                <c:pt idx="111">
                  <c:v>1119</c:v>
                </c:pt>
                <c:pt idx="112">
                  <c:v>1129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1179</c:v>
                </c:pt>
                <c:pt idx="118">
                  <c:v>1189</c:v>
                </c:pt>
                <c:pt idx="119">
                  <c:v>1199</c:v>
                </c:pt>
                <c:pt idx="120">
                  <c:v>1209</c:v>
                </c:pt>
                <c:pt idx="121">
                  <c:v>1219</c:v>
                </c:pt>
                <c:pt idx="122">
                  <c:v>1229</c:v>
                </c:pt>
                <c:pt idx="123">
                  <c:v>1239</c:v>
                </c:pt>
                <c:pt idx="124">
                  <c:v>1249</c:v>
                </c:pt>
                <c:pt idx="125">
                  <c:v>1259</c:v>
                </c:pt>
                <c:pt idx="126">
                  <c:v>1269</c:v>
                </c:pt>
                <c:pt idx="127">
                  <c:v>1279</c:v>
                </c:pt>
                <c:pt idx="128">
                  <c:v>1289</c:v>
                </c:pt>
                <c:pt idx="129">
                  <c:v>1299</c:v>
                </c:pt>
                <c:pt idx="130">
                  <c:v>1309</c:v>
                </c:pt>
                <c:pt idx="131">
                  <c:v>1319</c:v>
                </c:pt>
                <c:pt idx="132">
                  <c:v>1329</c:v>
                </c:pt>
                <c:pt idx="133">
                  <c:v>1339</c:v>
                </c:pt>
                <c:pt idx="134">
                  <c:v>1349</c:v>
                </c:pt>
                <c:pt idx="135">
                  <c:v>1359</c:v>
                </c:pt>
                <c:pt idx="136">
                  <c:v>1369</c:v>
                </c:pt>
                <c:pt idx="137">
                  <c:v>1379</c:v>
                </c:pt>
                <c:pt idx="138">
                  <c:v>1389</c:v>
                </c:pt>
                <c:pt idx="139">
                  <c:v>1399</c:v>
                </c:pt>
                <c:pt idx="140">
                  <c:v>1409</c:v>
                </c:pt>
                <c:pt idx="141">
                  <c:v>1419</c:v>
                </c:pt>
                <c:pt idx="142">
                  <c:v>1429</c:v>
                </c:pt>
                <c:pt idx="143">
                  <c:v>1439</c:v>
                </c:pt>
                <c:pt idx="144">
                  <c:v>1449</c:v>
                </c:pt>
              </c:numCache>
            </c:numRef>
          </c:xVal>
          <c:yVal>
            <c:numRef>
              <c:f>data_MCr_AU!$J$4:$J$148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43.478260869565219</c:v>
                </c:pt>
                <c:pt idx="3">
                  <c:v>20</c:v>
                </c:pt>
                <c:pt idx="4">
                  <c:v>135.59322033898309</c:v>
                </c:pt>
                <c:pt idx="5">
                  <c:v>250.00000000000003</c:v>
                </c:pt>
                <c:pt idx="6">
                  <c:v>225</c:v>
                </c:pt>
                <c:pt idx="7">
                  <c:v>51.546391752577328</c:v>
                </c:pt>
                <c:pt idx="8">
                  <c:v>0</c:v>
                </c:pt>
                <c:pt idx="9">
                  <c:v>22.058823529411764</c:v>
                </c:pt>
                <c:pt idx="10">
                  <c:v>123.45679012345681</c:v>
                </c:pt>
                <c:pt idx="11">
                  <c:v>46.153846153846153</c:v>
                </c:pt>
                <c:pt idx="12">
                  <c:v>103.30578512396694</c:v>
                </c:pt>
                <c:pt idx="13">
                  <c:v>99.31506849315069</c:v>
                </c:pt>
                <c:pt idx="14">
                  <c:v>73.44632768361582</c:v>
                </c:pt>
                <c:pt idx="15">
                  <c:v>62.052505966587113</c:v>
                </c:pt>
                <c:pt idx="16">
                  <c:v>51.020408163265316</c:v>
                </c:pt>
                <c:pt idx="17">
                  <c:v>43.243243243243242</c:v>
                </c:pt>
                <c:pt idx="18">
                  <c:v>54.329371816638364</c:v>
                </c:pt>
                <c:pt idx="19">
                  <c:v>34.848484848484844</c:v>
                </c:pt>
                <c:pt idx="20">
                  <c:v>44.776119402985074</c:v>
                </c:pt>
                <c:pt idx="21">
                  <c:v>50.805452292441139</c:v>
                </c:pt>
                <c:pt idx="22">
                  <c:v>51.918735891647856</c:v>
                </c:pt>
                <c:pt idx="23">
                  <c:v>42.060988433228175</c:v>
                </c:pt>
                <c:pt idx="24">
                  <c:v>49.652432969215489</c:v>
                </c:pt>
                <c:pt idx="25">
                  <c:v>38.606403013182671</c:v>
                </c:pt>
                <c:pt idx="26">
                  <c:v>42.152466367713004</c:v>
                </c:pt>
                <c:pt idx="27">
                  <c:v>50.173010380622834</c:v>
                </c:pt>
                <c:pt idx="28">
                  <c:v>32.608695652173914</c:v>
                </c:pt>
                <c:pt idx="29">
                  <c:v>53.527980535279802</c:v>
                </c:pt>
                <c:pt idx="30">
                  <c:v>49.841772151898731</c:v>
                </c:pt>
                <c:pt idx="31">
                  <c:v>52.590873936581595</c:v>
                </c:pt>
                <c:pt idx="32">
                  <c:v>53.110773899848255</c:v>
                </c:pt>
                <c:pt idx="33">
                  <c:v>54.034048852701702</c:v>
                </c:pt>
                <c:pt idx="34">
                  <c:v>61.728395061728392</c:v>
                </c:pt>
                <c:pt idx="35">
                  <c:v>40.598290598290596</c:v>
                </c:pt>
                <c:pt idx="36">
                  <c:v>59.030217849613493</c:v>
                </c:pt>
                <c:pt idx="37">
                  <c:v>52.047189451769604</c:v>
                </c:pt>
                <c:pt idx="38">
                  <c:v>70.451436388508895</c:v>
                </c:pt>
                <c:pt idx="39">
                  <c:v>68.041237113402062</c:v>
                </c:pt>
                <c:pt idx="40">
                  <c:v>95.172413793103445</c:v>
                </c:pt>
                <c:pt idx="41">
                  <c:v>109.65517241379311</c:v>
                </c:pt>
                <c:pt idx="42">
                  <c:v>133.79310344827587</c:v>
                </c:pt>
                <c:pt idx="43">
                  <c:v>144.13793103448276</c:v>
                </c:pt>
                <c:pt idx="44">
                  <c:v>185.18518518518519</c:v>
                </c:pt>
                <c:pt idx="45">
                  <c:v>203.14637482900136</c:v>
                </c:pt>
                <c:pt idx="46">
                  <c:v>200.40899795501022</c:v>
                </c:pt>
                <c:pt idx="47">
                  <c:v>209.34959349593495</c:v>
                </c:pt>
                <c:pt idx="48">
                  <c:v>230.14804845222073</c:v>
                </c:pt>
                <c:pt idx="49">
                  <c:v>228.24631860776438</c:v>
                </c:pt>
                <c:pt idx="50">
                  <c:v>231.64218958611482</c:v>
                </c:pt>
                <c:pt idx="51">
                  <c:v>239.01464713715046</c:v>
                </c:pt>
                <c:pt idx="52">
                  <c:v>228.05851063829786</c:v>
                </c:pt>
                <c:pt idx="53">
                  <c:v>231.58593231585934</c:v>
                </c:pt>
                <c:pt idx="54">
                  <c:v>244.85733244857332</c:v>
                </c:pt>
                <c:pt idx="55">
                  <c:v>237.40053050397879</c:v>
                </c:pt>
                <c:pt idx="56">
                  <c:v>224.3547319655857</c:v>
                </c:pt>
                <c:pt idx="57">
                  <c:v>225.67835870284577</c:v>
                </c:pt>
                <c:pt idx="58">
                  <c:v>234.63317911434234</c:v>
                </c:pt>
                <c:pt idx="59">
                  <c:v>241.90350297422339</c:v>
                </c:pt>
                <c:pt idx="60">
                  <c:v>246.3672391017173</c:v>
                </c:pt>
                <c:pt idx="61">
                  <c:v>233.00330033003297</c:v>
                </c:pt>
                <c:pt idx="62">
                  <c:v>234.1688654353562</c:v>
                </c:pt>
                <c:pt idx="63">
                  <c:v>234.51910408432147</c:v>
                </c:pt>
                <c:pt idx="64">
                  <c:v>243.74176548089591</c:v>
                </c:pt>
                <c:pt idx="65">
                  <c:v>231.57894736842104</c:v>
                </c:pt>
                <c:pt idx="66">
                  <c:v>244.57593688362917</c:v>
                </c:pt>
                <c:pt idx="67">
                  <c:v>239.81603153745073</c:v>
                </c:pt>
                <c:pt idx="68">
                  <c:v>238.84514435695539</c:v>
                </c:pt>
                <c:pt idx="69">
                  <c:v>236.87664041994751</c:v>
                </c:pt>
                <c:pt idx="70">
                  <c:v>238.53211009174311</c:v>
                </c:pt>
                <c:pt idx="71">
                  <c:v>243.77457404980339</c:v>
                </c:pt>
                <c:pt idx="72">
                  <c:v>242.30517354289455</c:v>
                </c:pt>
                <c:pt idx="73">
                  <c:v>242.30517354289455</c:v>
                </c:pt>
                <c:pt idx="74">
                  <c:v>244.76439790575915</c:v>
                </c:pt>
                <c:pt idx="75">
                  <c:v>252.94117647058823</c:v>
                </c:pt>
                <c:pt idx="76">
                  <c:v>245.92302674494454</c:v>
                </c:pt>
                <c:pt idx="77">
                  <c:v>228.45953002610966</c:v>
                </c:pt>
                <c:pt idx="78">
                  <c:v>233.02872062663184</c:v>
                </c:pt>
                <c:pt idx="79">
                  <c:v>252.61096605744126</c:v>
                </c:pt>
                <c:pt idx="80">
                  <c:v>238.25065274151436</c:v>
                </c:pt>
                <c:pt idx="81">
                  <c:v>240.39087947882734</c:v>
                </c:pt>
                <c:pt idx="82">
                  <c:v>240.234375</c:v>
                </c:pt>
                <c:pt idx="83">
                  <c:v>240.234375</c:v>
                </c:pt>
                <c:pt idx="84">
                  <c:v>233.31173039533377</c:v>
                </c:pt>
                <c:pt idx="85">
                  <c:v>244.79166666666666</c:v>
                </c:pt>
                <c:pt idx="86">
                  <c:v>244.79166666666666</c:v>
                </c:pt>
                <c:pt idx="87">
                  <c:v>252.43981782693555</c:v>
                </c:pt>
                <c:pt idx="88">
                  <c:v>251.62548764629389</c:v>
                </c:pt>
                <c:pt idx="89">
                  <c:v>242.02992843201039</c:v>
                </c:pt>
                <c:pt idx="90">
                  <c:v>251.2987012987013</c:v>
                </c:pt>
                <c:pt idx="91">
                  <c:v>254.22626788036411</c:v>
                </c:pt>
                <c:pt idx="92">
                  <c:v>239.6103896103896</c:v>
                </c:pt>
                <c:pt idx="93">
                  <c:v>266.19170984455957</c:v>
                </c:pt>
                <c:pt idx="94">
                  <c:v>246.75324675324674</c:v>
                </c:pt>
                <c:pt idx="95">
                  <c:v>252.59740259740258</c:v>
                </c:pt>
                <c:pt idx="96">
                  <c:v>229.07203114860479</c:v>
                </c:pt>
                <c:pt idx="97">
                  <c:v>241.24513618677042</c:v>
                </c:pt>
                <c:pt idx="98">
                  <c:v>256.47668393782385</c:v>
                </c:pt>
                <c:pt idx="99">
                  <c:v>245.6254050550875</c:v>
                </c:pt>
                <c:pt idx="100">
                  <c:v>252.10084033613447</c:v>
                </c:pt>
                <c:pt idx="101">
                  <c:v>254.85122897800775</c:v>
                </c:pt>
                <c:pt idx="102">
                  <c:v>250.80801551389789</c:v>
                </c:pt>
                <c:pt idx="103">
                  <c:v>260.33591731266148</c:v>
                </c:pt>
                <c:pt idx="104">
                  <c:v>257.41935483870969</c:v>
                </c:pt>
                <c:pt idx="105">
                  <c:v>249.83902124919513</c:v>
                </c:pt>
                <c:pt idx="106">
                  <c:v>253.38491295938107</c:v>
                </c:pt>
                <c:pt idx="107">
                  <c:v>265.12226512226511</c:v>
                </c:pt>
                <c:pt idx="108">
                  <c:v>260.45016077170419</c:v>
                </c:pt>
                <c:pt idx="109">
                  <c:v>262.68464996788697</c:v>
                </c:pt>
                <c:pt idx="110">
                  <c:v>249.35897435897434</c:v>
                </c:pt>
                <c:pt idx="111">
                  <c:v>247.60076775431864</c:v>
                </c:pt>
                <c:pt idx="112">
                  <c:v>248.24505424377793</c:v>
                </c:pt>
                <c:pt idx="113">
                  <c:v>257.34355044699873</c:v>
                </c:pt>
                <c:pt idx="114">
                  <c:v>257.48884639898023</c:v>
                </c:pt>
                <c:pt idx="115">
                  <c:v>251.59235668789808</c:v>
                </c:pt>
                <c:pt idx="116">
                  <c:v>255.88796944621262</c:v>
                </c:pt>
                <c:pt idx="117">
                  <c:v>269.08396946564886</c:v>
                </c:pt>
                <c:pt idx="118">
                  <c:v>256.34517766497459</c:v>
                </c:pt>
                <c:pt idx="119">
                  <c:v>269.49904882688651</c:v>
                </c:pt>
                <c:pt idx="120">
                  <c:v>275.49081697276756</c:v>
                </c:pt>
                <c:pt idx="121">
                  <c:v>252.21238938053096</c:v>
                </c:pt>
                <c:pt idx="122">
                  <c:v>270.37271004421984</c:v>
                </c:pt>
                <c:pt idx="123">
                  <c:v>256.15141955835963</c:v>
                </c:pt>
                <c:pt idx="124">
                  <c:v>277.88279773156899</c:v>
                </c:pt>
                <c:pt idx="125">
                  <c:v>259.2825676526117</c:v>
                </c:pt>
                <c:pt idx="126">
                  <c:v>264.44723618090455</c:v>
                </c:pt>
                <c:pt idx="127">
                  <c:v>265.0753768844221</c:v>
                </c:pt>
                <c:pt idx="128">
                  <c:v>261.44200626959247</c:v>
                </c:pt>
                <c:pt idx="129">
                  <c:v>264.70588235294122</c:v>
                </c:pt>
                <c:pt idx="130">
                  <c:v>278.92432770481554</c:v>
                </c:pt>
                <c:pt idx="131">
                  <c:v>269.83135540287321</c:v>
                </c:pt>
                <c:pt idx="132">
                  <c:v>259.51341235184032</c:v>
                </c:pt>
                <c:pt idx="133">
                  <c:v>269.95012468827929</c:v>
                </c:pt>
                <c:pt idx="134">
                  <c:v>271.02803738317755</c:v>
                </c:pt>
                <c:pt idx="135">
                  <c:v>274.08328154133</c:v>
                </c:pt>
                <c:pt idx="136">
                  <c:v>251.86567164179104</c:v>
                </c:pt>
                <c:pt idx="137">
                  <c:v>267.08074534161494</c:v>
                </c:pt>
                <c:pt idx="138">
                  <c:v>266.62523306401494</c:v>
                </c:pt>
                <c:pt idx="139">
                  <c:v>266.00372902423868</c:v>
                </c:pt>
                <c:pt idx="140">
                  <c:v>266.00372902423868</c:v>
                </c:pt>
                <c:pt idx="141">
                  <c:v>273.46177750155374</c:v>
                </c:pt>
                <c:pt idx="142">
                  <c:v>272.95285359801488</c:v>
                </c:pt>
                <c:pt idx="143">
                  <c:v>270.47146401985111</c:v>
                </c:pt>
                <c:pt idx="144">
                  <c:v>264.88833746898263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652952"/>
        <c:axId val="333653344"/>
      </c:scatterChart>
      <c:valAx>
        <c:axId val="333652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53344"/>
        <c:crosses val="autoZero"/>
        <c:crossBetween val="midCat"/>
      </c:valAx>
      <c:valAx>
        <c:axId val="33365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5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OD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Mcr 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data_MCr_AU!$E$4:$E$148</c:f>
              <c:numCache>
                <c:formatCode>General</c:formatCode>
                <c:ptCount val="145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  <c:pt idx="10">
                  <c:v>109</c:v>
                </c:pt>
                <c:pt idx="11">
                  <c:v>119</c:v>
                </c:pt>
                <c:pt idx="12">
                  <c:v>129</c:v>
                </c:pt>
                <c:pt idx="13">
                  <c:v>139</c:v>
                </c:pt>
                <c:pt idx="14">
                  <c:v>149</c:v>
                </c:pt>
                <c:pt idx="15">
                  <c:v>159</c:v>
                </c:pt>
                <c:pt idx="16">
                  <c:v>169</c:v>
                </c:pt>
                <c:pt idx="17">
                  <c:v>179</c:v>
                </c:pt>
                <c:pt idx="18">
                  <c:v>189</c:v>
                </c:pt>
                <c:pt idx="19">
                  <c:v>199</c:v>
                </c:pt>
                <c:pt idx="20">
                  <c:v>209</c:v>
                </c:pt>
                <c:pt idx="21">
                  <c:v>219</c:v>
                </c:pt>
                <c:pt idx="22">
                  <c:v>229</c:v>
                </c:pt>
                <c:pt idx="23">
                  <c:v>239</c:v>
                </c:pt>
                <c:pt idx="24">
                  <c:v>249</c:v>
                </c:pt>
                <c:pt idx="25">
                  <c:v>259</c:v>
                </c:pt>
                <c:pt idx="26">
                  <c:v>269</c:v>
                </c:pt>
                <c:pt idx="27">
                  <c:v>279</c:v>
                </c:pt>
                <c:pt idx="28">
                  <c:v>289</c:v>
                </c:pt>
                <c:pt idx="29">
                  <c:v>299</c:v>
                </c:pt>
                <c:pt idx="30">
                  <c:v>309</c:v>
                </c:pt>
                <c:pt idx="31">
                  <c:v>319</c:v>
                </c:pt>
                <c:pt idx="32">
                  <c:v>329</c:v>
                </c:pt>
                <c:pt idx="33">
                  <c:v>339</c:v>
                </c:pt>
                <c:pt idx="34">
                  <c:v>349</c:v>
                </c:pt>
                <c:pt idx="35">
                  <c:v>359</c:v>
                </c:pt>
                <c:pt idx="36">
                  <c:v>369</c:v>
                </c:pt>
                <c:pt idx="37">
                  <c:v>379</c:v>
                </c:pt>
                <c:pt idx="38">
                  <c:v>389</c:v>
                </c:pt>
                <c:pt idx="39">
                  <c:v>399</c:v>
                </c:pt>
                <c:pt idx="40">
                  <c:v>409</c:v>
                </c:pt>
                <c:pt idx="41">
                  <c:v>419</c:v>
                </c:pt>
                <c:pt idx="42">
                  <c:v>429</c:v>
                </c:pt>
                <c:pt idx="43">
                  <c:v>439</c:v>
                </c:pt>
                <c:pt idx="44">
                  <c:v>449</c:v>
                </c:pt>
                <c:pt idx="45">
                  <c:v>459</c:v>
                </c:pt>
                <c:pt idx="46">
                  <c:v>469</c:v>
                </c:pt>
                <c:pt idx="47">
                  <c:v>479</c:v>
                </c:pt>
                <c:pt idx="48">
                  <c:v>489</c:v>
                </c:pt>
                <c:pt idx="49">
                  <c:v>499</c:v>
                </c:pt>
                <c:pt idx="50">
                  <c:v>509</c:v>
                </c:pt>
                <c:pt idx="51">
                  <c:v>519</c:v>
                </c:pt>
                <c:pt idx="52">
                  <c:v>529</c:v>
                </c:pt>
                <c:pt idx="53">
                  <c:v>539</c:v>
                </c:pt>
                <c:pt idx="54">
                  <c:v>549</c:v>
                </c:pt>
                <c:pt idx="55">
                  <c:v>559</c:v>
                </c:pt>
                <c:pt idx="56">
                  <c:v>569</c:v>
                </c:pt>
                <c:pt idx="57">
                  <c:v>579</c:v>
                </c:pt>
                <c:pt idx="58">
                  <c:v>589</c:v>
                </c:pt>
                <c:pt idx="59">
                  <c:v>599</c:v>
                </c:pt>
                <c:pt idx="60">
                  <c:v>609</c:v>
                </c:pt>
                <c:pt idx="61">
                  <c:v>619</c:v>
                </c:pt>
                <c:pt idx="62">
                  <c:v>629</c:v>
                </c:pt>
                <c:pt idx="63">
                  <c:v>639</c:v>
                </c:pt>
                <c:pt idx="64">
                  <c:v>649</c:v>
                </c:pt>
                <c:pt idx="65">
                  <c:v>659</c:v>
                </c:pt>
                <c:pt idx="66">
                  <c:v>669</c:v>
                </c:pt>
                <c:pt idx="67">
                  <c:v>679</c:v>
                </c:pt>
                <c:pt idx="68">
                  <c:v>689</c:v>
                </c:pt>
                <c:pt idx="69">
                  <c:v>699</c:v>
                </c:pt>
                <c:pt idx="70">
                  <c:v>709</c:v>
                </c:pt>
                <c:pt idx="71">
                  <c:v>719</c:v>
                </c:pt>
                <c:pt idx="72">
                  <c:v>729</c:v>
                </c:pt>
                <c:pt idx="73">
                  <c:v>739</c:v>
                </c:pt>
                <c:pt idx="74">
                  <c:v>749</c:v>
                </c:pt>
                <c:pt idx="75">
                  <c:v>759</c:v>
                </c:pt>
                <c:pt idx="76">
                  <c:v>769</c:v>
                </c:pt>
                <c:pt idx="77">
                  <c:v>779</c:v>
                </c:pt>
                <c:pt idx="78">
                  <c:v>789</c:v>
                </c:pt>
                <c:pt idx="79">
                  <c:v>799</c:v>
                </c:pt>
                <c:pt idx="80">
                  <c:v>809</c:v>
                </c:pt>
                <c:pt idx="81">
                  <c:v>819</c:v>
                </c:pt>
                <c:pt idx="82">
                  <c:v>829</c:v>
                </c:pt>
                <c:pt idx="83">
                  <c:v>839</c:v>
                </c:pt>
                <c:pt idx="84">
                  <c:v>849</c:v>
                </c:pt>
                <c:pt idx="85">
                  <c:v>859</c:v>
                </c:pt>
                <c:pt idx="86">
                  <c:v>869</c:v>
                </c:pt>
                <c:pt idx="87">
                  <c:v>879</c:v>
                </c:pt>
                <c:pt idx="88">
                  <c:v>889</c:v>
                </c:pt>
                <c:pt idx="89">
                  <c:v>899</c:v>
                </c:pt>
                <c:pt idx="90">
                  <c:v>909</c:v>
                </c:pt>
                <c:pt idx="91">
                  <c:v>919</c:v>
                </c:pt>
                <c:pt idx="92">
                  <c:v>929</c:v>
                </c:pt>
                <c:pt idx="93">
                  <c:v>939</c:v>
                </c:pt>
                <c:pt idx="94">
                  <c:v>949</c:v>
                </c:pt>
                <c:pt idx="95">
                  <c:v>959</c:v>
                </c:pt>
                <c:pt idx="96">
                  <c:v>969</c:v>
                </c:pt>
                <c:pt idx="97">
                  <c:v>979</c:v>
                </c:pt>
                <c:pt idx="98">
                  <c:v>989</c:v>
                </c:pt>
                <c:pt idx="99">
                  <c:v>999</c:v>
                </c:pt>
                <c:pt idx="100">
                  <c:v>1009</c:v>
                </c:pt>
                <c:pt idx="101">
                  <c:v>1019</c:v>
                </c:pt>
                <c:pt idx="102">
                  <c:v>1029</c:v>
                </c:pt>
                <c:pt idx="103">
                  <c:v>1039</c:v>
                </c:pt>
                <c:pt idx="104">
                  <c:v>1049</c:v>
                </c:pt>
                <c:pt idx="105">
                  <c:v>1059</c:v>
                </c:pt>
                <c:pt idx="106">
                  <c:v>1069</c:v>
                </c:pt>
                <c:pt idx="107">
                  <c:v>1079</c:v>
                </c:pt>
                <c:pt idx="108">
                  <c:v>1089</c:v>
                </c:pt>
                <c:pt idx="109">
                  <c:v>1099</c:v>
                </c:pt>
                <c:pt idx="110">
                  <c:v>1109</c:v>
                </c:pt>
                <c:pt idx="111">
                  <c:v>1119</c:v>
                </c:pt>
                <c:pt idx="112">
                  <c:v>1129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1179</c:v>
                </c:pt>
                <c:pt idx="118">
                  <c:v>1189</c:v>
                </c:pt>
                <c:pt idx="119">
                  <c:v>1199</c:v>
                </c:pt>
                <c:pt idx="120">
                  <c:v>1209</c:v>
                </c:pt>
                <c:pt idx="121">
                  <c:v>1219</c:v>
                </c:pt>
                <c:pt idx="122">
                  <c:v>1229</c:v>
                </c:pt>
                <c:pt idx="123">
                  <c:v>1239</c:v>
                </c:pt>
                <c:pt idx="124">
                  <c:v>1249</c:v>
                </c:pt>
                <c:pt idx="125">
                  <c:v>1259</c:v>
                </c:pt>
                <c:pt idx="126">
                  <c:v>1269</c:v>
                </c:pt>
                <c:pt idx="127">
                  <c:v>1279</c:v>
                </c:pt>
                <c:pt idx="128">
                  <c:v>1289</c:v>
                </c:pt>
                <c:pt idx="129">
                  <c:v>1299</c:v>
                </c:pt>
                <c:pt idx="130">
                  <c:v>1309</c:v>
                </c:pt>
                <c:pt idx="131">
                  <c:v>1319</c:v>
                </c:pt>
                <c:pt idx="132">
                  <c:v>1329</c:v>
                </c:pt>
                <c:pt idx="133">
                  <c:v>1339</c:v>
                </c:pt>
                <c:pt idx="134">
                  <c:v>1349</c:v>
                </c:pt>
                <c:pt idx="135">
                  <c:v>1359</c:v>
                </c:pt>
                <c:pt idx="136">
                  <c:v>1369</c:v>
                </c:pt>
                <c:pt idx="137">
                  <c:v>1379</c:v>
                </c:pt>
                <c:pt idx="138">
                  <c:v>1389</c:v>
                </c:pt>
                <c:pt idx="139">
                  <c:v>1399</c:v>
                </c:pt>
                <c:pt idx="140">
                  <c:v>1409</c:v>
                </c:pt>
                <c:pt idx="141">
                  <c:v>1419</c:v>
                </c:pt>
                <c:pt idx="142">
                  <c:v>1429</c:v>
                </c:pt>
                <c:pt idx="143">
                  <c:v>1439</c:v>
                </c:pt>
                <c:pt idx="144">
                  <c:v>1449</c:v>
                </c:pt>
              </c:numCache>
            </c:numRef>
          </c:xVal>
          <c:yVal>
            <c:numRef>
              <c:f>data_MCr_AU!$A$4:$A$148</c:f>
              <c:numCache>
                <c:formatCode>General</c:formatCode>
                <c:ptCount val="145"/>
                <c:pt idx="0">
                  <c:v>4.300000000000001E-2</c:v>
                </c:pt>
                <c:pt idx="1">
                  <c:v>4.1000000000000009E-2</c:v>
                </c:pt>
                <c:pt idx="2">
                  <c:v>4.300000000000001E-2</c:v>
                </c:pt>
                <c:pt idx="3">
                  <c:v>4.8000000000000015E-2</c:v>
                </c:pt>
                <c:pt idx="4">
                  <c:v>5.7999999999999996E-2</c:v>
                </c:pt>
                <c:pt idx="5">
                  <c:v>7.3000000000000009E-2</c:v>
                </c:pt>
                <c:pt idx="6">
                  <c:v>9.2999999999999999E-2</c:v>
                </c:pt>
                <c:pt idx="7">
                  <c:v>0.12</c:v>
                </c:pt>
                <c:pt idx="8">
                  <c:v>0.159</c:v>
                </c:pt>
                <c:pt idx="9">
                  <c:v>0.21</c:v>
                </c:pt>
                <c:pt idx="10">
                  <c:v>0.26800000000000002</c:v>
                </c:pt>
                <c:pt idx="11">
                  <c:v>0.32599999999999996</c:v>
                </c:pt>
                <c:pt idx="12">
                  <c:v>0.39600000000000002</c:v>
                </c:pt>
                <c:pt idx="13">
                  <c:v>0.42700000000000005</c:v>
                </c:pt>
                <c:pt idx="14">
                  <c:v>0.46800000000000008</c:v>
                </c:pt>
                <c:pt idx="15">
                  <c:v>0.53800000000000003</c:v>
                </c:pt>
                <c:pt idx="16">
                  <c:v>0.63</c:v>
                </c:pt>
                <c:pt idx="17">
                  <c:v>0.71800000000000008</c:v>
                </c:pt>
                <c:pt idx="18">
                  <c:v>0.79900000000000004</c:v>
                </c:pt>
                <c:pt idx="19">
                  <c:v>0.90600000000000003</c:v>
                </c:pt>
                <c:pt idx="20">
                  <c:v>0.94700000000000006</c:v>
                </c:pt>
                <c:pt idx="21">
                  <c:v>0.97700000000000009</c:v>
                </c:pt>
                <c:pt idx="22">
                  <c:v>1.008</c:v>
                </c:pt>
                <c:pt idx="23">
                  <c:v>1.036</c:v>
                </c:pt>
                <c:pt idx="24">
                  <c:v>1.071</c:v>
                </c:pt>
                <c:pt idx="25">
                  <c:v>1.105</c:v>
                </c:pt>
                <c:pt idx="26">
                  <c:v>1.1260000000000001</c:v>
                </c:pt>
                <c:pt idx="27">
                  <c:v>1.155</c:v>
                </c:pt>
                <c:pt idx="28">
                  <c:v>1.18</c:v>
                </c:pt>
                <c:pt idx="29">
                  <c:v>1.2030000000000001</c:v>
                </c:pt>
                <c:pt idx="30">
                  <c:v>1.228</c:v>
                </c:pt>
                <c:pt idx="31">
                  <c:v>1.244</c:v>
                </c:pt>
                <c:pt idx="32">
                  <c:v>1.2490000000000001</c:v>
                </c:pt>
                <c:pt idx="33">
                  <c:v>1.2630000000000001</c:v>
                </c:pt>
                <c:pt idx="34">
                  <c:v>1.27</c:v>
                </c:pt>
                <c:pt idx="35">
                  <c:v>1.2810000000000001</c:v>
                </c:pt>
                <c:pt idx="36">
                  <c:v>1.2929999999999999</c:v>
                </c:pt>
                <c:pt idx="37">
                  <c:v>1.3</c:v>
                </c:pt>
                <c:pt idx="38">
                  <c:v>1.3080000000000001</c:v>
                </c:pt>
                <c:pt idx="39">
                  <c:v>1.3120000000000001</c:v>
                </c:pt>
                <c:pt idx="40">
                  <c:v>1.3149999999999999</c:v>
                </c:pt>
                <c:pt idx="41">
                  <c:v>1.3220000000000001</c:v>
                </c:pt>
                <c:pt idx="42">
                  <c:v>1.33</c:v>
                </c:pt>
                <c:pt idx="43">
                  <c:v>1.331</c:v>
                </c:pt>
                <c:pt idx="44">
                  <c:v>1.3339999999999999</c:v>
                </c:pt>
                <c:pt idx="45">
                  <c:v>1.331</c:v>
                </c:pt>
                <c:pt idx="46">
                  <c:v>1.3360000000000001</c:v>
                </c:pt>
                <c:pt idx="47">
                  <c:v>1.3379999999999999</c:v>
                </c:pt>
                <c:pt idx="48">
                  <c:v>1.345</c:v>
                </c:pt>
                <c:pt idx="49">
                  <c:v>1.3440000000000001</c:v>
                </c:pt>
                <c:pt idx="50">
                  <c:v>1.3499999999999999</c:v>
                </c:pt>
                <c:pt idx="51">
                  <c:v>1.351</c:v>
                </c:pt>
                <c:pt idx="52">
                  <c:v>1.371</c:v>
                </c:pt>
                <c:pt idx="53">
                  <c:v>1.3659999999999999</c:v>
                </c:pt>
                <c:pt idx="54">
                  <c:v>1.3659999999999999</c:v>
                </c:pt>
                <c:pt idx="55">
                  <c:v>1.397</c:v>
                </c:pt>
                <c:pt idx="56">
                  <c:v>1.3739999999999999</c:v>
                </c:pt>
                <c:pt idx="57">
                  <c:v>1.3699999999999999</c:v>
                </c:pt>
                <c:pt idx="58">
                  <c:v>1.3779999999999999</c:v>
                </c:pt>
                <c:pt idx="59">
                  <c:v>1.373</c:v>
                </c:pt>
                <c:pt idx="60">
                  <c:v>1.3699999999999999</c:v>
                </c:pt>
                <c:pt idx="61">
                  <c:v>1.3739999999999999</c:v>
                </c:pt>
                <c:pt idx="62">
                  <c:v>1.379</c:v>
                </c:pt>
                <c:pt idx="63">
                  <c:v>1.3759999999999999</c:v>
                </c:pt>
                <c:pt idx="64">
                  <c:v>1.373</c:v>
                </c:pt>
                <c:pt idx="65">
                  <c:v>1.38</c:v>
                </c:pt>
                <c:pt idx="66">
                  <c:v>1.3719999999999999</c:v>
                </c:pt>
                <c:pt idx="67">
                  <c:v>1.371</c:v>
                </c:pt>
                <c:pt idx="68">
                  <c:v>1.3679999999999999</c:v>
                </c:pt>
                <c:pt idx="69">
                  <c:v>1.3659999999999999</c:v>
                </c:pt>
                <c:pt idx="70">
                  <c:v>1.3659999999999999</c:v>
                </c:pt>
                <c:pt idx="71">
                  <c:v>1.3599999999999999</c:v>
                </c:pt>
                <c:pt idx="72">
                  <c:v>1.351</c:v>
                </c:pt>
                <c:pt idx="73">
                  <c:v>1.355</c:v>
                </c:pt>
                <c:pt idx="74">
                  <c:v>1.349</c:v>
                </c:pt>
                <c:pt idx="75">
                  <c:v>1.3479999999999999</c:v>
                </c:pt>
                <c:pt idx="76">
                  <c:v>1.349</c:v>
                </c:pt>
                <c:pt idx="77">
                  <c:v>1.341</c:v>
                </c:pt>
                <c:pt idx="78">
                  <c:v>1.343</c:v>
                </c:pt>
                <c:pt idx="79">
                  <c:v>1.333</c:v>
                </c:pt>
                <c:pt idx="80">
                  <c:v>1.329</c:v>
                </c:pt>
                <c:pt idx="81">
                  <c:v>1.323</c:v>
                </c:pt>
                <c:pt idx="82">
                  <c:v>1.3159999999999998</c:v>
                </c:pt>
                <c:pt idx="83">
                  <c:v>1.3149999999999999</c:v>
                </c:pt>
                <c:pt idx="84">
                  <c:v>1.3179999999999998</c:v>
                </c:pt>
                <c:pt idx="85">
                  <c:v>1.3079999999999998</c:v>
                </c:pt>
                <c:pt idx="86">
                  <c:v>1.3069999999999999</c:v>
                </c:pt>
                <c:pt idx="87">
                  <c:v>1.3069999999999999</c:v>
                </c:pt>
                <c:pt idx="88">
                  <c:v>1.3029999999999999</c:v>
                </c:pt>
                <c:pt idx="89">
                  <c:v>1.2969999999999999</c:v>
                </c:pt>
                <c:pt idx="90">
                  <c:v>1.2859999999999998</c:v>
                </c:pt>
                <c:pt idx="91">
                  <c:v>1.2889999999999999</c:v>
                </c:pt>
                <c:pt idx="92">
                  <c:v>1.2859999999999998</c:v>
                </c:pt>
                <c:pt idx="93">
                  <c:v>1.278</c:v>
                </c:pt>
                <c:pt idx="94">
                  <c:v>1.2809999999999999</c:v>
                </c:pt>
                <c:pt idx="95">
                  <c:v>1.278</c:v>
                </c:pt>
                <c:pt idx="96">
                  <c:v>1.2749999999999999</c:v>
                </c:pt>
                <c:pt idx="97">
                  <c:v>1.282</c:v>
                </c:pt>
                <c:pt idx="98">
                  <c:v>1.2689999999999999</c:v>
                </c:pt>
                <c:pt idx="99">
                  <c:v>1.272</c:v>
                </c:pt>
                <c:pt idx="100">
                  <c:v>1.2710000000000001</c:v>
                </c:pt>
                <c:pt idx="101">
                  <c:v>1.272</c:v>
                </c:pt>
                <c:pt idx="102">
                  <c:v>1.276</c:v>
                </c:pt>
                <c:pt idx="103">
                  <c:v>1.2709999999999999</c:v>
                </c:pt>
                <c:pt idx="104">
                  <c:v>1.2650000000000001</c:v>
                </c:pt>
                <c:pt idx="105">
                  <c:v>1.268</c:v>
                </c:pt>
                <c:pt idx="106">
                  <c:v>1.2689999999999999</c:v>
                </c:pt>
                <c:pt idx="107">
                  <c:v>1.2649999999999999</c:v>
                </c:pt>
                <c:pt idx="108">
                  <c:v>1.254</c:v>
                </c:pt>
                <c:pt idx="109">
                  <c:v>1.2509999999999999</c:v>
                </c:pt>
                <c:pt idx="110">
                  <c:v>1.248</c:v>
                </c:pt>
                <c:pt idx="111">
                  <c:v>1.2470000000000001</c:v>
                </c:pt>
                <c:pt idx="112">
                  <c:v>1.2450000000000001</c:v>
                </c:pt>
                <c:pt idx="113">
                  <c:v>1.234</c:v>
                </c:pt>
                <c:pt idx="114">
                  <c:v>1.238</c:v>
                </c:pt>
                <c:pt idx="115">
                  <c:v>1.2310000000000001</c:v>
                </c:pt>
                <c:pt idx="116">
                  <c:v>1.2270000000000001</c:v>
                </c:pt>
                <c:pt idx="117">
                  <c:v>1.2230000000000001</c:v>
                </c:pt>
                <c:pt idx="118">
                  <c:v>1.214</c:v>
                </c:pt>
                <c:pt idx="119">
                  <c:v>1.2290000000000001</c:v>
                </c:pt>
                <c:pt idx="120">
                  <c:v>1.22</c:v>
                </c:pt>
                <c:pt idx="121">
                  <c:v>1.2170000000000001</c:v>
                </c:pt>
                <c:pt idx="122">
                  <c:v>1.2210000000000001</c:v>
                </c:pt>
                <c:pt idx="123">
                  <c:v>1.206</c:v>
                </c:pt>
                <c:pt idx="124">
                  <c:v>1.2010000000000001</c:v>
                </c:pt>
                <c:pt idx="125">
                  <c:v>1.21</c:v>
                </c:pt>
                <c:pt idx="126">
                  <c:v>1.2010000000000001</c:v>
                </c:pt>
                <c:pt idx="127">
                  <c:v>1.1930000000000001</c:v>
                </c:pt>
                <c:pt idx="128">
                  <c:v>1.1890000000000001</c:v>
                </c:pt>
                <c:pt idx="129">
                  <c:v>1.1879999999999999</c:v>
                </c:pt>
                <c:pt idx="130">
                  <c:v>1.1890000000000001</c:v>
                </c:pt>
                <c:pt idx="131">
                  <c:v>1.1859999999999999</c:v>
                </c:pt>
                <c:pt idx="132">
                  <c:v>1.1719999999999999</c:v>
                </c:pt>
                <c:pt idx="133">
                  <c:v>1.179</c:v>
                </c:pt>
                <c:pt idx="134">
                  <c:v>1.1739999999999999</c:v>
                </c:pt>
                <c:pt idx="135">
                  <c:v>1.1739999999999999</c:v>
                </c:pt>
                <c:pt idx="136">
                  <c:v>1.17</c:v>
                </c:pt>
                <c:pt idx="137">
                  <c:v>1.159</c:v>
                </c:pt>
                <c:pt idx="138">
                  <c:v>1.1619999999999999</c:v>
                </c:pt>
                <c:pt idx="139">
                  <c:v>1.1480000000000001</c:v>
                </c:pt>
                <c:pt idx="140">
                  <c:v>1.163</c:v>
                </c:pt>
                <c:pt idx="141">
                  <c:v>1.153</c:v>
                </c:pt>
                <c:pt idx="142">
                  <c:v>1.1480000000000001</c:v>
                </c:pt>
                <c:pt idx="143">
                  <c:v>1.145</c:v>
                </c:pt>
                <c:pt idx="144">
                  <c:v>1.1560000000000001</c:v>
                </c:pt>
              </c:numCache>
            </c:numRef>
          </c:yVal>
          <c:smooth val="0"/>
        </c:ser>
        <c:ser>
          <c:idx val="1"/>
          <c:order val="1"/>
          <c:tx>
            <c:v>MCr M9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data_MCr_AU!$E$4:$E$148</c:f>
              <c:numCache>
                <c:formatCode>General</c:formatCode>
                <c:ptCount val="145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  <c:pt idx="10">
                  <c:v>109</c:v>
                </c:pt>
                <c:pt idx="11">
                  <c:v>119</c:v>
                </c:pt>
                <c:pt idx="12">
                  <c:v>129</c:v>
                </c:pt>
                <c:pt idx="13">
                  <c:v>139</c:v>
                </c:pt>
                <c:pt idx="14">
                  <c:v>149</c:v>
                </c:pt>
                <c:pt idx="15">
                  <c:v>159</c:v>
                </c:pt>
                <c:pt idx="16">
                  <c:v>169</c:v>
                </c:pt>
                <c:pt idx="17">
                  <c:v>179</c:v>
                </c:pt>
                <c:pt idx="18">
                  <c:v>189</c:v>
                </c:pt>
                <c:pt idx="19">
                  <c:v>199</c:v>
                </c:pt>
                <c:pt idx="20">
                  <c:v>209</c:v>
                </c:pt>
                <c:pt idx="21">
                  <c:v>219</c:v>
                </c:pt>
                <c:pt idx="22">
                  <c:v>229</c:v>
                </c:pt>
                <c:pt idx="23">
                  <c:v>239</c:v>
                </c:pt>
                <c:pt idx="24">
                  <c:v>249</c:v>
                </c:pt>
                <c:pt idx="25">
                  <c:v>259</c:v>
                </c:pt>
                <c:pt idx="26">
                  <c:v>269</c:v>
                </c:pt>
                <c:pt idx="27">
                  <c:v>279</c:v>
                </c:pt>
                <c:pt idx="28">
                  <c:v>289</c:v>
                </c:pt>
                <c:pt idx="29">
                  <c:v>299</c:v>
                </c:pt>
                <c:pt idx="30">
                  <c:v>309</c:v>
                </c:pt>
                <c:pt idx="31">
                  <c:v>319</c:v>
                </c:pt>
                <c:pt idx="32">
                  <c:v>329</c:v>
                </c:pt>
                <c:pt idx="33">
                  <c:v>339</c:v>
                </c:pt>
                <c:pt idx="34">
                  <c:v>349</c:v>
                </c:pt>
                <c:pt idx="35">
                  <c:v>359</c:v>
                </c:pt>
                <c:pt idx="36">
                  <c:v>369</c:v>
                </c:pt>
                <c:pt idx="37">
                  <c:v>379</c:v>
                </c:pt>
                <c:pt idx="38">
                  <c:v>389</c:v>
                </c:pt>
                <c:pt idx="39">
                  <c:v>399</c:v>
                </c:pt>
                <c:pt idx="40">
                  <c:v>409</c:v>
                </c:pt>
                <c:pt idx="41">
                  <c:v>419</c:v>
                </c:pt>
                <c:pt idx="42">
                  <c:v>429</c:v>
                </c:pt>
                <c:pt idx="43">
                  <c:v>439</c:v>
                </c:pt>
                <c:pt idx="44">
                  <c:v>449</c:v>
                </c:pt>
                <c:pt idx="45">
                  <c:v>459</c:v>
                </c:pt>
                <c:pt idx="46">
                  <c:v>469</c:v>
                </c:pt>
                <c:pt idx="47">
                  <c:v>479</c:v>
                </c:pt>
                <c:pt idx="48">
                  <c:v>489</c:v>
                </c:pt>
                <c:pt idx="49">
                  <c:v>499</c:v>
                </c:pt>
                <c:pt idx="50">
                  <c:v>509</c:v>
                </c:pt>
                <c:pt idx="51">
                  <c:v>519</c:v>
                </c:pt>
                <c:pt idx="52">
                  <c:v>529</c:v>
                </c:pt>
                <c:pt idx="53">
                  <c:v>539</c:v>
                </c:pt>
                <c:pt idx="54">
                  <c:v>549</c:v>
                </c:pt>
                <c:pt idx="55">
                  <c:v>559</c:v>
                </c:pt>
                <c:pt idx="56">
                  <c:v>569</c:v>
                </c:pt>
                <c:pt idx="57">
                  <c:v>579</c:v>
                </c:pt>
                <c:pt idx="58">
                  <c:v>589</c:v>
                </c:pt>
                <c:pt idx="59">
                  <c:v>599</c:v>
                </c:pt>
                <c:pt idx="60">
                  <c:v>609</c:v>
                </c:pt>
                <c:pt idx="61">
                  <c:v>619</c:v>
                </c:pt>
                <c:pt idx="62">
                  <c:v>629</c:v>
                </c:pt>
                <c:pt idx="63">
                  <c:v>639</c:v>
                </c:pt>
                <c:pt idx="64">
                  <c:v>649</c:v>
                </c:pt>
                <c:pt idx="65">
                  <c:v>659</c:v>
                </c:pt>
                <c:pt idx="66">
                  <c:v>669</c:v>
                </c:pt>
                <c:pt idx="67">
                  <c:v>679</c:v>
                </c:pt>
                <c:pt idx="68">
                  <c:v>689</c:v>
                </c:pt>
                <c:pt idx="69">
                  <c:v>699</c:v>
                </c:pt>
                <c:pt idx="70">
                  <c:v>709</c:v>
                </c:pt>
                <c:pt idx="71">
                  <c:v>719</c:v>
                </c:pt>
                <c:pt idx="72">
                  <c:v>729</c:v>
                </c:pt>
                <c:pt idx="73">
                  <c:v>739</c:v>
                </c:pt>
                <c:pt idx="74">
                  <c:v>749</c:v>
                </c:pt>
                <c:pt idx="75">
                  <c:v>759</c:v>
                </c:pt>
                <c:pt idx="76">
                  <c:v>769</c:v>
                </c:pt>
                <c:pt idx="77">
                  <c:v>779</c:v>
                </c:pt>
                <c:pt idx="78">
                  <c:v>789</c:v>
                </c:pt>
                <c:pt idx="79">
                  <c:v>799</c:v>
                </c:pt>
                <c:pt idx="80">
                  <c:v>809</c:v>
                </c:pt>
                <c:pt idx="81">
                  <c:v>819</c:v>
                </c:pt>
                <c:pt idx="82">
                  <c:v>829</c:v>
                </c:pt>
                <c:pt idx="83">
                  <c:v>839</c:v>
                </c:pt>
                <c:pt idx="84">
                  <c:v>849</c:v>
                </c:pt>
                <c:pt idx="85">
                  <c:v>859</c:v>
                </c:pt>
                <c:pt idx="86">
                  <c:v>869</c:v>
                </c:pt>
                <c:pt idx="87">
                  <c:v>879</c:v>
                </c:pt>
                <c:pt idx="88">
                  <c:v>889</c:v>
                </c:pt>
                <c:pt idx="89">
                  <c:v>899</c:v>
                </c:pt>
                <c:pt idx="90">
                  <c:v>909</c:v>
                </c:pt>
                <c:pt idx="91">
                  <c:v>919</c:v>
                </c:pt>
                <c:pt idx="92">
                  <c:v>929</c:v>
                </c:pt>
                <c:pt idx="93">
                  <c:v>939</c:v>
                </c:pt>
                <c:pt idx="94">
                  <c:v>949</c:v>
                </c:pt>
                <c:pt idx="95">
                  <c:v>959</c:v>
                </c:pt>
                <c:pt idx="96">
                  <c:v>969</c:v>
                </c:pt>
                <c:pt idx="97">
                  <c:v>979</c:v>
                </c:pt>
                <c:pt idx="98">
                  <c:v>989</c:v>
                </c:pt>
                <c:pt idx="99">
                  <c:v>999</c:v>
                </c:pt>
                <c:pt idx="100">
                  <c:v>1009</c:v>
                </c:pt>
                <c:pt idx="101">
                  <c:v>1019</c:v>
                </c:pt>
                <c:pt idx="102">
                  <c:v>1029</c:v>
                </c:pt>
                <c:pt idx="103">
                  <c:v>1039</c:v>
                </c:pt>
                <c:pt idx="104">
                  <c:v>1049</c:v>
                </c:pt>
                <c:pt idx="105">
                  <c:v>1059</c:v>
                </c:pt>
                <c:pt idx="106">
                  <c:v>1069</c:v>
                </c:pt>
                <c:pt idx="107">
                  <c:v>1079</c:v>
                </c:pt>
                <c:pt idx="108">
                  <c:v>1089</c:v>
                </c:pt>
                <c:pt idx="109">
                  <c:v>1099</c:v>
                </c:pt>
                <c:pt idx="110">
                  <c:v>1109</c:v>
                </c:pt>
                <c:pt idx="111">
                  <c:v>1119</c:v>
                </c:pt>
                <c:pt idx="112">
                  <c:v>1129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1179</c:v>
                </c:pt>
                <c:pt idx="118">
                  <c:v>1189</c:v>
                </c:pt>
                <c:pt idx="119">
                  <c:v>1199</c:v>
                </c:pt>
                <c:pt idx="120">
                  <c:v>1209</c:v>
                </c:pt>
                <c:pt idx="121">
                  <c:v>1219</c:v>
                </c:pt>
                <c:pt idx="122">
                  <c:v>1229</c:v>
                </c:pt>
                <c:pt idx="123">
                  <c:v>1239</c:v>
                </c:pt>
                <c:pt idx="124">
                  <c:v>1249</c:v>
                </c:pt>
                <c:pt idx="125">
                  <c:v>1259</c:v>
                </c:pt>
                <c:pt idx="126">
                  <c:v>1269</c:v>
                </c:pt>
                <c:pt idx="127">
                  <c:v>1279</c:v>
                </c:pt>
                <c:pt idx="128">
                  <c:v>1289</c:v>
                </c:pt>
                <c:pt idx="129">
                  <c:v>1299</c:v>
                </c:pt>
                <c:pt idx="130">
                  <c:v>1309</c:v>
                </c:pt>
                <c:pt idx="131">
                  <c:v>1319</c:v>
                </c:pt>
                <c:pt idx="132">
                  <c:v>1329</c:v>
                </c:pt>
                <c:pt idx="133">
                  <c:v>1339</c:v>
                </c:pt>
                <c:pt idx="134">
                  <c:v>1349</c:v>
                </c:pt>
                <c:pt idx="135">
                  <c:v>1359</c:v>
                </c:pt>
                <c:pt idx="136">
                  <c:v>1369</c:v>
                </c:pt>
                <c:pt idx="137">
                  <c:v>1379</c:v>
                </c:pt>
                <c:pt idx="138">
                  <c:v>1389</c:v>
                </c:pt>
                <c:pt idx="139">
                  <c:v>1399</c:v>
                </c:pt>
                <c:pt idx="140">
                  <c:v>1409</c:v>
                </c:pt>
                <c:pt idx="141">
                  <c:v>1419</c:v>
                </c:pt>
                <c:pt idx="142">
                  <c:v>1429</c:v>
                </c:pt>
                <c:pt idx="143">
                  <c:v>1439</c:v>
                </c:pt>
                <c:pt idx="144">
                  <c:v>1449</c:v>
                </c:pt>
              </c:numCache>
            </c:numRef>
          </c:xVal>
          <c:yVal>
            <c:numRef>
              <c:f>data_MCr_AU!$B$4:$B$148</c:f>
              <c:numCache>
                <c:formatCode>General</c:formatCode>
                <c:ptCount val="145"/>
                <c:pt idx="0">
                  <c:v>4.4999999999999998E-2</c:v>
                </c:pt>
                <c:pt idx="1">
                  <c:v>4.3999999999999997E-2</c:v>
                </c:pt>
                <c:pt idx="2">
                  <c:v>4.5999999999999999E-2</c:v>
                </c:pt>
                <c:pt idx="3">
                  <c:v>0.05</c:v>
                </c:pt>
                <c:pt idx="4">
                  <c:v>5.8999999999999983E-2</c:v>
                </c:pt>
                <c:pt idx="5">
                  <c:v>6.7999999999999991E-2</c:v>
                </c:pt>
                <c:pt idx="6">
                  <c:v>0.08</c:v>
                </c:pt>
                <c:pt idx="7">
                  <c:v>9.6999999999999989E-2</c:v>
                </c:pt>
                <c:pt idx="8">
                  <c:v>0.115</c:v>
                </c:pt>
                <c:pt idx="9">
                  <c:v>0.13600000000000001</c:v>
                </c:pt>
                <c:pt idx="10">
                  <c:v>0.16199999999999998</c:v>
                </c:pt>
                <c:pt idx="11">
                  <c:v>0.19500000000000001</c:v>
                </c:pt>
                <c:pt idx="12">
                  <c:v>0.24199999999999999</c:v>
                </c:pt>
                <c:pt idx="13">
                  <c:v>0.29199999999999998</c:v>
                </c:pt>
                <c:pt idx="14">
                  <c:v>0.35399999999999998</c:v>
                </c:pt>
                <c:pt idx="15">
                  <c:v>0.41899999999999998</c:v>
                </c:pt>
                <c:pt idx="16">
                  <c:v>0.48999999999999994</c:v>
                </c:pt>
                <c:pt idx="17">
                  <c:v>0.55500000000000005</c:v>
                </c:pt>
                <c:pt idx="18">
                  <c:v>0.58900000000000008</c:v>
                </c:pt>
                <c:pt idx="19">
                  <c:v>0.66</c:v>
                </c:pt>
                <c:pt idx="20">
                  <c:v>0.73699999999999999</c:v>
                </c:pt>
                <c:pt idx="21">
                  <c:v>0.80700000000000005</c:v>
                </c:pt>
                <c:pt idx="22">
                  <c:v>0.88600000000000001</c:v>
                </c:pt>
                <c:pt idx="23">
                  <c:v>0.95100000000000007</c:v>
                </c:pt>
                <c:pt idx="24">
                  <c:v>1.0070000000000001</c:v>
                </c:pt>
                <c:pt idx="25">
                  <c:v>1.0620000000000001</c:v>
                </c:pt>
                <c:pt idx="26">
                  <c:v>1.115</c:v>
                </c:pt>
                <c:pt idx="27">
                  <c:v>1.1560000000000001</c:v>
                </c:pt>
                <c:pt idx="28">
                  <c:v>1.196</c:v>
                </c:pt>
                <c:pt idx="29">
                  <c:v>1.2330000000000001</c:v>
                </c:pt>
                <c:pt idx="30">
                  <c:v>1.264</c:v>
                </c:pt>
                <c:pt idx="31">
                  <c:v>1.2929999999999999</c:v>
                </c:pt>
                <c:pt idx="32">
                  <c:v>1.3180000000000001</c:v>
                </c:pt>
                <c:pt idx="33">
                  <c:v>1.351</c:v>
                </c:pt>
                <c:pt idx="34">
                  <c:v>1.377</c:v>
                </c:pt>
                <c:pt idx="35">
                  <c:v>1.4040000000000001</c:v>
                </c:pt>
                <c:pt idx="36">
                  <c:v>1.423</c:v>
                </c:pt>
                <c:pt idx="37">
                  <c:v>1.4410000000000001</c:v>
                </c:pt>
                <c:pt idx="38">
                  <c:v>1.462</c:v>
                </c:pt>
                <c:pt idx="39">
                  <c:v>1.4550000000000001</c:v>
                </c:pt>
                <c:pt idx="40">
                  <c:v>1.45</c:v>
                </c:pt>
                <c:pt idx="41">
                  <c:v>1.45</c:v>
                </c:pt>
                <c:pt idx="42">
                  <c:v>1.45</c:v>
                </c:pt>
                <c:pt idx="43">
                  <c:v>1.45</c:v>
                </c:pt>
                <c:pt idx="44">
                  <c:v>1.458</c:v>
                </c:pt>
                <c:pt idx="45">
                  <c:v>1.462</c:v>
                </c:pt>
                <c:pt idx="46">
                  <c:v>1.4670000000000001</c:v>
                </c:pt>
                <c:pt idx="47">
                  <c:v>1.476</c:v>
                </c:pt>
                <c:pt idx="48">
                  <c:v>1.486</c:v>
                </c:pt>
                <c:pt idx="49">
                  <c:v>1.494</c:v>
                </c:pt>
                <c:pt idx="50">
                  <c:v>1.498</c:v>
                </c:pt>
                <c:pt idx="51">
                  <c:v>1.502</c:v>
                </c:pt>
                <c:pt idx="52">
                  <c:v>1.504</c:v>
                </c:pt>
                <c:pt idx="53">
                  <c:v>1.5069999999999999</c:v>
                </c:pt>
                <c:pt idx="54">
                  <c:v>1.5070000000000001</c:v>
                </c:pt>
                <c:pt idx="55">
                  <c:v>1.508</c:v>
                </c:pt>
                <c:pt idx="56">
                  <c:v>1.5110000000000001</c:v>
                </c:pt>
                <c:pt idx="57">
                  <c:v>1.5110000000000001</c:v>
                </c:pt>
                <c:pt idx="58">
                  <c:v>1.5130000000000001</c:v>
                </c:pt>
                <c:pt idx="59">
                  <c:v>1.5130000000000001</c:v>
                </c:pt>
                <c:pt idx="60">
                  <c:v>1.514</c:v>
                </c:pt>
                <c:pt idx="61">
                  <c:v>1.5150000000000001</c:v>
                </c:pt>
                <c:pt idx="62">
                  <c:v>1.516</c:v>
                </c:pt>
                <c:pt idx="63">
                  <c:v>1.518</c:v>
                </c:pt>
                <c:pt idx="64">
                  <c:v>1.518</c:v>
                </c:pt>
                <c:pt idx="65">
                  <c:v>1.52</c:v>
                </c:pt>
                <c:pt idx="66">
                  <c:v>1.5210000000000001</c:v>
                </c:pt>
                <c:pt idx="67">
                  <c:v>1.522</c:v>
                </c:pt>
                <c:pt idx="68">
                  <c:v>1.524</c:v>
                </c:pt>
                <c:pt idx="69">
                  <c:v>1.524</c:v>
                </c:pt>
                <c:pt idx="70">
                  <c:v>1.526</c:v>
                </c:pt>
                <c:pt idx="71">
                  <c:v>1.526</c:v>
                </c:pt>
                <c:pt idx="72">
                  <c:v>1.5270000000000001</c:v>
                </c:pt>
                <c:pt idx="73">
                  <c:v>1.5270000000000001</c:v>
                </c:pt>
                <c:pt idx="74">
                  <c:v>1.528</c:v>
                </c:pt>
                <c:pt idx="75">
                  <c:v>1.53</c:v>
                </c:pt>
                <c:pt idx="76">
                  <c:v>1.5330000000000001</c:v>
                </c:pt>
                <c:pt idx="77">
                  <c:v>1.532</c:v>
                </c:pt>
                <c:pt idx="78">
                  <c:v>1.532</c:v>
                </c:pt>
                <c:pt idx="79">
                  <c:v>1.532</c:v>
                </c:pt>
                <c:pt idx="80">
                  <c:v>1.532</c:v>
                </c:pt>
                <c:pt idx="81">
                  <c:v>1.5350000000000001</c:v>
                </c:pt>
                <c:pt idx="82">
                  <c:v>1.536</c:v>
                </c:pt>
                <c:pt idx="83">
                  <c:v>1.536</c:v>
                </c:pt>
                <c:pt idx="84">
                  <c:v>1.5429999999999999</c:v>
                </c:pt>
                <c:pt idx="85">
                  <c:v>1.536</c:v>
                </c:pt>
                <c:pt idx="86">
                  <c:v>1.536</c:v>
                </c:pt>
                <c:pt idx="87">
                  <c:v>1.5370000000000001</c:v>
                </c:pt>
                <c:pt idx="88">
                  <c:v>1.538</c:v>
                </c:pt>
                <c:pt idx="89">
                  <c:v>1.5370000000000001</c:v>
                </c:pt>
                <c:pt idx="90">
                  <c:v>1.54</c:v>
                </c:pt>
                <c:pt idx="91">
                  <c:v>1.538</c:v>
                </c:pt>
                <c:pt idx="92">
                  <c:v>1.54</c:v>
                </c:pt>
                <c:pt idx="93">
                  <c:v>1.544</c:v>
                </c:pt>
                <c:pt idx="94">
                  <c:v>1.54</c:v>
                </c:pt>
                <c:pt idx="95">
                  <c:v>1.54</c:v>
                </c:pt>
                <c:pt idx="96">
                  <c:v>1.5410000000000001</c:v>
                </c:pt>
                <c:pt idx="97">
                  <c:v>1.542</c:v>
                </c:pt>
                <c:pt idx="98">
                  <c:v>1.544</c:v>
                </c:pt>
                <c:pt idx="99">
                  <c:v>1.5429999999999999</c:v>
                </c:pt>
                <c:pt idx="100">
                  <c:v>1.5469999999999999</c:v>
                </c:pt>
                <c:pt idx="101">
                  <c:v>1.546</c:v>
                </c:pt>
                <c:pt idx="102">
                  <c:v>1.5469999999999999</c:v>
                </c:pt>
                <c:pt idx="103">
                  <c:v>1.548</c:v>
                </c:pt>
                <c:pt idx="104">
                  <c:v>1.55</c:v>
                </c:pt>
                <c:pt idx="105">
                  <c:v>1.5529999999999999</c:v>
                </c:pt>
                <c:pt idx="106">
                  <c:v>1.5509999999999999</c:v>
                </c:pt>
                <c:pt idx="107">
                  <c:v>1.554</c:v>
                </c:pt>
                <c:pt idx="108">
                  <c:v>1.5549999999999999</c:v>
                </c:pt>
                <c:pt idx="109">
                  <c:v>1.5569999999999999</c:v>
                </c:pt>
                <c:pt idx="110">
                  <c:v>1.56</c:v>
                </c:pt>
                <c:pt idx="111">
                  <c:v>1.5629999999999999</c:v>
                </c:pt>
                <c:pt idx="112">
                  <c:v>1.5669999999999999</c:v>
                </c:pt>
                <c:pt idx="113">
                  <c:v>1.5660000000000001</c:v>
                </c:pt>
                <c:pt idx="114">
                  <c:v>1.569</c:v>
                </c:pt>
                <c:pt idx="115">
                  <c:v>1.57</c:v>
                </c:pt>
                <c:pt idx="116">
                  <c:v>1.571</c:v>
                </c:pt>
                <c:pt idx="117">
                  <c:v>1.5720000000000001</c:v>
                </c:pt>
                <c:pt idx="118">
                  <c:v>1.5760000000000001</c:v>
                </c:pt>
                <c:pt idx="119">
                  <c:v>1.577</c:v>
                </c:pt>
                <c:pt idx="120">
                  <c:v>1.579</c:v>
                </c:pt>
                <c:pt idx="121">
                  <c:v>1.5820000000000001</c:v>
                </c:pt>
                <c:pt idx="122">
                  <c:v>1.583</c:v>
                </c:pt>
                <c:pt idx="123">
                  <c:v>1.585</c:v>
                </c:pt>
                <c:pt idx="124">
                  <c:v>1.587</c:v>
                </c:pt>
                <c:pt idx="125">
                  <c:v>1.589</c:v>
                </c:pt>
                <c:pt idx="126">
                  <c:v>1.5919999999999999</c:v>
                </c:pt>
                <c:pt idx="127">
                  <c:v>1.5920000000000001</c:v>
                </c:pt>
                <c:pt idx="128">
                  <c:v>1.595</c:v>
                </c:pt>
                <c:pt idx="129">
                  <c:v>1.5979999999999999</c:v>
                </c:pt>
                <c:pt idx="130">
                  <c:v>1.599</c:v>
                </c:pt>
                <c:pt idx="131">
                  <c:v>1.601</c:v>
                </c:pt>
                <c:pt idx="132">
                  <c:v>1.603</c:v>
                </c:pt>
                <c:pt idx="133">
                  <c:v>1.6040000000000001</c:v>
                </c:pt>
                <c:pt idx="134">
                  <c:v>1.605</c:v>
                </c:pt>
                <c:pt idx="135">
                  <c:v>1.609</c:v>
                </c:pt>
                <c:pt idx="136">
                  <c:v>1.6080000000000001</c:v>
                </c:pt>
                <c:pt idx="137">
                  <c:v>1.6099999999999999</c:v>
                </c:pt>
                <c:pt idx="138">
                  <c:v>1.609</c:v>
                </c:pt>
                <c:pt idx="139">
                  <c:v>1.609</c:v>
                </c:pt>
                <c:pt idx="140">
                  <c:v>1.609</c:v>
                </c:pt>
                <c:pt idx="141">
                  <c:v>1.609</c:v>
                </c:pt>
                <c:pt idx="142">
                  <c:v>1.6119999999999999</c:v>
                </c:pt>
                <c:pt idx="143">
                  <c:v>1.6120000000000001</c:v>
                </c:pt>
                <c:pt idx="144">
                  <c:v>1.6120000000000001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649424"/>
        <c:axId val="333652560"/>
      </c:scatterChart>
      <c:valAx>
        <c:axId val="33364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52560"/>
        <c:crosses val="autoZero"/>
        <c:crossBetween val="midCat"/>
      </c:valAx>
      <c:valAx>
        <c:axId val="33365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49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Growth vs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MCr 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data_MCr_AU!$E$4:$E$147</c:f>
              <c:numCache>
                <c:formatCode>General</c:formatCode>
                <c:ptCount val="144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  <c:pt idx="10">
                  <c:v>109</c:v>
                </c:pt>
                <c:pt idx="11">
                  <c:v>119</c:v>
                </c:pt>
                <c:pt idx="12">
                  <c:v>129</c:v>
                </c:pt>
                <c:pt idx="13">
                  <c:v>139</c:v>
                </c:pt>
                <c:pt idx="14">
                  <c:v>149</c:v>
                </c:pt>
                <c:pt idx="15">
                  <c:v>159</c:v>
                </c:pt>
                <c:pt idx="16">
                  <c:v>169</c:v>
                </c:pt>
                <c:pt idx="17">
                  <c:v>179</c:v>
                </c:pt>
                <c:pt idx="18">
                  <c:v>189</c:v>
                </c:pt>
                <c:pt idx="19">
                  <c:v>199</c:v>
                </c:pt>
                <c:pt idx="20">
                  <c:v>209</c:v>
                </c:pt>
                <c:pt idx="21">
                  <c:v>219</c:v>
                </c:pt>
                <c:pt idx="22">
                  <c:v>229</c:v>
                </c:pt>
                <c:pt idx="23">
                  <c:v>239</c:v>
                </c:pt>
                <c:pt idx="24">
                  <c:v>249</c:v>
                </c:pt>
                <c:pt idx="25">
                  <c:v>259</c:v>
                </c:pt>
                <c:pt idx="26">
                  <c:v>269</c:v>
                </c:pt>
                <c:pt idx="27">
                  <c:v>279</c:v>
                </c:pt>
                <c:pt idx="28">
                  <c:v>289</c:v>
                </c:pt>
                <c:pt idx="29">
                  <c:v>299</c:v>
                </c:pt>
                <c:pt idx="30">
                  <c:v>309</c:v>
                </c:pt>
                <c:pt idx="31">
                  <c:v>319</c:v>
                </c:pt>
                <c:pt idx="32">
                  <c:v>329</c:v>
                </c:pt>
                <c:pt idx="33">
                  <c:v>339</c:v>
                </c:pt>
                <c:pt idx="34">
                  <c:v>349</c:v>
                </c:pt>
                <c:pt idx="35">
                  <c:v>359</c:v>
                </c:pt>
                <c:pt idx="36">
                  <c:v>369</c:v>
                </c:pt>
                <c:pt idx="37">
                  <c:v>379</c:v>
                </c:pt>
                <c:pt idx="38">
                  <c:v>389</c:v>
                </c:pt>
                <c:pt idx="39">
                  <c:v>399</c:v>
                </c:pt>
                <c:pt idx="40">
                  <c:v>409</c:v>
                </c:pt>
                <c:pt idx="41">
                  <c:v>419</c:v>
                </c:pt>
                <c:pt idx="42">
                  <c:v>429</c:v>
                </c:pt>
                <c:pt idx="43">
                  <c:v>439</c:v>
                </c:pt>
                <c:pt idx="44">
                  <c:v>449</c:v>
                </c:pt>
                <c:pt idx="45">
                  <c:v>459</c:v>
                </c:pt>
                <c:pt idx="46">
                  <c:v>469</c:v>
                </c:pt>
                <c:pt idx="47">
                  <c:v>479</c:v>
                </c:pt>
                <c:pt idx="48">
                  <c:v>489</c:v>
                </c:pt>
                <c:pt idx="49">
                  <c:v>499</c:v>
                </c:pt>
                <c:pt idx="50">
                  <c:v>509</c:v>
                </c:pt>
                <c:pt idx="51">
                  <c:v>519</c:v>
                </c:pt>
                <c:pt idx="52">
                  <c:v>529</c:v>
                </c:pt>
                <c:pt idx="53">
                  <c:v>539</c:v>
                </c:pt>
                <c:pt idx="54">
                  <c:v>549</c:v>
                </c:pt>
                <c:pt idx="55">
                  <c:v>559</c:v>
                </c:pt>
                <c:pt idx="56">
                  <c:v>569</c:v>
                </c:pt>
                <c:pt idx="57">
                  <c:v>579</c:v>
                </c:pt>
                <c:pt idx="58">
                  <c:v>589</c:v>
                </c:pt>
                <c:pt idx="59">
                  <c:v>599</c:v>
                </c:pt>
                <c:pt idx="60">
                  <c:v>609</c:v>
                </c:pt>
                <c:pt idx="61">
                  <c:v>619</c:v>
                </c:pt>
                <c:pt idx="62">
                  <c:v>629</c:v>
                </c:pt>
                <c:pt idx="63">
                  <c:v>639</c:v>
                </c:pt>
                <c:pt idx="64">
                  <c:v>649</c:v>
                </c:pt>
                <c:pt idx="65">
                  <c:v>659</c:v>
                </c:pt>
                <c:pt idx="66">
                  <c:v>669</c:v>
                </c:pt>
                <c:pt idx="67">
                  <c:v>679</c:v>
                </c:pt>
                <c:pt idx="68">
                  <c:v>689</c:v>
                </c:pt>
                <c:pt idx="69">
                  <c:v>699</c:v>
                </c:pt>
                <c:pt idx="70">
                  <c:v>709</c:v>
                </c:pt>
                <c:pt idx="71">
                  <c:v>719</c:v>
                </c:pt>
                <c:pt idx="72">
                  <c:v>729</c:v>
                </c:pt>
                <c:pt idx="73">
                  <c:v>739</c:v>
                </c:pt>
                <c:pt idx="74">
                  <c:v>749</c:v>
                </c:pt>
                <c:pt idx="75">
                  <c:v>759</c:v>
                </c:pt>
                <c:pt idx="76">
                  <c:v>769</c:v>
                </c:pt>
                <c:pt idx="77">
                  <c:v>779</c:v>
                </c:pt>
                <c:pt idx="78">
                  <c:v>789</c:v>
                </c:pt>
                <c:pt idx="79">
                  <c:v>799</c:v>
                </c:pt>
                <c:pt idx="80">
                  <c:v>809</c:v>
                </c:pt>
                <c:pt idx="81">
                  <c:v>819</c:v>
                </c:pt>
                <c:pt idx="82">
                  <c:v>829</c:v>
                </c:pt>
                <c:pt idx="83">
                  <c:v>839</c:v>
                </c:pt>
                <c:pt idx="84">
                  <c:v>849</c:v>
                </c:pt>
                <c:pt idx="85">
                  <c:v>859</c:v>
                </c:pt>
                <c:pt idx="86">
                  <c:v>869</c:v>
                </c:pt>
                <c:pt idx="87">
                  <c:v>879</c:v>
                </c:pt>
                <c:pt idx="88">
                  <c:v>889</c:v>
                </c:pt>
                <c:pt idx="89">
                  <c:v>899</c:v>
                </c:pt>
                <c:pt idx="90">
                  <c:v>909</c:v>
                </c:pt>
                <c:pt idx="91">
                  <c:v>919</c:v>
                </c:pt>
                <c:pt idx="92">
                  <c:v>929</c:v>
                </c:pt>
                <c:pt idx="93">
                  <c:v>939</c:v>
                </c:pt>
                <c:pt idx="94">
                  <c:v>949</c:v>
                </c:pt>
                <c:pt idx="95">
                  <c:v>959</c:v>
                </c:pt>
                <c:pt idx="96">
                  <c:v>969</c:v>
                </c:pt>
                <c:pt idx="97">
                  <c:v>979</c:v>
                </c:pt>
                <c:pt idx="98">
                  <c:v>989</c:v>
                </c:pt>
                <c:pt idx="99">
                  <c:v>999</c:v>
                </c:pt>
                <c:pt idx="100">
                  <c:v>1009</c:v>
                </c:pt>
                <c:pt idx="101">
                  <c:v>1019</c:v>
                </c:pt>
                <c:pt idx="102">
                  <c:v>1029</c:v>
                </c:pt>
                <c:pt idx="103">
                  <c:v>1039</c:v>
                </c:pt>
                <c:pt idx="104">
                  <c:v>1049</c:v>
                </c:pt>
                <c:pt idx="105">
                  <c:v>1059</c:v>
                </c:pt>
                <c:pt idx="106">
                  <c:v>1069</c:v>
                </c:pt>
                <c:pt idx="107">
                  <c:v>1079</c:v>
                </c:pt>
                <c:pt idx="108">
                  <c:v>1089</c:v>
                </c:pt>
                <c:pt idx="109">
                  <c:v>1099</c:v>
                </c:pt>
                <c:pt idx="110">
                  <c:v>1109</c:v>
                </c:pt>
                <c:pt idx="111">
                  <c:v>1119</c:v>
                </c:pt>
                <c:pt idx="112">
                  <c:v>1129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1179</c:v>
                </c:pt>
                <c:pt idx="118">
                  <c:v>1189</c:v>
                </c:pt>
                <c:pt idx="119">
                  <c:v>1199</c:v>
                </c:pt>
                <c:pt idx="120">
                  <c:v>1209</c:v>
                </c:pt>
                <c:pt idx="121">
                  <c:v>1219</c:v>
                </c:pt>
                <c:pt idx="122">
                  <c:v>1229</c:v>
                </c:pt>
                <c:pt idx="123">
                  <c:v>1239</c:v>
                </c:pt>
                <c:pt idx="124">
                  <c:v>1249</c:v>
                </c:pt>
                <c:pt idx="125">
                  <c:v>1259</c:v>
                </c:pt>
                <c:pt idx="126">
                  <c:v>1269</c:v>
                </c:pt>
                <c:pt idx="127">
                  <c:v>1279</c:v>
                </c:pt>
                <c:pt idx="128">
                  <c:v>1289</c:v>
                </c:pt>
                <c:pt idx="129">
                  <c:v>1299</c:v>
                </c:pt>
                <c:pt idx="130">
                  <c:v>1309</c:v>
                </c:pt>
                <c:pt idx="131">
                  <c:v>1319</c:v>
                </c:pt>
                <c:pt idx="132">
                  <c:v>1329</c:v>
                </c:pt>
                <c:pt idx="133">
                  <c:v>1339</c:v>
                </c:pt>
                <c:pt idx="134">
                  <c:v>1349</c:v>
                </c:pt>
                <c:pt idx="135">
                  <c:v>1359</c:v>
                </c:pt>
                <c:pt idx="136">
                  <c:v>1369</c:v>
                </c:pt>
                <c:pt idx="137">
                  <c:v>1379</c:v>
                </c:pt>
                <c:pt idx="138">
                  <c:v>1389</c:v>
                </c:pt>
                <c:pt idx="139">
                  <c:v>1399</c:v>
                </c:pt>
                <c:pt idx="140">
                  <c:v>1409</c:v>
                </c:pt>
                <c:pt idx="141">
                  <c:v>1419</c:v>
                </c:pt>
                <c:pt idx="142">
                  <c:v>1429</c:v>
                </c:pt>
                <c:pt idx="143">
                  <c:v>1439</c:v>
                </c:pt>
              </c:numCache>
            </c:numRef>
          </c:xVal>
          <c:yVal>
            <c:numRef>
              <c:f>data_MCr_AU!$AA$4:$AA$147</c:f>
              <c:numCache>
                <c:formatCode>General</c:formatCode>
                <c:ptCount val="144"/>
                <c:pt idx="0">
                  <c:v>-4.651162790697677E-3</c:v>
                </c:pt>
                <c:pt idx="1">
                  <c:v>4.8780487804878083E-3</c:v>
                </c:pt>
                <c:pt idx="2">
                  <c:v>1.1627906976744193E-2</c:v>
                </c:pt>
                <c:pt idx="3">
                  <c:v>2.0833333333333287E-2</c:v>
                </c:pt>
                <c:pt idx="4">
                  <c:v>2.5862068965517265E-2</c:v>
                </c:pt>
                <c:pt idx="5">
                  <c:v>2.7397260273972587E-2</c:v>
                </c:pt>
                <c:pt idx="6">
                  <c:v>2.9032258064516127E-2</c:v>
                </c:pt>
                <c:pt idx="7">
                  <c:v>3.2500000000000008E-2</c:v>
                </c:pt>
                <c:pt idx="8">
                  <c:v>3.20754716981132E-2</c:v>
                </c:pt>
                <c:pt idx="9">
                  <c:v>2.761904761904763E-2</c:v>
                </c:pt>
                <c:pt idx="10">
                  <c:v>2.1641791044776097E-2</c:v>
                </c:pt>
                <c:pt idx="11">
                  <c:v>2.1472392638036832E-2</c:v>
                </c:pt>
                <c:pt idx="12">
                  <c:v>7.8282828282828353E-3</c:v>
                </c:pt>
                <c:pt idx="13">
                  <c:v>9.601873536299774E-3</c:v>
                </c:pt>
                <c:pt idx="14">
                  <c:v>1.4957264957264944E-2</c:v>
                </c:pt>
                <c:pt idx="15">
                  <c:v>1.7100371747211889E-2</c:v>
                </c:pt>
                <c:pt idx="16">
                  <c:v>1.396825396825398E-2</c:v>
                </c:pt>
                <c:pt idx="17">
                  <c:v>1.1281337047353754E-2</c:v>
                </c:pt>
                <c:pt idx="18">
                  <c:v>1.3391739674593239E-2</c:v>
                </c:pt>
                <c:pt idx="19">
                  <c:v>4.5253863134657873E-3</c:v>
                </c:pt>
                <c:pt idx="20">
                  <c:v>3.167898627243931E-3</c:v>
                </c:pt>
                <c:pt idx="21">
                  <c:v>3.1729785056294692E-3</c:v>
                </c:pt>
                <c:pt idx="22">
                  <c:v>2.7777777777777805E-3</c:v>
                </c:pt>
                <c:pt idx="23">
                  <c:v>3.3783783783783703E-3</c:v>
                </c:pt>
                <c:pt idx="24">
                  <c:v>3.1746031746031772E-3</c:v>
                </c:pt>
                <c:pt idx="25">
                  <c:v>1.9004524886877944E-3</c:v>
                </c:pt>
                <c:pt idx="26">
                  <c:v>2.5754884547069196E-3</c:v>
                </c:pt>
                <c:pt idx="27">
                  <c:v>2.1645021645021567E-3</c:v>
                </c:pt>
                <c:pt idx="28">
                  <c:v>1.9491525423728925E-3</c:v>
                </c:pt>
                <c:pt idx="29">
                  <c:v>2.0781379883624196E-3</c:v>
                </c:pt>
                <c:pt idx="30">
                  <c:v>1.3029315960912064E-3</c:v>
                </c:pt>
                <c:pt idx="31">
                  <c:v>4.0192926045017004E-4</c:v>
                </c:pt>
                <c:pt idx="32">
                  <c:v>1.1208967173739E-3</c:v>
                </c:pt>
                <c:pt idx="33">
                  <c:v>5.5423594615992822E-4</c:v>
                </c:pt>
                <c:pt idx="34">
                  <c:v>8.6614173228347394E-4</c:v>
                </c:pt>
                <c:pt idx="35">
                  <c:v>9.3676814988288739E-4</c:v>
                </c:pt>
                <c:pt idx="36">
                  <c:v>5.4137664346481961E-4</c:v>
                </c:pt>
                <c:pt idx="37">
                  <c:v>6.1538461538461584E-4</c:v>
                </c:pt>
                <c:pt idx="38">
                  <c:v>3.0581039755351707E-4</c:v>
                </c:pt>
                <c:pt idx="39">
                  <c:v>2.286585365853576E-4</c:v>
                </c:pt>
                <c:pt idx="40">
                  <c:v>5.3231939163498991E-4</c:v>
                </c:pt>
                <c:pt idx="41">
                  <c:v>6.0514372163388854E-4</c:v>
                </c:pt>
                <c:pt idx="42">
                  <c:v>7.5187969924803746E-5</c:v>
                </c:pt>
                <c:pt idx="43">
                  <c:v>2.253944402704652E-4</c:v>
                </c:pt>
                <c:pt idx="44">
                  <c:v>-2.2488755622188098E-4</c:v>
                </c:pt>
                <c:pt idx="45">
                  <c:v>3.7565740045079752E-4</c:v>
                </c:pt>
                <c:pt idx="46">
                  <c:v>1.497005988023787E-4</c:v>
                </c:pt>
                <c:pt idx="47">
                  <c:v>5.2316890881914187E-4</c:v>
                </c:pt>
                <c:pt idx="48">
                  <c:v>-7.4349442379173972E-5</c:v>
                </c:pt>
                <c:pt idx="49">
                  <c:v>4.4642857142855531E-4</c:v>
                </c:pt>
                <c:pt idx="50">
                  <c:v>7.4074074074082367E-5</c:v>
                </c:pt>
                <c:pt idx="51">
                  <c:v>1.4803849000740205E-3</c:v>
                </c:pt>
                <c:pt idx="52">
                  <c:v>-3.6469730123997923E-4</c:v>
                </c:pt>
                <c:pt idx="53">
                  <c:v>0</c:v>
                </c:pt>
                <c:pt idx="54">
                  <c:v>2.2693997071742415E-3</c:v>
                </c:pt>
                <c:pt idx="55">
                  <c:v>-1.6463851109520494E-3</c:v>
                </c:pt>
                <c:pt idx="56">
                  <c:v>-2.9112081513828268E-4</c:v>
                </c:pt>
                <c:pt idx="57">
                  <c:v>5.8394160583941665E-4</c:v>
                </c:pt>
                <c:pt idx="58">
                  <c:v>-3.6284470246733628E-4</c:v>
                </c:pt>
                <c:pt idx="59">
                  <c:v>-2.1849963583394854E-4</c:v>
                </c:pt>
                <c:pt idx="60">
                  <c:v>2.9197080291970833E-4</c:v>
                </c:pt>
                <c:pt idx="61">
                  <c:v>3.639010189228614E-4</c:v>
                </c:pt>
                <c:pt idx="62">
                  <c:v>-2.1754894851342375E-4</c:v>
                </c:pt>
                <c:pt idx="63">
                  <c:v>-2.1802325581394565E-4</c:v>
                </c:pt>
                <c:pt idx="64">
                  <c:v>5.098324836125196E-4</c:v>
                </c:pt>
                <c:pt idx="65">
                  <c:v>-5.7971014492753676E-4</c:v>
                </c:pt>
                <c:pt idx="66">
                  <c:v>-7.288629737608527E-5</c:v>
                </c:pt>
                <c:pt idx="67">
                  <c:v>-2.1881838074399077E-4</c:v>
                </c:pt>
                <c:pt idx="68">
                  <c:v>-1.4619883040935686E-4</c:v>
                </c:pt>
                <c:pt idx="69">
                  <c:v>0</c:v>
                </c:pt>
                <c:pt idx="70">
                  <c:v>-4.3923865300146453E-4</c:v>
                </c:pt>
                <c:pt idx="71">
                  <c:v>-6.6176470588234543E-4</c:v>
                </c:pt>
                <c:pt idx="72">
                  <c:v>2.9607698001480411E-4</c:v>
                </c:pt>
                <c:pt idx="73">
                  <c:v>-4.4280442804428083E-4</c:v>
                </c:pt>
                <c:pt idx="74">
                  <c:v>-7.4128984432921566E-5</c:v>
                </c:pt>
                <c:pt idx="75">
                  <c:v>7.4183976261135901E-5</c:v>
                </c:pt>
                <c:pt idx="76">
                  <c:v>-5.9303187546330672E-4</c:v>
                </c:pt>
                <c:pt idx="77">
                  <c:v>1.4914243102162578E-4</c:v>
                </c:pt>
                <c:pt idx="78">
                  <c:v>-7.4460163812360453E-4</c:v>
                </c:pt>
                <c:pt idx="79">
                  <c:v>-3.0007501875468895E-4</c:v>
                </c:pt>
                <c:pt idx="80">
                  <c:v>-4.5146726862302524E-4</c:v>
                </c:pt>
                <c:pt idx="81">
                  <c:v>-5.2910052910053792E-4</c:v>
                </c:pt>
                <c:pt idx="82">
                  <c:v>-7.5987841945280397E-5</c:v>
                </c:pt>
                <c:pt idx="83">
                  <c:v>2.2813688212926936E-4</c:v>
                </c:pt>
                <c:pt idx="84">
                  <c:v>-7.5872534142640443E-4</c:v>
                </c:pt>
                <c:pt idx="85">
                  <c:v>-7.6452599388370798E-5</c:v>
                </c:pt>
                <c:pt idx="86">
                  <c:v>0</c:v>
                </c:pt>
                <c:pt idx="87">
                  <c:v>-3.0604437643458327E-4</c:v>
                </c:pt>
                <c:pt idx="88">
                  <c:v>-4.6047582501918688E-4</c:v>
                </c:pt>
                <c:pt idx="89">
                  <c:v>-8.4811102544334006E-4</c:v>
                </c:pt>
                <c:pt idx="90">
                  <c:v>2.3328149300156408E-4</c:v>
                </c:pt>
                <c:pt idx="91">
                  <c:v>-2.3273855702095529E-4</c:v>
                </c:pt>
                <c:pt idx="92">
                  <c:v>-6.2208398133746393E-4</c:v>
                </c:pt>
                <c:pt idx="93">
                  <c:v>2.3474178403755022E-4</c:v>
                </c:pt>
                <c:pt idx="94">
                  <c:v>-2.3419203747071757E-4</c:v>
                </c:pt>
                <c:pt idx="95">
                  <c:v>-2.3474178403756757E-4</c:v>
                </c:pt>
                <c:pt idx="96">
                  <c:v>5.4901960784314646E-4</c:v>
                </c:pt>
                <c:pt idx="97">
                  <c:v>-1.0140405616224746E-3</c:v>
                </c:pt>
                <c:pt idx="98">
                  <c:v>2.3640661938535175E-4</c:v>
                </c:pt>
                <c:pt idx="99">
                  <c:v>-7.8616352201249198E-5</c:v>
                </c:pt>
                <c:pt idx="100">
                  <c:v>7.8678206136891405E-5</c:v>
                </c:pt>
                <c:pt idx="101">
                  <c:v>3.144654088050317E-4</c:v>
                </c:pt>
                <c:pt idx="102">
                  <c:v>-3.9184952978057325E-4</c:v>
                </c:pt>
                <c:pt idx="103">
                  <c:v>-4.720692368213835E-4</c:v>
                </c:pt>
                <c:pt idx="104">
                  <c:v>2.3715415019761988E-4</c:v>
                </c:pt>
                <c:pt idx="105">
                  <c:v>7.8864353312294158E-5</c:v>
                </c:pt>
                <c:pt idx="106">
                  <c:v>-3.1520882584712401E-4</c:v>
                </c:pt>
                <c:pt idx="107">
                  <c:v>-8.6956521739129636E-4</c:v>
                </c:pt>
                <c:pt idx="108">
                  <c:v>-2.3923444976077461E-4</c:v>
                </c:pt>
                <c:pt idx="109">
                  <c:v>-2.3980815347720961E-4</c:v>
                </c:pt>
                <c:pt idx="110">
                  <c:v>-8.0128205128196305E-5</c:v>
                </c:pt>
                <c:pt idx="111">
                  <c:v>-1.6038492381716132E-4</c:v>
                </c:pt>
                <c:pt idx="112">
                  <c:v>-8.8353413654619433E-4</c:v>
                </c:pt>
                <c:pt idx="113">
                  <c:v>3.2414910858995168E-4</c:v>
                </c:pt>
                <c:pt idx="114">
                  <c:v>-5.6542810985459567E-4</c:v>
                </c:pt>
                <c:pt idx="115">
                  <c:v>-3.2493907392363956E-4</c:v>
                </c:pt>
                <c:pt idx="116">
                  <c:v>-3.2599837000815024E-4</c:v>
                </c:pt>
                <c:pt idx="117">
                  <c:v>-7.3589533932952723E-4</c:v>
                </c:pt>
                <c:pt idx="118">
                  <c:v>1.2355848434925968E-3</c:v>
                </c:pt>
                <c:pt idx="119">
                  <c:v>-7.3230268510985502E-4</c:v>
                </c:pt>
                <c:pt idx="120">
                  <c:v>-2.4590163934425346E-4</c:v>
                </c:pt>
                <c:pt idx="121">
                  <c:v>3.2867707477403477E-4</c:v>
                </c:pt>
                <c:pt idx="122">
                  <c:v>-1.2285012285012387E-3</c:v>
                </c:pt>
                <c:pt idx="123">
                  <c:v>-4.1459369817577896E-4</c:v>
                </c:pt>
                <c:pt idx="124">
                  <c:v>7.493755203996583E-4</c:v>
                </c:pt>
                <c:pt idx="125">
                  <c:v>-7.4380165289255349E-4</c:v>
                </c:pt>
                <c:pt idx="126">
                  <c:v>-6.6611157368859342E-4</c:v>
                </c:pt>
                <c:pt idx="127">
                  <c:v>-3.3528918692372201E-4</c:v>
                </c:pt>
                <c:pt idx="128">
                  <c:v>-8.4104289318764658E-5</c:v>
                </c:pt>
                <c:pt idx="129">
                  <c:v>8.4175084175093599E-5</c:v>
                </c:pt>
                <c:pt idx="130">
                  <c:v>-2.523128679562753E-4</c:v>
                </c:pt>
                <c:pt idx="131">
                  <c:v>-1.1804384485666116E-3</c:v>
                </c:pt>
                <c:pt idx="132">
                  <c:v>5.9726962457338887E-4</c:v>
                </c:pt>
                <c:pt idx="133">
                  <c:v>-4.2408821034776209E-4</c:v>
                </c:pt>
                <c:pt idx="134">
                  <c:v>0</c:v>
                </c:pt>
                <c:pt idx="135">
                  <c:v>-3.4071550255536658E-4</c:v>
                </c:pt>
                <c:pt idx="136">
                  <c:v>-9.401709401709316E-4</c:v>
                </c:pt>
                <c:pt idx="137">
                  <c:v>2.588438308886878E-4</c:v>
                </c:pt>
                <c:pt idx="138">
                  <c:v>-1.2048192771084156E-3</c:v>
                </c:pt>
                <c:pt idx="139">
                  <c:v>1.3066202090592249E-3</c:v>
                </c:pt>
                <c:pt idx="140">
                  <c:v>-8.5984522785898616E-4</c:v>
                </c:pt>
                <c:pt idx="141">
                  <c:v>-4.3365134431915816E-4</c:v>
                </c:pt>
                <c:pt idx="142">
                  <c:v>-2.6132404181185656E-4</c:v>
                </c:pt>
                <c:pt idx="143">
                  <c:v>9.6069868995634234E-4</c:v>
                </c:pt>
              </c:numCache>
            </c:numRef>
          </c:yVal>
          <c:smooth val="0"/>
        </c:ser>
        <c:ser>
          <c:idx val="1"/>
          <c:order val="1"/>
          <c:tx>
            <c:v>MCr M9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data_MCr_AU!$F$4:$F$147</c:f>
              <c:numCache>
                <c:formatCode>General</c:formatCode>
                <c:ptCount val="144"/>
                <c:pt idx="0">
                  <c:v>9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  <c:pt idx="10">
                  <c:v>109</c:v>
                </c:pt>
                <c:pt idx="11">
                  <c:v>119</c:v>
                </c:pt>
                <c:pt idx="12">
                  <c:v>129</c:v>
                </c:pt>
                <c:pt idx="13">
                  <c:v>139</c:v>
                </c:pt>
                <c:pt idx="14">
                  <c:v>149</c:v>
                </c:pt>
                <c:pt idx="15">
                  <c:v>159</c:v>
                </c:pt>
                <c:pt idx="16">
                  <c:v>169</c:v>
                </c:pt>
                <c:pt idx="17">
                  <c:v>179</c:v>
                </c:pt>
                <c:pt idx="18">
                  <c:v>189</c:v>
                </c:pt>
                <c:pt idx="19">
                  <c:v>199</c:v>
                </c:pt>
                <c:pt idx="20">
                  <c:v>209</c:v>
                </c:pt>
                <c:pt idx="21">
                  <c:v>219</c:v>
                </c:pt>
                <c:pt idx="22">
                  <c:v>229</c:v>
                </c:pt>
                <c:pt idx="23">
                  <c:v>239</c:v>
                </c:pt>
                <c:pt idx="24">
                  <c:v>249</c:v>
                </c:pt>
                <c:pt idx="25">
                  <c:v>259</c:v>
                </c:pt>
                <c:pt idx="26">
                  <c:v>269</c:v>
                </c:pt>
                <c:pt idx="27">
                  <c:v>279</c:v>
                </c:pt>
                <c:pt idx="28">
                  <c:v>289</c:v>
                </c:pt>
                <c:pt idx="29">
                  <c:v>299</c:v>
                </c:pt>
                <c:pt idx="30">
                  <c:v>309</c:v>
                </c:pt>
                <c:pt idx="31">
                  <c:v>319</c:v>
                </c:pt>
                <c:pt idx="32">
                  <c:v>329</c:v>
                </c:pt>
                <c:pt idx="33">
                  <c:v>339</c:v>
                </c:pt>
                <c:pt idx="34">
                  <c:v>349</c:v>
                </c:pt>
                <c:pt idx="35">
                  <c:v>359</c:v>
                </c:pt>
                <c:pt idx="36">
                  <c:v>369</c:v>
                </c:pt>
                <c:pt idx="37">
                  <c:v>379</c:v>
                </c:pt>
                <c:pt idx="38">
                  <c:v>389</c:v>
                </c:pt>
                <c:pt idx="39">
                  <c:v>399</c:v>
                </c:pt>
                <c:pt idx="40">
                  <c:v>409</c:v>
                </c:pt>
                <c:pt idx="41">
                  <c:v>419</c:v>
                </c:pt>
                <c:pt idx="42">
                  <c:v>429</c:v>
                </c:pt>
                <c:pt idx="43">
                  <c:v>439</c:v>
                </c:pt>
                <c:pt idx="44">
                  <c:v>449</c:v>
                </c:pt>
                <c:pt idx="45">
                  <c:v>459</c:v>
                </c:pt>
                <c:pt idx="46">
                  <c:v>469</c:v>
                </c:pt>
                <c:pt idx="47">
                  <c:v>479</c:v>
                </c:pt>
                <c:pt idx="48">
                  <c:v>489</c:v>
                </c:pt>
                <c:pt idx="49">
                  <c:v>499</c:v>
                </c:pt>
                <c:pt idx="50">
                  <c:v>509</c:v>
                </c:pt>
                <c:pt idx="51">
                  <c:v>519</c:v>
                </c:pt>
                <c:pt idx="52">
                  <c:v>529</c:v>
                </c:pt>
                <c:pt idx="53">
                  <c:v>539</c:v>
                </c:pt>
                <c:pt idx="54">
                  <c:v>549</c:v>
                </c:pt>
                <c:pt idx="55">
                  <c:v>559</c:v>
                </c:pt>
                <c:pt idx="56">
                  <c:v>569</c:v>
                </c:pt>
                <c:pt idx="57">
                  <c:v>579</c:v>
                </c:pt>
                <c:pt idx="58">
                  <c:v>589</c:v>
                </c:pt>
                <c:pt idx="59">
                  <c:v>599</c:v>
                </c:pt>
                <c:pt idx="60">
                  <c:v>609</c:v>
                </c:pt>
                <c:pt idx="61">
                  <c:v>619</c:v>
                </c:pt>
                <c:pt idx="62">
                  <c:v>629</c:v>
                </c:pt>
                <c:pt idx="63">
                  <c:v>639</c:v>
                </c:pt>
                <c:pt idx="64">
                  <c:v>649</c:v>
                </c:pt>
                <c:pt idx="65">
                  <c:v>659</c:v>
                </c:pt>
                <c:pt idx="66">
                  <c:v>669</c:v>
                </c:pt>
                <c:pt idx="67">
                  <c:v>679</c:v>
                </c:pt>
                <c:pt idx="68">
                  <c:v>689</c:v>
                </c:pt>
                <c:pt idx="69">
                  <c:v>699</c:v>
                </c:pt>
                <c:pt idx="70">
                  <c:v>709</c:v>
                </c:pt>
                <c:pt idx="71">
                  <c:v>719</c:v>
                </c:pt>
                <c:pt idx="72">
                  <c:v>729</c:v>
                </c:pt>
                <c:pt idx="73">
                  <c:v>739</c:v>
                </c:pt>
                <c:pt idx="74">
                  <c:v>749</c:v>
                </c:pt>
                <c:pt idx="75">
                  <c:v>759</c:v>
                </c:pt>
                <c:pt idx="76">
                  <c:v>769</c:v>
                </c:pt>
                <c:pt idx="77">
                  <c:v>779</c:v>
                </c:pt>
                <c:pt idx="78">
                  <c:v>789</c:v>
                </c:pt>
                <c:pt idx="79">
                  <c:v>799</c:v>
                </c:pt>
                <c:pt idx="80">
                  <c:v>809</c:v>
                </c:pt>
                <c:pt idx="81">
                  <c:v>819</c:v>
                </c:pt>
                <c:pt idx="82">
                  <c:v>829</c:v>
                </c:pt>
                <c:pt idx="83">
                  <c:v>839</c:v>
                </c:pt>
                <c:pt idx="84">
                  <c:v>849</c:v>
                </c:pt>
                <c:pt idx="85">
                  <c:v>859</c:v>
                </c:pt>
                <c:pt idx="86">
                  <c:v>869</c:v>
                </c:pt>
                <c:pt idx="87">
                  <c:v>879</c:v>
                </c:pt>
                <c:pt idx="88">
                  <c:v>889</c:v>
                </c:pt>
                <c:pt idx="89">
                  <c:v>899</c:v>
                </c:pt>
                <c:pt idx="90">
                  <c:v>909</c:v>
                </c:pt>
                <c:pt idx="91">
                  <c:v>919</c:v>
                </c:pt>
                <c:pt idx="92">
                  <c:v>929</c:v>
                </c:pt>
                <c:pt idx="93">
                  <c:v>939</c:v>
                </c:pt>
                <c:pt idx="94">
                  <c:v>949</c:v>
                </c:pt>
                <c:pt idx="95">
                  <c:v>959</c:v>
                </c:pt>
                <c:pt idx="96">
                  <c:v>969</c:v>
                </c:pt>
                <c:pt idx="97">
                  <c:v>979</c:v>
                </c:pt>
                <c:pt idx="98">
                  <c:v>989</c:v>
                </c:pt>
                <c:pt idx="99">
                  <c:v>999</c:v>
                </c:pt>
                <c:pt idx="100">
                  <c:v>1009</c:v>
                </c:pt>
                <c:pt idx="101">
                  <c:v>1019</c:v>
                </c:pt>
                <c:pt idx="102">
                  <c:v>1029</c:v>
                </c:pt>
                <c:pt idx="103">
                  <c:v>1039</c:v>
                </c:pt>
                <c:pt idx="104">
                  <c:v>1049</c:v>
                </c:pt>
                <c:pt idx="105">
                  <c:v>1059</c:v>
                </c:pt>
                <c:pt idx="106">
                  <c:v>1069</c:v>
                </c:pt>
                <c:pt idx="107">
                  <c:v>1079</c:v>
                </c:pt>
                <c:pt idx="108">
                  <c:v>1089</c:v>
                </c:pt>
                <c:pt idx="109">
                  <c:v>1099</c:v>
                </c:pt>
                <c:pt idx="110">
                  <c:v>1109</c:v>
                </c:pt>
                <c:pt idx="111">
                  <c:v>1119</c:v>
                </c:pt>
                <c:pt idx="112">
                  <c:v>1129</c:v>
                </c:pt>
                <c:pt idx="113">
                  <c:v>1139</c:v>
                </c:pt>
                <c:pt idx="114">
                  <c:v>1149</c:v>
                </c:pt>
                <c:pt idx="115">
                  <c:v>1159</c:v>
                </c:pt>
                <c:pt idx="116">
                  <c:v>1169</c:v>
                </c:pt>
                <c:pt idx="117">
                  <c:v>1179</c:v>
                </c:pt>
                <c:pt idx="118">
                  <c:v>1189</c:v>
                </c:pt>
                <c:pt idx="119">
                  <c:v>1199</c:v>
                </c:pt>
                <c:pt idx="120">
                  <c:v>1209</c:v>
                </c:pt>
                <c:pt idx="121">
                  <c:v>1219</c:v>
                </c:pt>
                <c:pt idx="122">
                  <c:v>1229</c:v>
                </c:pt>
                <c:pt idx="123">
                  <c:v>1239</c:v>
                </c:pt>
                <c:pt idx="124">
                  <c:v>1249</c:v>
                </c:pt>
                <c:pt idx="125">
                  <c:v>1259</c:v>
                </c:pt>
                <c:pt idx="126">
                  <c:v>1269</c:v>
                </c:pt>
                <c:pt idx="127">
                  <c:v>1279</c:v>
                </c:pt>
                <c:pt idx="128">
                  <c:v>1289</c:v>
                </c:pt>
                <c:pt idx="129">
                  <c:v>1299</c:v>
                </c:pt>
                <c:pt idx="130">
                  <c:v>1309</c:v>
                </c:pt>
                <c:pt idx="131">
                  <c:v>1319</c:v>
                </c:pt>
                <c:pt idx="132">
                  <c:v>1329</c:v>
                </c:pt>
                <c:pt idx="133">
                  <c:v>1339</c:v>
                </c:pt>
                <c:pt idx="134">
                  <c:v>1349</c:v>
                </c:pt>
                <c:pt idx="135">
                  <c:v>1359</c:v>
                </c:pt>
                <c:pt idx="136">
                  <c:v>1369</c:v>
                </c:pt>
                <c:pt idx="137">
                  <c:v>1379</c:v>
                </c:pt>
                <c:pt idx="138">
                  <c:v>1389</c:v>
                </c:pt>
                <c:pt idx="139">
                  <c:v>1399</c:v>
                </c:pt>
                <c:pt idx="140">
                  <c:v>1409</c:v>
                </c:pt>
                <c:pt idx="141">
                  <c:v>1419</c:v>
                </c:pt>
                <c:pt idx="142">
                  <c:v>1429</c:v>
                </c:pt>
                <c:pt idx="143">
                  <c:v>1439</c:v>
                </c:pt>
              </c:numCache>
            </c:numRef>
          </c:xVal>
          <c:yVal>
            <c:numRef>
              <c:f>data_MCr_AU!$AB$4:$AB$147</c:f>
              <c:numCache>
                <c:formatCode>General</c:formatCode>
                <c:ptCount val="144"/>
                <c:pt idx="0">
                  <c:v>-2.2222222222222244E-3</c:v>
                </c:pt>
                <c:pt idx="1">
                  <c:v>4.5454545454545496E-3</c:v>
                </c:pt>
                <c:pt idx="2">
                  <c:v>8.6956521739130505E-3</c:v>
                </c:pt>
                <c:pt idx="3">
                  <c:v>1.799999999999996E-2</c:v>
                </c:pt>
                <c:pt idx="4">
                  <c:v>1.5254237288135611E-2</c:v>
                </c:pt>
                <c:pt idx="5">
                  <c:v>1.7647058823529429E-2</c:v>
                </c:pt>
                <c:pt idx="6">
                  <c:v>2.1249999999999984E-2</c:v>
                </c:pt>
                <c:pt idx="7">
                  <c:v>1.8556701030927856E-2</c:v>
                </c:pt>
                <c:pt idx="8">
                  <c:v>1.8260869565217393E-2</c:v>
                </c:pt>
                <c:pt idx="9">
                  <c:v>1.9117647058823503E-2</c:v>
                </c:pt>
                <c:pt idx="10">
                  <c:v>2.0370370370370393E-2</c:v>
                </c:pt>
                <c:pt idx="11">
                  <c:v>2.4102564102564093E-2</c:v>
                </c:pt>
                <c:pt idx="12">
                  <c:v>2.0661157024793386E-2</c:v>
                </c:pt>
                <c:pt idx="13">
                  <c:v>2.1232876712328767E-2</c:v>
                </c:pt>
                <c:pt idx="14">
                  <c:v>1.8361581920903959E-2</c:v>
                </c:pt>
                <c:pt idx="15">
                  <c:v>1.6945107398568009E-2</c:v>
                </c:pt>
                <c:pt idx="16">
                  <c:v>1.3265306122449003E-2</c:v>
                </c:pt>
                <c:pt idx="17">
                  <c:v>6.1261261261261303E-3</c:v>
                </c:pt>
                <c:pt idx="18">
                  <c:v>1.2054329371816629E-2</c:v>
                </c:pt>
                <c:pt idx="19">
                  <c:v>1.166666666666666E-2</c:v>
                </c:pt>
                <c:pt idx="20">
                  <c:v>9.4979647218453277E-3</c:v>
                </c:pt>
                <c:pt idx="21">
                  <c:v>9.7893432465923115E-3</c:v>
                </c:pt>
                <c:pt idx="22">
                  <c:v>7.3363431151241597E-3</c:v>
                </c:pt>
                <c:pt idx="23">
                  <c:v>5.8885383806519505E-3</c:v>
                </c:pt>
                <c:pt idx="24">
                  <c:v>5.4617676266136969E-3</c:v>
                </c:pt>
                <c:pt idx="25">
                  <c:v>4.99058380414312E-3</c:v>
                </c:pt>
                <c:pt idx="26">
                  <c:v>3.6771300448430631E-3</c:v>
                </c:pt>
                <c:pt idx="27">
                  <c:v>3.4602076124567306E-3</c:v>
                </c:pt>
                <c:pt idx="28">
                  <c:v>3.0936454849498449E-3</c:v>
                </c:pt>
                <c:pt idx="29">
                  <c:v>2.5141930251419233E-3</c:v>
                </c:pt>
                <c:pt idx="30">
                  <c:v>2.2943037974683476E-3</c:v>
                </c:pt>
                <c:pt idx="31">
                  <c:v>1.9334880123743339E-3</c:v>
                </c:pt>
                <c:pt idx="32">
                  <c:v>2.5037936267071257E-3</c:v>
                </c:pt>
                <c:pt idx="33">
                  <c:v>1.9245003700962269E-3</c:v>
                </c:pt>
                <c:pt idx="34">
                  <c:v>1.9607843137255001E-3</c:v>
                </c:pt>
                <c:pt idx="35">
                  <c:v>1.3532763532763466E-3</c:v>
                </c:pt>
                <c:pt idx="36">
                  <c:v>1.2649332396345761E-3</c:v>
                </c:pt>
                <c:pt idx="37">
                  <c:v>1.4573213046495425E-3</c:v>
                </c:pt>
                <c:pt idx="38">
                  <c:v>-4.7879616963063579E-4</c:v>
                </c:pt>
                <c:pt idx="39">
                  <c:v>-3.4364261168385668E-4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5.5172413793103494E-4</c:v>
                </c:pt>
                <c:pt idx="44">
                  <c:v>2.7434842249657087E-4</c:v>
                </c:pt>
                <c:pt idx="45">
                  <c:v>3.4199726402189568E-4</c:v>
                </c:pt>
                <c:pt idx="46">
                  <c:v>6.134969325153303E-4</c:v>
                </c:pt>
                <c:pt idx="47">
                  <c:v>6.7750677506775133E-4</c:v>
                </c:pt>
                <c:pt idx="48">
                  <c:v>5.3835800807537062E-4</c:v>
                </c:pt>
                <c:pt idx="49">
                  <c:v>2.6773761713520773E-4</c:v>
                </c:pt>
                <c:pt idx="50">
                  <c:v>2.6702269692923921E-4</c:v>
                </c:pt>
                <c:pt idx="51">
                  <c:v>1.3315579227696415E-4</c:v>
                </c:pt>
                <c:pt idx="52">
                  <c:v>1.9946808510637579E-4</c:v>
                </c:pt>
                <c:pt idx="53">
                  <c:v>1.4734213996352445E-17</c:v>
                </c:pt>
                <c:pt idx="54">
                  <c:v>6.6357000663562699E-5</c:v>
                </c:pt>
                <c:pt idx="55">
                  <c:v>1.9893899204244785E-4</c:v>
                </c:pt>
                <c:pt idx="56">
                  <c:v>0</c:v>
                </c:pt>
                <c:pt idx="57">
                  <c:v>1.3236267372600938E-4</c:v>
                </c:pt>
                <c:pt idx="58">
                  <c:v>0</c:v>
                </c:pt>
                <c:pt idx="59">
                  <c:v>6.6093853271638451E-5</c:v>
                </c:pt>
                <c:pt idx="60">
                  <c:v>6.6050198150601836E-5</c:v>
                </c:pt>
                <c:pt idx="61">
                  <c:v>6.6006600660058738E-5</c:v>
                </c:pt>
                <c:pt idx="62">
                  <c:v>1.3192612137203177E-4</c:v>
                </c:pt>
                <c:pt idx="63">
                  <c:v>0</c:v>
                </c:pt>
                <c:pt idx="64">
                  <c:v>1.3175230566534927E-4</c:v>
                </c:pt>
                <c:pt idx="65">
                  <c:v>6.5789473684217884E-5</c:v>
                </c:pt>
                <c:pt idx="66">
                  <c:v>6.5746219592366186E-5</c:v>
                </c:pt>
                <c:pt idx="67">
                  <c:v>1.3140604467805529E-4</c:v>
                </c:pt>
                <c:pt idx="68">
                  <c:v>0</c:v>
                </c:pt>
                <c:pt idx="69">
                  <c:v>1.3123359580052504E-4</c:v>
                </c:pt>
                <c:pt idx="70">
                  <c:v>0</c:v>
                </c:pt>
                <c:pt idx="71">
                  <c:v>6.5530799475760934E-5</c:v>
                </c:pt>
                <c:pt idx="72">
                  <c:v>0</c:v>
                </c:pt>
                <c:pt idx="73">
                  <c:v>6.5487884741315642E-5</c:v>
                </c:pt>
                <c:pt idx="74">
                  <c:v>1.3089005235602106E-4</c:v>
                </c:pt>
                <c:pt idx="75">
                  <c:v>1.9607843137255644E-4</c:v>
                </c:pt>
                <c:pt idx="76">
                  <c:v>-6.5231572080894442E-5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1.958224543081014E-4</c:v>
                </c:pt>
                <c:pt idx="81">
                  <c:v>6.5146579804553086E-5</c:v>
                </c:pt>
                <c:pt idx="82">
                  <c:v>0</c:v>
                </c:pt>
                <c:pt idx="83">
                  <c:v>4.5572916666665979E-4</c:v>
                </c:pt>
                <c:pt idx="84">
                  <c:v>-4.5366169799091995E-4</c:v>
                </c:pt>
                <c:pt idx="85">
                  <c:v>0</c:v>
                </c:pt>
                <c:pt idx="86">
                  <c:v>6.5104166666673943E-5</c:v>
                </c:pt>
                <c:pt idx="87">
                  <c:v>6.5061808718275201E-5</c:v>
                </c:pt>
                <c:pt idx="88">
                  <c:v>-6.501950585174837E-5</c:v>
                </c:pt>
                <c:pt idx="89">
                  <c:v>1.9518542615484005E-4</c:v>
                </c:pt>
                <c:pt idx="90">
                  <c:v>-1.2987012987012998E-4</c:v>
                </c:pt>
                <c:pt idx="91">
                  <c:v>1.3003901170351116E-4</c:v>
                </c:pt>
                <c:pt idx="92">
                  <c:v>2.5974025974025996E-4</c:v>
                </c:pt>
                <c:pt idx="93">
                  <c:v>-2.5906735751295357E-4</c:v>
                </c:pt>
                <c:pt idx="94">
                  <c:v>0</c:v>
                </c:pt>
                <c:pt idx="95">
                  <c:v>6.4935064935072199E-5</c:v>
                </c:pt>
                <c:pt idx="96">
                  <c:v>6.4892926670985702E-5</c:v>
                </c:pt>
                <c:pt idx="97">
                  <c:v>1.2970168612191969E-4</c:v>
                </c:pt>
                <c:pt idx="98">
                  <c:v>-6.476683937824559E-5</c:v>
                </c:pt>
                <c:pt idx="99">
                  <c:v>2.5923525599481554E-4</c:v>
                </c:pt>
                <c:pt idx="100">
                  <c:v>-6.4641241111822233E-5</c:v>
                </c:pt>
                <c:pt idx="101">
                  <c:v>6.4683053040096367E-5</c:v>
                </c:pt>
                <c:pt idx="102">
                  <c:v>6.4641241111836585E-5</c:v>
                </c:pt>
                <c:pt idx="103">
                  <c:v>1.2919896640826883E-4</c:v>
                </c:pt>
                <c:pt idx="104">
                  <c:v>1.9354838709676722E-4</c:v>
                </c:pt>
                <c:pt idx="105">
                  <c:v>-1.2878300064391511E-4</c:v>
                </c:pt>
                <c:pt idx="106">
                  <c:v>1.9342359767892417E-4</c:v>
                </c:pt>
                <c:pt idx="107">
                  <c:v>6.4350064350057257E-5</c:v>
                </c:pt>
                <c:pt idx="108">
                  <c:v>1.2861736334405157E-4</c:v>
                </c:pt>
                <c:pt idx="109">
                  <c:v>1.9267822736031558E-4</c:v>
                </c:pt>
                <c:pt idx="110">
                  <c:v>1.9230769230768537E-4</c:v>
                </c:pt>
                <c:pt idx="111">
                  <c:v>2.559181062060143E-4</c:v>
                </c:pt>
                <c:pt idx="112">
                  <c:v>-6.3816209317159539E-5</c:v>
                </c:pt>
                <c:pt idx="113">
                  <c:v>1.9157088122604673E-4</c:v>
                </c:pt>
                <c:pt idx="114">
                  <c:v>6.3734862970051752E-5</c:v>
                </c:pt>
                <c:pt idx="115">
                  <c:v>6.3694267515916554E-5</c:v>
                </c:pt>
                <c:pt idx="116">
                  <c:v>6.3653723742846072E-5</c:v>
                </c:pt>
                <c:pt idx="117">
                  <c:v>2.5445292620865161E-4</c:v>
                </c:pt>
                <c:pt idx="118">
                  <c:v>6.3451776649739203E-5</c:v>
                </c:pt>
                <c:pt idx="119">
                  <c:v>1.2682308180088787E-4</c:v>
                </c:pt>
                <c:pt idx="120">
                  <c:v>1.8999366687777794E-4</c:v>
                </c:pt>
                <c:pt idx="121">
                  <c:v>6.3211125158020844E-5</c:v>
                </c:pt>
                <c:pt idx="122">
                  <c:v>1.2634238787113087E-4</c:v>
                </c:pt>
                <c:pt idx="123">
                  <c:v>1.2618296529968466E-4</c:v>
                </c:pt>
                <c:pt idx="124">
                  <c:v>1.260239445494645E-4</c:v>
                </c:pt>
                <c:pt idx="125">
                  <c:v>1.8879798615480754E-4</c:v>
                </c:pt>
                <c:pt idx="126">
                  <c:v>1.3947525434989406E-17</c:v>
                </c:pt>
                <c:pt idx="127">
                  <c:v>1.8844221105526957E-4</c:v>
                </c:pt>
                <c:pt idx="128">
                  <c:v>1.8808777429466406E-4</c:v>
                </c:pt>
                <c:pt idx="129">
                  <c:v>6.2578222778480094E-5</c:v>
                </c:pt>
                <c:pt idx="130">
                  <c:v>1.2507817385866177E-4</c:v>
                </c:pt>
                <c:pt idx="131">
                  <c:v>1.2492192379762659E-4</c:v>
                </c:pt>
                <c:pt idx="132">
                  <c:v>6.2383031815353211E-5</c:v>
                </c:pt>
                <c:pt idx="133">
                  <c:v>6.2344139650865943E-5</c:v>
                </c:pt>
                <c:pt idx="134">
                  <c:v>2.4922118380062326E-4</c:v>
                </c:pt>
                <c:pt idx="135">
                  <c:v>-6.2150403977619009E-5</c:v>
                </c:pt>
                <c:pt idx="136">
                  <c:v>1.2437810945272262E-4</c:v>
                </c:pt>
                <c:pt idx="137">
                  <c:v>-6.2111801242229183E-5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1.8645121193287085E-4</c:v>
                </c:pt>
                <c:pt idx="142">
                  <c:v>1.3774479213711622E-17</c:v>
                </c:pt>
                <c:pt idx="14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649816"/>
        <c:axId val="333650992"/>
      </c:scatterChart>
      <c:valAx>
        <c:axId val="33364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50992"/>
        <c:crosses val="autoZero"/>
        <c:crossBetween val="midCat"/>
      </c:valAx>
      <c:valAx>
        <c:axId val="3336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49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MCr 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Unormalized!$M$4:$M$148</c:f>
              <c:numCache>
                <c:formatCode>General</c:formatCode>
                <c:ptCount val="145"/>
                <c:pt idx="0">
                  <c:v>0</c:v>
                </c:pt>
                <c:pt idx="1">
                  <c:v>219.51219512195118</c:v>
                </c:pt>
                <c:pt idx="2">
                  <c:v>0</c:v>
                </c:pt>
                <c:pt idx="3">
                  <c:v>104.16666666666663</c:v>
                </c:pt>
                <c:pt idx="4">
                  <c:v>120.68965517241381</c:v>
                </c:pt>
                <c:pt idx="5">
                  <c:v>82.191780821917803</c:v>
                </c:pt>
                <c:pt idx="6">
                  <c:v>0</c:v>
                </c:pt>
                <c:pt idx="7">
                  <c:v>50</c:v>
                </c:pt>
                <c:pt idx="8">
                  <c:v>69.182389937106919</c:v>
                </c:pt>
                <c:pt idx="9">
                  <c:v>47.61904761904762</c:v>
                </c:pt>
                <c:pt idx="10">
                  <c:v>82.089552238805965</c:v>
                </c:pt>
                <c:pt idx="11">
                  <c:v>49.079754601227002</c:v>
                </c:pt>
                <c:pt idx="12">
                  <c:v>68.181818181818173</c:v>
                </c:pt>
                <c:pt idx="13">
                  <c:v>74.941451990632316</c:v>
                </c:pt>
                <c:pt idx="14">
                  <c:v>76.923076923076906</c:v>
                </c:pt>
                <c:pt idx="15">
                  <c:v>92.936802973977692</c:v>
                </c:pt>
                <c:pt idx="16">
                  <c:v>100</c:v>
                </c:pt>
                <c:pt idx="17">
                  <c:v>84.958217270194979</c:v>
                </c:pt>
                <c:pt idx="18">
                  <c:v>70.087609511889852</c:v>
                </c:pt>
                <c:pt idx="19">
                  <c:v>64.017660044150105</c:v>
                </c:pt>
                <c:pt idx="20">
                  <c:v>72.86166842661035</c:v>
                </c:pt>
                <c:pt idx="21">
                  <c:v>69.600818833162734</c:v>
                </c:pt>
                <c:pt idx="22">
                  <c:v>58.531746031746032</c:v>
                </c:pt>
                <c:pt idx="23">
                  <c:v>54.054054054054049</c:v>
                </c:pt>
                <c:pt idx="24">
                  <c:v>70.961718020541554</c:v>
                </c:pt>
                <c:pt idx="25">
                  <c:v>55.203619909502265</c:v>
                </c:pt>
                <c:pt idx="26">
                  <c:v>55.06216696269982</c:v>
                </c:pt>
                <c:pt idx="27">
                  <c:v>52.813852813852812</c:v>
                </c:pt>
                <c:pt idx="28">
                  <c:v>61.864406779661017</c:v>
                </c:pt>
                <c:pt idx="29">
                  <c:v>60.681629260182874</c:v>
                </c:pt>
                <c:pt idx="30">
                  <c:v>64.332247557003257</c:v>
                </c:pt>
                <c:pt idx="31">
                  <c:v>65.112540192926048</c:v>
                </c:pt>
                <c:pt idx="32">
                  <c:v>69.655724579663726</c:v>
                </c:pt>
                <c:pt idx="33">
                  <c:v>66.508313539192386</c:v>
                </c:pt>
                <c:pt idx="34">
                  <c:v>84.251968503937007</c:v>
                </c:pt>
                <c:pt idx="35">
                  <c:v>79.625292740046831</c:v>
                </c:pt>
                <c:pt idx="36">
                  <c:v>70.378963650425376</c:v>
                </c:pt>
                <c:pt idx="37">
                  <c:v>86.153846153846146</c:v>
                </c:pt>
                <c:pt idx="38">
                  <c:v>89.449541284403665</c:v>
                </c:pt>
                <c:pt idx="39">
                  <c:v>74.695121951219505</c:v>
                </c:pt>
                <c:pt idx="40">
                  <c:v>88.973384030418259</c:v>
                </c:pt>
                <c:pt idx="41">
                  <c:v>90.015128593040842</c:v>
                </c:pt>
                <c:pt idx="42">
                  <c:v>90.977443609022558</c:v>
                </c:pt>
                <c:pt idx="43">
                  <c:v>102.17881292261458</c:v>
                </c:pt>
                <c:pt idx="44">
                  <c:v>101.94902548725638</c:v>
                </c:pt>
                <c:pt idx="45">
                  <c:v>117.95642374154771</c:v>
                </c:pt>
                <c:pt idx="46">
                  <c:v>107.78443113772454</c:v>
                </c:pt>
                <c:pt idx="47">
                  <c:v>118.8340807174888</c:v>
                </c:pt>
                <c:pt idx="48">
                  <c:v>116.72862453531599</c:v>
                </c:pt>
                <c:pt idx="49">
                  <c:v>145.08928571428569</c:v>
                </c:pt>
                <c:pt idx="50">
                  <c:v>133.33333333333334</c:v>
                </c:pt>
                <c:pt idx="51">
                  <c:v>135.45521835677278</c:v>
                </c:pt>
                <c:pt idx="52">
                  <c:v>149.52589350838804</c:v>
                </c:pt>
                <c:pt idx="53">
                  <c:v>155.92972181551977</c:v>
                </c:pt>
                <c:pt idx="54">
                  <c:v>159.59004392386532</c:v>
                </c:pt>
                <c:pt idx="55">
                  <c:v>168.21760916249104</c:v>
                </c:pt>
                <c:pt idx="56">
                  <c:v>184.13391557496362</c:v>
                </c:pt>
                <c:pt idx="57">
                  <c:v>186.13138686131387</c:v>
                </c:pt>
                <c:pt idx="58">
                  <c:v>187.2278664731495</c:v>
                </c:pt>
                <c:pt idx="59">
                  <c:v>184.99635833940278</c:v>
                </c:pt>
                <c:pt idx="60">
                  <c:v>197.8102189781022</c:v>
                </c:pt>
                <c:pt idx="61">
                  <c:v>199.41775836972346</c:v>
                </c:pt>
                <c:pt idx="62">
                  <c:v>210.29731689630168</c:v>
                </c:pt>
                <c:pt idx="63">
                  <c:v>198.4011627906977</c:v>
                </c:pt>
                <c:pt idx="64">
                  <c:v>225.05462490895849</c:v>
                </c:pt>
                <c:pt idx="65">
                  <c:v>219.56521739130437</c:v>
                </c:pt>
                <c:pt idx="66">
                  <c:v>217.93002915451896</c:v>
                </c:pt>
                <c:pt idx="67">
                  <c:v>225.38293216630197</c:v>
                </c:pt>
                <c:pt idx="68">
                  <c:v>237.57309941520469</c:v>
                </c:pt>
                <c:pt idx="69">
                  <c:v>226.93997071742317</c:v>
                </c:pt>
                <c:pt idx="70">
                  <c:v>235.72474377745243</c:v>
                </c:pt>
                <c:pt idx="71">
                  <c:v>230.88235294117649</c:v>
                </c:pt>
                <c:pt idx="72">
                  <c:v>231.68023686158401</c:v>
                </c:pt>
                <c:pt idx="73">
                  <c:v>222.14022140221402</c:v>
                </c:pt>
                <c:pt idx="74">
                  <c:v>233.50630096367681</c:v>
                </c:pt>
                <c:pt idx="75">
                  <c:v>219.58456973293769</c:v>
                </c:pt>
                <c:pt idx="76">
                  <c:v>235.73017049666419</c:v>
                </c:pt>
                <c:pt idx="77">
                  <c:v>227.44220730797912</c:v>
                </c:pt>
                <c:pt idx="78">
                  <c:v>225.61429635145197</c:v>
                </c:pt>
                <c:pt idx="79">
                  <c:v>231.05776444111029</c:v>
                </c:pt>
                <c:pt idx="80">
                  <c:v>221.21896162528216</c:v>
                </c:pt>
                <c:pt idx="81">
                  <c:v>222.22222222222223</c:v>
                </c:pt>
                <c:pt idx="82">
                  <c:v>241.64133738601828</c:v>
                </c:pt>
                <c:pt idx="83">
                  <c:v>237.26235741444867</c:v>
                </c:pt>
                <c:pt idx="84">
                  <c:v>231.41122913505313</c:v>
                </c:pt>
                <c:pt idx="85">
                  <c:v>241.59021406727831</c:v>
                </c:pt>
                <c:pt idx="86">
                  <c:v>236.41928079571539</c:v>
                </c:pt>
                <c:pt idx="87">
                  <c:v>234.12394797245602</c:v>
                </c:pt>
                <c:pt idx="88">
                  <c:v>234.84267075978514</c:v>
                </c:pt>
                <c:pt idx="89">
                  <c:v>247.49421742482653</c:v>
                </c:pt>
                <c:pt idx="90">
                  <c:v>235.61430793157081</c:v>
                </c:pt>
                <c:pt idx="91">
                  <c:v>246.70287044220328</c:v>
                </c:pt>
                <c:pt idx="92">
                  <c:v>230.17107309486784</c:v>
                </c:pt>
                <c:pt idx="93">
                  <c:v>248.04381846635368</c:v>
                </c:pt>
                <c:pt idx="94">
                  <c:v>237.31459797033568</c:v>
                </c:pt>
                <c:pt idx="95">
                  <c:v>237.87167449139281</c:v>
                </c:pt>
                <c:pt idx="96">
                  <c:v>244.70588235294119</c:v>
                </c:pt>
                <c:pt idx="97">
                  <c:v>237.12948517940717</c:v>
                </c:pt>
                <c:pt idx="98">
                  <c:v>248.22695035460995</c:v>
                </c:pt>
                <c:pt idx="99">
                  <c:v>246.85534591194968</c:v>
                </c:pt>
                <c:pt idx="100">
                  <c:v>247.83634933123523</c:v>
                </c:pt>
                <c:pt idx="101">
                  <c:v>235.84905660377359</c:v>
                </c:pt>
                <c:pt idx="102">
                  <c:v>235.89341692789969</c:v>
                </c:pt>
                <c:pt idx="103">
                  <c:v>235.24783634933127</c:v>
                </c:pt>
                <c:pt idx="104">
                  <c:v>259.28853754940707</c:v>
                </c:pt>
                <c:pt idx="105">
                  <c:v>243.69085173501577</c:v>
                </c:pt>
                <c:pt idx="106">
                  <c:v>233.25453112687157</c:v>
                </c:pt>
                <c:pt idx="107">
                  <c:v>241.10671936758897</c:v>
                </c:pt>
                <c:pt idx="108">
                  <c:v>236.84210526315789</c:v>
                </c:pt>
                <c:pt idx="109">
                  <c:v>249.40047961630697</c:v>
                </c:pt>
                <c:pt idx="110">
                  <c:v>244.39102564102564</c:v>
                </c:pt>
                <c:pt idx="111">
                  <c:v>253.40817963111465</c:v>
                </c:pt>
                <c:pt idx="112">
                  <c:v>264.2570281124498</c:v>
                </c:pt>
                <c:pt idx="113">
                  <c:v>233.38735818476499</c:v>
                </c:pt>
                <c:pt idx="114">
                  <c:v>256.05815831987076</c:v>
                </c:pt>
                <c:pt idx="115">
                  <c:v>271.32412672623883</c:v>
                </c:pt>
                <c:pt idx="116">
                  <c:v>255.09372453137732</c:v>
                </c:pt>
                <c:pt idx="117">
                  <c:v>249.38675388389206</c:v>
                </c:pt>
                <c:pt idx="118">
                  <c:v>262.76771004942339</c:v>
                </c:pt>
                <c:pt idx="119">
                  <c:v>253.05126118795766</c:v>
                </c:pt>
                <c:pt idx="120">
                  <c:v>263.93442622950818</c:v>
                </c:pt>
                <c:pt idx="121">
                  <c:v>239.1125718981101</c:v>
                </c:pt>
                <c:pt idx="122">
                  <c:v>251.43325143325143</c:v>
                </c:pt>
                <c:pt idx="123">
                  <c:v>263.68159203980099</c:v>
                </c:pt>
                <c:pt idx="124">
                  <c:v>264.77935054121565</c:v>
                </c:pt>
                <c:pt idx="125">
                  <c:v>258.67768595041321</c:v>
                </c:pt>
                <c:pt idx="126">
                  <c:v>268.1099084096586</c:v>
                </c:pt>
                <c:pt idx="127">
                  <c:v>266.55490360435874</c:v>
                </c:pt>
                <c:pt idx="128">
                  <c:v>275.02102607232968</c:v>
                </c:pt>
                <c:pt idx="129">
                  <c:v>265.99326599326599</c:v>
                </c:pt>
                <c:pt idx="130">
                  <c:v>255.67703952901596</c:v>
                </c:pt>
                <c:pt idx="131">
                  <c:v>254.63743676222597</c:v>
                </c:pt>
                <c:pt idx="132">
                  <c:v>265.35836177474403</c:v>
                </c:pt>
                <c:pt idx="133">
                  <c:v>251.90839694656486</c:v>
                </c:pt>
                <c:pt idx="134">
                  <c:v>276.83134582623512</c:v>
                </c:pt>
                <c:pt idx="135">
                  <c:v>266.60988074957413</c:v>
                </c:pt>
                <c:pt idx="136">
                  <c:v>256.41025641025641</c:v>
                </c:pt>
                <c:pt idx="137">
                  <c:v>283.86540120793785</c:v>
                </c:pt>
                <c:pt idx="138">
                  <c:v>263.33907056798625</c:v>
                </c:pt>
                <c:pt idx="139">
                  <c:v>253.48432055749126</c:v>
                </c:pt>
                <c:pt idx="140">
                  <c:v>264.83233018056751</c:v>
                </c:pt>
                <c:pt idx="141">
                  <c:v>261.9254119687771</c:v>
                </c:pt>
                <c:pt idx="142">
                  <c:v>274.39024390243901</c:v>
                </c:pt>
                <c:pt idx="143">
                  <c:v>262.00873362445412</c:v>
                </c:pt>
                <c:pt idx="144">
                  <c:v>265.57093425605535</c:v>
                </c:pt>
              </c:numCache>
            </c:numRef>
          </c:yVal>
          <c:smooth val="0"/>
        </c:ser>
        <c:ser>
          <c:idx val="1"/>
          <c:order val="1"/>
          <c:tx>
            <c:v>MCr M9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Unormalized!$N$4:$N$148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43.478260869565219</c:v>
                </c:pt>
                <c:pt idx="3">
                  <c:v>20</c:v>
                </c:pt>
                <c:pt idx="4">
                  <c:v>135.59322033898309</c:v>
                </c:pt>
                <c:pt idx="5">
                  <c:v>250.00000000000003</c:v>
                </c:pt>
                <c:pt idx="6">
                  <c:v>225</c:v>
                </c:pt>
                <c:pt idx="7">
                  <c:v>51.546391752577328</c:v>
                </c:pt>
                <c:pt idx="8">
                  <c:v>0</c:v>
                </c:pt>
                <c:pt idx="9">
                  <c:v>22.058823529411764</c:v>
                </c:pt>
                <c:pt idx="10">
                  <c:v>123.45679012345681</c:v>
                </c:pt>
                <c:pt idx="11">
                  <c:v>46.153846153846153</c:v>
                </c:pt>
                <c:pt idx="12">
                  <c:v>103.30578512396694</c:v>
                </c:pt>
                <c:pt idx="13">
                  <c:v>99.31506849315069</c:v>
                </c:pt>
                <c:pt idx="14">
                  <c:v>73.44632768361582</c:v>
                </c:pt>
                <c:pt idx="15">
                  <c:v>62.052505966587113</c:v>
                </c:pt>
                <c:pt idx="16">
                  <c:v>51.020408163265316</c:v>
                </c:pt>
                <c:pt idx="17">
                  <c:v>43.243243243243242</c:v>
                </c:pt>
                <c:pt idx="18">
                  <c:v>54.329371816638364</c:v>
                </c:pt>
                <c:pt idx="19">
                  <c:v>34.848484848484844</c:v>
                </c:pt>
                <c:pt idx="20">
                  <c:v>44.776119402985074</c:v>
                </c:pt>
                <c:pt idx="21">
                  <c:v>50.805452292441139</c:v>
                </c:pt>
                <c:pt idx="22">
                  <c:v>51.918735891647856</c:v>
                </c:pt>
                <c:pt idx="23">
                  <c:v>42.060988433228175</c:v>
                </c:pt>
                <c:pt idx="24">
                  <c:v>49.652432969215489</c:v>
                </c:pt>
                <c:pt idx="25">
                  <c:v>38.606403013182671</c:v>
                </c:pt>
                <c:pt idx="26">
                  <c:v>42.152466367713004</c:v>
                </c:pt>
                <c:pt idx="27">
                  <c:v>50.173010380622834</c:v>
                </c:pt>
                <c:pt idx="28">
                  <c:v>32.608695652173914</c:v>
                </c:pt>
                <c:pt idx="29">
                  <c:v>53.527980535279802</c:v>
                </c:pt>
                <c:pt idx="30">
                  <c:v>49.841772151898731</c:v>
                </c:pt>
                <c:pt idx="31">
                  <c:v>52.590873936581595</c:v>
                </c:pt>
                <c:pt idx="32">
                  <c:v>53.110773899848255</c:v>
                </c:pt>
                <c:pt idx="33">
                  <c:v>54.034048852701702</c:v>
                </c:pt>
                <c:pt idx="34">
                  <c:v>61.728395061728392</c:v>
                </c:pt>
                <c:pt idx="35">
                  <c:v>40.598290598290596</c:v>
                </c:pt>
                <c:pt idx="36">
                  <c:v>59.030217849613493</c:v>
                </c:pt>
                <c:pt idx="37">
                  <c:v>52.047189451769604</c:v>
                </c:pt>
                <c:pt idx="38">
                  <c:v>70.451436388508895</c:v>
                </c:pt>
                <c:pt idx="39">
                  <c:v>68.041237113402062</c:v>
                </c:pt>
                <c:pt idx="40">
                  <c:v>95.172413793103445</c:v>
                </c:pt>
                <c:pt idx="41">
                  <c:v>109.65517241379311</c:v>
                </c:pt>
                <c:pt idx="42">
                  <c:v>133.79310344827587</c:v>
                </c:pt>
                <c:pt idx="43">
                  <c:v>144.13793103448276</c:v>
                </c:pt>
                <c:pt idx="44">
                  <c:v>185.18518518518519</c:v>
                </c:pt>
                <c:pt idx="45">
                  <c:v>203.14637482900136</c:v>
                </c:pt>
                <c:pt idx="46">
                  <c:v>200.40899795501022</c:v>
                </c:pt>
                <c:pt idx="47">
                  <c:v>209.34959349593495</c:v>
                </c:pt>
                <c:pt idx="48">
                  <c:v>230.14804845222073</c:v>
                </c:pt>
                <c:pt idx="49">
                  <c:v>228.24631860776438</c:v>
                </c:pt>
                <c:pt idx="50">
                  <c:v>231.64218958611482</c:v>
                </c:pt>
                <c:pt idx="51">
                  <c:v>239.01464713715046</c:v>
                </c:pt>
                <c:pt idx="52">
                  <c:v>228.05851063829786</c:v>
                </c:pt>
                <c:pt idx="53">
                  <c:v>231.58593231585934</c:v>
                </c:pt>
                <c:pt idx="54">
                  <c:v>244.85733244857332</c:v>
                </c:pt>
                <c:pt idx="55">
                  <c:v>237.40053050397879</c:v>
                </c:pt>
                <c:pt idx="56">
                  <c:v>224.3547319655857</c:v>
                </c:pt>
                <c:pt idx="57">
                  <c:v>225.67835870284577</c:v>
                </c:pt>
                <c:pt idx="58">
                  <c:v>234.63317911434234</c:v>
                </c:pt>
                <c:pt idx="59">
                  <c:v>241.90350297422339</c:v>
                </c:pt>
                <c:pt idx="60">
                  <c:v>246.3672391017173</c:v>
                </c:pt>
                <c:pt idx="61">
                  <c:v>233.00330033003297</c:v>
                </c:pt>
                <c:pt idx="62">
                  <c:v>234.1688654353562</c:v>
                </c:pt>
                <c:pt idx="63">
                  <c:v>234.51910408432147</c:v>
                </c:pt>
                <c:pt idx="64">
                  <c:v>243.74176548089591</c:v>
                </c:pt>
                <c:pt idx="65">
                  <c:v>231.57894736842104</c:v>
                </c:pt>
                <c:pt idx="66">
                  <c:v>244.57593688362917</c:v>
                </c:pt>
                <c:pt idx="67">
                  <c:v>239.81603153745073</c:v>
                </c:pt>
                <c:pt idx="68">
                  <c:v>238.84514435695539</c:v>
                </c:pt>
                <c:pt idx="69">
                  <c:v>236.87664041994751</c:v>
                </c:pt>
                <c:pt idx="70">
                  <c:v>238.53211009174311</c:v>
                </c:pt>
                <c:pt idx="71">
                  <c:v>243.77457404980339</c:v>
                </c:pt>
                <c:pt idx="72">
                  <c:v>242.30517354289455</c:v>
                </c:pt>
                <c:pt idx="73">
                  <c:v>242.30517354289455</c:v>
                </c:pt>
                <c:pt idx="74">
                  <c:v>244.76439790575915</c:v>
                </c:pt>
                <c:pt idx="75">
                  <c:v>252.94117647058823</c:v>
                </c:pt>
                <c:pt idx="76">
                  <c:v>245.92302674494454</c:v>
                </c:pt>
                <c:pt idx="77">
                  <c:v>228.45953002610966</c:v>
                </c:pt>
                <c:pt idx="78">
                  <c:v>233.02872062663184</c:v>
                </c:pt>
                <c:pt idx="79">
                  <c:v>252.61096605744126</c:v>
                </c:pt>
                <c:pt idx="80">
                  <c:v>238.25065274151436</c:v>
                </c:pt>
                <c:pt idx="81">
                  <c:v>240.39087947882734</c:v>
                </c:pt>
                <c:pt idx="82">
                  <c:v>240.234375</c:v>
                </c:pt>
                <c:pt idx="83">
                  <c:v>240.234375</c:v>
                </c:pt>
                <c:pt idx="84">
                  <c:v>233.31173039533377</c:v>
                </c:pt>
                <c:pt idx="85">
                  <c:v>244.79166666666666</c:v>
                </c:pt>
                <c:pt idx="86">
                  <c:v>244.79166666666666</c:v>
                </c:pt>
                <c:pt idx="87">
                  <c:v>252.43981782693555</c:v>
                </c:pt>
                <c:pt idx="88">
                  <c:v>251.62548764629389</c:v>
                </c:pt>
                <c:pt idx="89">
                  <c:v>242.02992843201039</c:v>
                </c:pt>
                <c:pt idx="90">
                  <c:v>251.2987012987013</c:v>
                </c:pt>
                <c:pt idx="91">
                  <c:v>254.22626788036411</c:v>
                </c:pt>
                <c:pt idx="92">
                  <c:v>239.6103896103896</c:v>
                </c:pt>
                <c:pt idx="93">
                  <c:v>266.19170984455957</c:v>
                </c:pt>
                <c:pt idx="94">
                  <c:v>246.75324675324674</c:v>
                </c:pt>
                <c:pt idx="95">
                  <c:v>252.59740259740258</c:v>
                </c:pt>
                <c:pt idx="96">
                  <c:v>229.07203114860479</c:v>
                </c:pt>
                <c:pt idx="97">
                  <c:v>241.24513618677042</c:v>
                </c:pt>
                <c:pt idx="98">
                  <c:v>256.47668393782385</c:v>
                </c:pt>
                <c:pt idx="99">
                  <c:v>245.6254050550875</c:v>
                </c:pt>
                <c:pt idx="100">
                  <c:v>252.10084033613447</c:v>
                </c:pt>
                <c:pt idx="101">
                  <c:v>254.85122897800775</c:v>
                </c:pt>
                <c:pt idx="102">
                  <c:v>250.80801551389789</c:v>
                </c:pt>
                <c:pt idx="103">
                  <c:v>260.33591731266148</c:v>
                </c:pt>
                <c:pt idx="104">
                  <c:v>257.41935483870969</c:v>
                </c:pt>
                <c:pt idx="105">
                  <c:v>249.83902124919513</c:v>
                </c:pt>
                <c:pt idx="106">
                  <c:v>253.38491295938107</c:v>
                </c:pt>
                <c:pt idx="107">
                  <c:v>265.12226512226511</c:v>
                </c:pt>
                <c:pt idx="108">
                  <c:v>260.45016077170419</c:v>
                </c:pt>
                <c:pt idx="109">
                  <c:v>262.68464996788697</c:v>
                </c:pt>
                <c:pt idx="110">
                  <c:v>249.35897435897434</c:v>
                </c:pt>
                <c:pt idx="111">
                  <c:v>247.60076775431864</c:v>
                </c:pt>
                <c:pt idx="112">
                  <c:v>248.24505424377793</c:v>
                </c:pt>
                <c:pt idx="113">
                  <c:v>257.34355044699873</c:v>
                </c:pt>
                <c:pt idx="114">
                  <c:v>257.48884639898023</c:v>
                </c:pt>
                <c:pt idx="115">
                  <c:v>251.59235668789808</c:v>
                </c:pt>
                <c:pt idx="116">
                  <c:v>255.88796944621262</c:v>
                </c:pt>
                <c:pt idx="117">
                  <c:v>269.08396946564886</c:v>
                </c:pt>
                <c:pt idx="118">
                  <c:v>256.34517766497459</c:v>
                </c:pt>
                <c:pt idx="119">
                  <c:v>269.49904882688651</c:v>
                </c:pt>
                <c:pt idx="120">
                  <c:v>275.49081697276756</c:v>
                </c:pt>
                <c:pt idx="121">
                  <c:v>252.21238938053096</c:v>
                </c:pt>
                <c:pt idx="122">
                  <c:v>270.37271004421984</c:v>
                </c:pt>
                <c:pt idx="123">
                  <c:v>256.15141955835963</c:v>
                </c:pt>
                <c:pt idx="124">
                  <c:v>277.88279773156899</c:v>
                </c:pt>
                <c:pt idx="125">
                  <c:v>259.2825676526117</c:v>
                </c:pt>
                <c:pt idx="126">
                  <c:v>264.44723618090455</c:v>
                </c:pt>
                <c:pt idx="127">
                  <c:v>265.0753768844221</c:v>
                </c:pt>
                <c:pt idx="128">
                  <c:v>261.44200626959247</c:v>
                </c:pt>
                <c:pt idx="129">
                  <c:v>264.70588235294122</c:v>
                </c:pt>
                <c:pt idx="130">
                  <c:v>278.92432770481554</c:v>
                </c:pt>
                <c:pt idx="131">
                  <c:v>269.83135540287321</c:v>
                </c:pt>
                <c:pt idx="132">
                  <c:v>259.51341235184032</c:v>
                </c:pt>
                <c:pt idx="133">
                  <c:v>269.95012468827929</c:v>
                </c:pt>
                <c:pt idx="134">
                  <c:v>271.02803738317755</c:v>
                </c:pt>
                <c:pt idx="135">
                  <c:v>274.08328154133</c:v>
                </c:pt>
                <c:pt idx="136">
                  <c:v>251.86567164179104</c:v>
                </c:pt>
                <c:pt idx="137">
                  <c:v>267.08074534161494</c:v>
                </c:pt>
                <c:pt idx="138">
                  <c:v>266.62523306401494</c:v>
                </c:pt>
                <c:pt idx="139">
                  <c:v>266.00372902423868</c:v>
                </c:pt>
                <c:pt idx="140">
                  <c:v>266.00372902423868</c:v>
                </c:pt>
                <c:pt idx="141">
                  <c:v>273.46177750155374</c:v>
                </c:pt>
                <c:pt idx="142">
                  <c:v>272.95285359801488</c:v>
                </c:pt>
                <c:pt idx="143">
                  <c:v>270.47146401985111</c:v>
                </c:pt>
                <c:pt idx="144">
                  <c:v>264.88833746898263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650600"/>
        <c:axId val="333654128"/>
      </c:scatterChart>
      <c:valAx>
        <c:axId val="333650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54128"/>
        <c:crosses val="autoZero"/>
        <c:crossBetween val="midCat"/>
      </c:valAx>
      <c:valAx>
        <c:axId val="33365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650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238881</xdr:colOff>
      <xdr:row>21</xdr:row>
      <xdr:rowOff>142724</xdr:rowOff>
    </xdr:from>
    <xdr:to>
      <xdr:col>40</xdr:col>
      <xdr:colOff>529621</xdr:colOff>
      <xdr:row>43</xdr:row>
      <xdr:rowOff>111882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521608</xdr:colOff>
      <xdr:row>48</xdr:row>
      <xdr:rowOff>16329</xdr:rowOff>
    </xdr:from>
    <xdr:to>
      <xdr:col>41</xdr:col>
      <xdr:colOff>190500</xdr:colOff>
      <xdr:row>70</xdr:row>
      <xdr:rowOff>36285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563940</xdr:colOff>
      <xdr:row>0</xdr:row>
      <xdr:rowOff>144840</xdr:rowOff>
    </xdr:from>
    <xdr:to>
      <xdr:col>37</xdr:col>
      <xdr:colOff>273655</xdr:colOff>
      <xdr:row>15</xdr:row>
      <xdr:rowOff>166612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582083</xdr:colOff>
      <xdr:row>1</xdr:row>
      <xdr:rowOff>110064</xdr:rowOff>
    </xdr:from>
    <xdr:to>
      <xdr:col>48</xdr:col>
      <xdr:colOff>259291</xdr:colOff>
      <xdr:row>20</xdr:row>
      <xdr:rowOff>74081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587374</xdr:colOff>
      <xdr:row>21</xdr:row>
      <xdr:rowOff>110067</xdr:rowOff>
    </xdr:from>
    <xdr:to>
      <xdr:col>52</xdr:col>
      <xdr:colOff>95249</xdr:colOff>
      <xdr:row>42</xdr:row>
      <xdr:rowOff>52917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314325</xdr:colOff>
      <xdr:row>1</xdr:row>
      <xdr:rowOff>120650</xdr:rowOff>
    </xdr:from>
    <xdr:to>
      <xdr:col>22</xdr:col>
      <xdr:colOff>9525</xdr:colOff>
      <xdr:row>16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8"/>
  <sheetViews>
    <sheetView tabSelected="1" zoomScale="70" zoomScaleNormal="70" workbookViewId="0">
      <selection activeCell="B17" sqref="B17"/>
    </sheetView>
  </sheetViews>
  <sheetFormatPr defaultRowHeight="14.5" x14ac:dyDescent="0.35"/>
  <cols>
    <col min="9" max="16" width="8.7265625" customWidth="1"/>
  </cols>
  <sheetData>
    <row r="1" spans="1:28" x14ac:dyDescent="0.35">
      <c r="A1" t="s">
        <v>0</v>
      </c>
      <c r="B1" t="s">
        <v>0</v>
      </c>
      <c r="C1" t="s">
        <v>1</v>
      </c>
      <c r="D1" t="s">
        <v>1</v>
      </c>
      <c r="E1" t="s">
        <v>0</v>
      </c>
      <c r="F1" t="s">
        <v>0</v>
      </c>
      <c r="G1" t="s">
        <v>1</v>
      </c>
      <c r="H1" t="s">
        <v>1</v>
      </c>
      <c r="I1" t="s">
        <v>14</v>
      </c>
      <c r="J1" t="s">
        <v>14</v>
      </c>
      <c r="K1" t="s">
        <v>7</v>
      </c>
      <c r="L1" t="s">
        <v>7</v>
      </c>
      <c r="M1" t="s">
        <v>6</v>
      </c>
      <c r="N1" t="s">
        <v>6</v>
      </c>
      <c r="O1" t="s">
        <v>8</v>
      </c>
      <c r="P1" t="s">
        <v>8</v>
      </c>
      <c r="Q1" t="s">
        <v>13</v>
      </c>
      <c r="R1" t="s">
        <v>13</v>
      </c>
      <c r="S1" t="s">
        <v>9</v>
      </c>
      <c r="T1" t="s">
        <v>9</v>
      </c>
      <c r="U1" t="s">
        <v>10</v>
      </c>
      <c r="V1" t="s">
        <v>10</v>
      </c>
      <c r="W1" t="s">
        <v>11</v>
      </c>
      <c r="X1" t="s">
        <v>11</v>
      </c>
      <c r="Y1" t="s">
        <v>12</v>
      </c>
      <c r="Z1" t="s">
        <v>12</v>
      </c>
      <c r="AA1" t="s">
        <v>18</v>
      </c>
      <c r="AB1" t="s">
        <v>18</v>
      </c>
    </row>
    <row r="2" spans="1:28" x14ac:dyDescent="0.35">
      <c r="A2" t="s">
        <v>2</v>
      </c>
      <c r="B2" t="s">
        <v>3</v>
      </c>
      <c r="C2" t="s">
        <v>2</v>
      </c>
      <c r="D2" t="s">
        <v>3</v>
      </c>
      <c r="E2" t="s">
        <v>2</v>
      </c>
      <c r="F2" t="s">
        <v>3</v>
      </c>
      <c r="G2" t="s">
        <v>2</v>
      </c>
      <c r="H2" t="s">
        <v>3</v>
      </c>
      <c r="I2" t="s">
        <v>2</v>
      </c>
      <c r="J2" t="s">
        <v>3</v>
      </c>
      <c r="K2" t="s">
        <v>2</v>
      </c>
      <c r="L2" t="s">
        <v>3</v>
      </c>
      <c r="M2" t="s">
        <v>2</v>
      </c>
      <c r="N2" t="s">
        <v>3</v>
      </c>
      <c r="O2" t="s">
        <v>2</v>
      </c>
      <c r="P2" t="s">
        <v>3</v>
      </c>
      <c r="Q2" t="s">
        <v>2</v>
      </c>
      <c r="R2" t="s">
        <v>3</v>
      </c>
      <c r="S2" t="s">
        <v>2</v>
      </c>
      <c r="T2" t="s">
        <v>3</v>
      </c>
      <c r="U2" t="s">
        <v>2</v>
      </c>
      <c r="V2" t="s">
        <v>3</v>
      </c>
      <c r="W2" t="s">
        <v>2</v>
      </c>
      <c r="X2" t="s">
        <v>3</v>
      </c>
      <c r="Y2" t="s">
        <v>2</v>
      </c>
      <c r="Z2" t="s">
        <v>3</v>
      </c>
      <c r="AA2" t="s">
        <v>2</v>
      </c>
      <c r="AB2" t="s">
        <v>3</v>
      </c>
    </row>
    <row r="3" spans="1:28" x14ac:dyDescent="0.35">
      <c r="A3" t="s">
        <v>4</v>
      </c>
      <c r="B3" t="s">
        <v>4</v>
      </c>
      <c r="C3" t="s">
        <v>4</v>
      </c>
      <c r="D3" t="s">
        <v>4</v>
      </c>
      <c r="E3" t="s">
        <v>5</v>
      </c>
      <c r="F3" t="s">
        <v>5</v>
      </c>
      <c r="G3" t="s">
        <v>5</v>
      </c>
      <c r="H3" t="s">
        <v>5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  <c r="O3" t="s">
        <v>4</v>
      </c>
      <c r="P3" t="s">
        <v>4</v>
      </c>
      <c r="Q3" t="s">
        <v>4</v>
      </c>
      <c r="R3" t="s">
        <v>4</v>
      </c>
      <c r="S3" t="s">
        <v>4</v>
      </c>
      <c r="T3" t="s">
        <v>4</v>
      </c>
      <c r="U3" t="s">
        <v>4</v>
      </c>
      <c r="V3" t="s">
        <v>4</v>
      </c>
      <c r="W3" t="s">
        <v>4</v>
      </c>
      <c r="X3" t="s">
        <v>4</v>
      </c>
      <c r="Y3" t="s">
        <v>4</v>
      </c>
      <c r="Z3" t="s">
        <v>4</v>
      </c>
      <c r="AA3" t="s">
        <v>4</v>
      </c>
      <c r="AB3" t="s">
        <v>4</v>
      </c>
    </row>
    <row r="4" spans="1:28" x14ac:dyDescent="0.35">
      <c r="A4">
        <v>4.300000000000001E-2</v>
      </c>
      <c r="B4">
        <v>4.4999999999999998E-2</v>
      </c>
      <c r="C4">
        <v>0</v>
      </c>
      <c r="D4">
        <v>0</v>
      </c>
      <c r="E4">
        <v>9</v>
      </c>
      <c r="F4">
        <v>9</v>
      </c>
      <c r="G4">
        <v>9</v>
      </c>
      <c r="H4">
        <v>9</v>
      </c>
      <c r="I4">
        <f>C4/A4</f>
        <v>0</v>
      </c>
      <c r="J4">
        <f>D4/B4</f>
        <v>0</v>
      </c>
      <c r="K4">
        <f>C4/18.814/30/1000000</f>
        <v>0</v>
      </c>
      <c r="L4">
        <f>D4/18.814/30/1000000</f>
        <v>0</v>
      </c>
      <c r="M4">
        <f>K4/A4/2400000000/1000</f>
        <v>0</v>
      </c>
      <c r="N4">
        <f>L4/B4/2400000000/1000</f>
        <v>0</v>
      </c>
      <c r="O4">
        <f t="shared" ref="O4:O35" si="0">M4*6E+23</f>
        <v>0</v>
      </c>
      <c r="P4">
        <f t="shared" ref="P4:P35" si="1">N4*6E+23</f>
        <v>0</v>
      </c>
      <c r="Q4" s="1">
        <f>O4*(7459+236)</f>
        <v>0</v>
      </c>
      <c r="R4" s="1">
        <f>P4*(7459+236)</f>
        <v>0</v>
      </c>
      <c r="S4">
        <f>O4*(7459+236)/416000000</f>
        <v>0</v>
      </c>
      <c r="T4">
        <f>P4*(7459+236)/416000000</f>
        <v>0</v>
      </c>
      <c r="U4" s="1">
        <f t="shared" ref="U4:U35" si="2">3.6*1000*A4*1000000000</f>
        <v>154800000000.00003</v>
      </c>
      <c r="V4" s="1">
        <f t="shared" ref="V4:V35" si="3">3.6*1000*B4*1000000000</f>
        <v>162000000000</v>
      </c>
      <c r="W4" s="1">
        <f>U4*440000000</f>
        <v>6.8112000000000016E+19</v>
      </c>
      <c r="X4" s="1">
        <f>V4*440000000</f>
        <v>7.128E+19</v>
      </c>
      <c r="Y4">
        <f t="shared" ref="Y4:Y35" si="4">K4*6E+23*(7459+236)</f>
        <v>0</v>
      </c>
      <c r="Z4">
        <f t="shared" ref="Z4:Z35" si="5">L4*6E+23*(7459+236)</f>
        <v>0</v>
      </c>
      <c r="AA4">
        <f>(A5-A4)/(E5-E4)/A4</f>
        <v>-4.651162790697677E-3</v>
      </c>
      <c r="AB4">
        <f>(B5-B4)/(F5-F4)/B4</f>
        <v>-2.2222222222222244E-3</v>
      </c>
    </row>
    <row r="5" spans="1:28" x14ac:dyDescent="0.35">
      <c r="A5">
        <v>4.1000000000000009E-2</v>
      </c>
      <c r="B5">
        <v>4.3999999999999997E-2</v>
      </c>
      <c r="C5">
        <v>9</v>
      </c>
      <c r="D5">
        <v>0</v>
      </c>
      <c r="E5">
        <v>19</v>
      </c>
      <c r="F5">
        <v>19</v>
      </c>
      <c r="G5">
        <v>19</v>
      </c>
      <c r="H5">
        <v>19</v>
      </c>
      <c r="I5">
        <f t="shared" ref="I5:I68" si="6">C5/A5</f>
        <v>219.51219512195118</v>
      </c>
      <c r="J5">
        <f t="shared" ref="J5:J68" si="7">D5/B5</f>
        <v>0</v>
      </c>
      <c r="K5">
        <f t="shared" ref="K5:K68" si="8">C5/18.814/30/1000000</f>
        <v>1.5945572446050811E-8</v>
      </c>
      <c r="L5">
        <f t="shared" ref="L5:L36" si="9">D5/18.814/30/1000000</f>
        <v>0</v>
      </c>
      <c r="M5">
        <f t="shared" ref="M5:M68" si="10">K5/A5/2400000000/1000</f>
        <v>1.6204850046799601E-19</v>
      </c>
      <c r="N5">
        <f t="shared" ref="N5:N68" si="11">L5/B5/2400000000/1000</f>
        <v>0</v>
      </c>
      <c r="O5">
        <f t="shared" si="0"/>
        <v>97229.100280797618</v>
      </c>
      <c r="P5">
        <f t="shared" si="1"/>
        <v>0</v>
      </c>
      <c r="Q5" s="1">
        <f t="shared" ref="Q5:Q68" si="12">O5*(7459+236)</f>
        <v>748177926.66073763</v>
      </c>
      <c r="R5" s="1">
        <f t="shared" ref="R5:R68" si="13">P5*(7459+236)</f>
        <v>0</v>
      </c>
      <c r="S5">
        <f t="shared" ref="S5:S36" si="14">O5*(7459+236)/416000000</f>
        <v>1.798504631396004</v>
      </c>
      <c r="T5">
        <f t="shared" ref="T5:T68" si="15">P5*(7459+236)/416000000</f>
        <v>0</v>
      </c>
      <c r="U5" s="1">
        <f t="shared" si="2"/>
        <v>147600000000.00003</v>
      </c>
      <c r="V5" s="1">
        <f t="shared" si="3"/>
        <v>158399999999.99997</v>
      </c>
      <c r="W5" s="1">
        <f t="shared" ref="W5:W68" si="16">U5*440000000</f>
        <v>6.4944000000000016E+19</v>
      </c>
      <c r="X5" s="1">
        <f t="shared" ref="X5:X68" si="17">V5*440000000</f>
        <v>6.9695999999999984E+19</v>
      </c>
      <c r="Y5">
        <f t="shared" si="4"/>
        <v>7.362070798341659E+19</v>
      </c>
      <c r="Z5">
        <f t="shared" si="5"/>
        <v>0</v>
      </c>
      <c r="AA5">
        <f t="shared" ref="AA5:AA68" si="18">(A6-A5)/(E6-E5)/A5</f>
        <v>4.8780487804878083E-3</v>
      </c>
      <c r="AB5">
        <f t="shared" ref="AB5:AB68" si="19">(B6-B5)/(F6-F5)/B5</f>
        <v>4.5454545454545496E-3</v>
      </c>
    </row>
    <row r="6" spans="1:28" x14ac:dyDescent="0.35">
      <c r="A6">
        <v>4.300000000000001E-2</v>
      </c>
      <c r="B6">
        <v>4.5999999999999999E-2</v>
      </c>
      <c r="C6">
        <v>0</v>
      </c>
      <c r="D6">
        <v>2</v>
      </c>
      <c r="E6">
        <v>29</v>
      </c>
      <c r="F6">
        <v>29</v>
      </c>
      <c r="G6">
        <v>29</v>
      </c>
      <c r="H6">
        <v>29</v>
      </c>
      <c r="I6">
        <f t="shared" si="6"/>
        <v>0</v>
      </c>
      <c r="J6">
        <f t="shared" si="7"/>
        <v>43.478260869565219</v>
      </c>
      <c r="K6">
        <f t="shared" si="8"/>
        <v>0</v>
      </c>
      <c r="L6">
        <f t="shared" si="9"/>
        <v>3.5434605435668475E-9</v>
      </c>
      <c r="M6">
        <f t="shared" si="10"/>
        <v>0</v>
      </c>
      <c r="N6">
        <f t="shared" si="11"/>
        <v>3.209656289462724E-20</v>
      </c>
      <c r="O6">
        <f t="shared" si="0"/>
        <v>0</v>
      </c>
      <c r="P6">
        <f t="shared" si="1"/>
        <v>19257.937736776345</v>
      </c>
      <c r="Q6" s="1">
        <f t="shared" si="12"/>
        <v>0</v>
      </c>
      <c r="R6" s="1">
        <f t="shared" si="13"/>
        <v>148189830.88449398</v>
      </c>
      <c r="S6">
        <f t="shared" si="14"/>
        <v>0</v>
      </c>
      <c r="T6">
        <f t="shared" si="15"/>
        <v>0.35622555501080283</v>
      </c>
      <c r="U6" s="1">
        <f t="shared" si="2"/>
        <v>154800000000.00003</v>
      </c>
      <c r="V6" s="1">
        <f t="shared" si="3"/>
        <v>165600000000</v>
      </c>
      <c r="W6" s="1">
        <f t="shared" si="16"/>
        <v>6.8112000000000016E+19</v>
      </c>
      <c r="X6" s="1">
        <f t="shared" si="17"/>
        <v>7.2864E+19</v>
      </c>
      <c r="Y6">
        <f t="shared" si="4"/>
        <v>0</v>
      </c>
      <c r="Z6">
        <f t="shared" si="5"/>
        <v>1.6360157329648134E+19</v>
      </c>
      <c r="AA6">
        <f t="shared" si="18"/>
        <v>1.1627906976744193E-2</v>
      </c>
      <c r="AB6">
        <f t="shared" si="19"/>
        <v>8.6956521739130505E-3</v>
      </c>
    </row>
    <row r="7" spans="1:28" x14ac:dyDescent="0.35">
      <c r="A7">
        <v>4.8000000000000015E-2</v>
      </c>
      <c r="B7">
        <v>0.05</v>
      </c>
      <c r="C7">
        <v>5</v>
      </c>
      <c r="D7">
        <v>1</v>
      </c>
      <c r="E7">
        <v>39</v>
      </c>
      <c r="F7">
        <v>39</v>
      </c>
      <c r="G7">
        <v>39</v>
      </c>
      <c r="H7">
        <v>39</v>
      </c>
      <c r="I7">
        <f t="shared" si="6"/>
        <v>104.16666666666663</v>
      </c>
      <c r="J7">
        <f t="shared" si="7"/>
        <v>20</v>
      </c>
      <c r="K7">
        <f t="shared" si="8"/>
        <v>8.8586513589171185E-9</v>
      </c>
      <c r="L7">
        <f t="shared" si="9"/>
        <v>1.7717302717834237E-9</v>
      </c>
      <c r="M7">
        <f t="shared" si="10"/>
        <v>7.6898015268377738E-20</v>
      </c>
      <c r="N7">
        <f t="shared" si="11"/>
        <v>1.4764418931528532E-20</v>
      </c>
      <c r="O7">
        <f t="shared" si="0"/>
        <v>46138.809161026642</v>
      </c>
      <c r="P7">
        <f t="shared" si="1"/>
        <v>8858.6513589171191</v>
      </c>
      <c r="Q7" s="1">
        <f t="shared" si="12"/>
        <v>355038136.49410003</v>
      </c>
      <c r="R7" s="1">
        <f t="shared" si="13"/>
        <v>68167322.206867233</v>
      </c>
      <c r="S7">
        <f t="shared" si="14"/>
        <v>0.85345705888004819</v>
      </c>
      <c r="T7">
        <f t="shared" si="15"/>
        <v>0.1638637553049693</v>
      </c>
      <c r="U7" s="1">
        <f t="shared" si="2"/>
        <v>172800000000.00003</v>
      </c>
      <c r="V7" s="1">
        <f t="shared" si="3"/>
        <v>180000000000</v>
      </c>
      <c r="W7" s="1">
        <f t="shared" si="16"/>
        <v>7.6032000000000016E+19</v>
      </c>
      <c r="X7" s="1">
        <f t="shared" si="17"/>
        <v>7.92E+19</v>
      </c>
      <c r="Y7">
        <f t="shared" si="4"/>
        <v>4.0900393324120334E+19</v>
      </c>
      <c r="Z7">
        <f t="shared" si="5"/>
        <v>8.1800786648240671E+18</v>
      </c>
      <c r="AA7">
        <f t="shared" si="18"/>
        <v>2.0833333333333287E-2</v>
      </c>
      <c r="AB7">
        <f t="shared" si="19"/>
        <v>1.799999999999996E-2</v>
      </c>
    </row>
    <row r="8" spans="1:28" x14ac:dyDescent="0.35">
      <c r="A8">
        <v>5.7999999999999996E-2</v>
      </c>
      <c r="B8">
        <v>5.8999999999999983E-2</v>
      </c>
      <c r="C8">
        <v>7</v>
      </c>
      <c r="D8">
        <v>8</v>
      </c>
      <c r="E8">
        <v>49</v>
      </c>
      <c r="F8">
        <v>49</v>
      </c>
      <c r="G8">
        <v>49</v>
      </c>
      <c r="H8">
        <v>49</v>
      </c>
      <c r="I8">
        <f t="shared" si="6"/>
        <v>120.68965517241381</v>
      </c>
      <c r="J8">
        <f t="shared" si="7"/>
        <v>135.59322033898309</v>
      </c>
      <c r="K8">
        <f t="shared" si="8"/>
        <v>1.2402111902483967E-8</v>
      </c>
      <c r="L8">
        <f t="shared" si="9"/>
        <v>1.417384217426739E-8</v>
      </c>
      <c r="M8">
        <f t="shared" si="10"/>
        <v>8.9095631483361842E-20</v>
      </c>
      <c r="N8">
        <f t="shared" si="11"/>
        <v>1.0009775546799005E-19</v>
      </c>
      <c r="O8">
        <f t="shared" si="0"/>
        <v>53457.378890017106</v>
      </c>
      <c r="P8">
        <f t="shared" si="1"/>
        <v>60058.653280794031</v>
      </c>
      <c r="Q8" s="1">
        <f t="shared" si="12"/>
        <v>411354530.55868161</v>
      </c>
      <c r="R8" s="1">
        <f t="shared" si="13"/>
        <v>462151336.99571007</v>
      </c>
      <c r="S8">
        <f t="shared" si="14"/>
        <v>0.98883300615067693</v>
      </c>
      <c r="T8">
        <f t="shared" si="15"/>
        <v>1.1109407139319953</v>
      </c>
      <c r="U8" s="1">
        <f t="shared" si="2"/>
        <v>208799999999.99997</v>
      </c>
      <c r="V8" s="1">
        <f t="shared" si="3"/>
        <v>212399999999.99994</v>
      </c>
      <c r="W8" s="1">
        <f t="shared" si="16"/>
        <v>9.1871999999999984E+19</v>
      </c>
      <c r="X8" s="1">
        <f t="shared" si="17"/>
        <v>9.3455999999999967E+19</v>
      </c>
      <c r="Y8">
        <f t="shared" si="4"/>
        <v>5.7260550653768483E+19</v>
      </c>
      <c r="Z8">
        <f t="shared" si="5"/>
        <v>6.5440629318592537E+19</v>
      </c>
      <c r="AA8">
        <f t="shared" si="18"/>
        <v>2.5862068965517265E-2</v>
      </c>
      <c r="AB8">
        <f t="shared" si="19"/>
        <v>1.5254237288135611E-2</v>
      </c>
    </row>
    <row r="9" spans="1:28" x14ac:dyDescent="0.35">
      <c r="A9">
        <v>7.3000000000000009E-2</v>
      </c>
      <c r="B9">
        <v>6.7999999999999991E-2</v>
      </c>
      <c r="C9">
        <v>6</v>
      </c>
      <c r="D9">
        <v>17</v>
      </c>
      <c r="E9">
        <v>59</v>
      </c>
      <c r="F9">
        <v>59</v>
      </c>
      <c r="G9">
        <v>59</v>
      </c>
      <c r="H9">
        <v>59</v>
      </c>
      <c r="I9">
        <f t="shared" si="6"/>
        <v>82.191780821917803</v>
      </c>
      <c r="J9">
        <f t="shared" si="7"/>
        <v>250.00000000000003</v>
      </c>
      <c r="K9">
        <f t="shared" si="8"/>
        <v>1.0630381630700541E-8</v>
      </c>
      <c r="L9">
        <f t="shared" si="9"/>
        <v>3.0119414620318206E-8</v>
      </c>
      <c r="M9">
        <f t="shared" si="10"/>
        <v>6.0675694239158335E-20</v>
      </c>
      <c r="N9">
        <f t="shared" si="11"/>
        <v>1.8455523664410669E-19</v>
      </c>
      <c r="O9">
        <f t="shared" si="0"/>
        <v>36405.416543495005</v>
      </c>
      <c r="P9">
        <f t="shared" si="1"/>
        <v>110733.14198646402</v>
      </c>
      <c r="Q9" s="1">
        <f t="shared" si="12"/>
        <v>280139680.30219406</v>
      </c>
      <c r="R9" s="1">
        <f t="shared" si="13"/>
        <v>852091527.58584058</v>
      </c>
      <c r="S9">
        <f t="shared" si="14"/>
        <v>0.67341269303412032</v>
      </c>
      <c r="T9">
        <f t="shared" si="15"/>
        <v>2.0482969413121168</v>
      </c>
      <c r="U9" s="1">
        <f t="shared" si="2"/>
        <v>262800000000</v>
      </c>
      <c r="V9" s="1">
        <f t="shared" si="3"/>
        <v>244799999999.99997</v>
      </c>
      <c r="W9" s="1">
        <f t="shared" si="16"/>
        <v>1.15632E+20</v>
      </c>
      <c r="X9" s="1">
        <f t="shared" si="17"/>
        <v>1.0771199999999998E+20</v>
      </c>
      <c r="Y9">
        <f t="shared" si="4"/>
        <v>4.9080471988944404E+19</v>
      </c>
      <c r="Z9">
        <f t="shared" si="5"/>
        <v>1.3906133730200917E+20</v>
      </c>
      <c r="AA9">
        <f t="shared" si="18"/>
        <v>2.7397260273972587E-2</v>
      </c>
      <c r="AB9">
        <f t="shared" si="19"/>
        <v>1.7647058823529429E-2</v>
      </c>
    </row>
    <row r="10" spans="1:28" x14ac:dyDescent="0.35">
      <c r="A10">
        <v>9.2999999999999999E-2</v>
      </c>
      <c r="B10">
        <v>0.08</v>
      </c>
      <c r="C10">
        <v>0</v>
      </c>
      <c r="D10">
        <v>18</v>
      </c>
      <c r="E10">
        <v>69</v>
      </c>
      <c r="F10">
        <v>69</v>
      </c>
      <c r="G10">
        <v>69</v>
      </c>
      <c r="H10">
        <v>69</v>
      </c>
      <c r="I10">
        <f t="shared" si="6"/>
        <v>0</v>
      </c>
      <c r="J10">
        <f t="shared" si="7"/>
        <v>225</v>
      </c>
      <c r="K10">
        <f t="shared" si="8"/>
        <v>0</v>
      </c>
      <c r="L10">
        <f t="shared" si="9"/>
        <v>3.1891144892101622E-8</v>
      </c>
      <c r="M10">
        <f t="shared" si="10"/>
        <v>0</v>
      </c>
      <c r="N10">
        <f t="shared" si="11"/>
        <v>1.6609971297969594E-19</v>
      </c>
      <c r="O10">
        <f t="shared" si="0"/>
        <v>0</v>
      </c>
      <c r="P10">
        <f t="shared" si="1"/>
        <v>99659.827787817572</v>
      </c>
      <c r="Q10" s="1">
        <f t="shared" si="12"/>
        <v>0</v>
      </c>
      <c r="R10" s="1">
        <f t="shared" si="13"/>
        <v>766882374.8272562</v>
      </c>
      <c r="S10">
        <f t="shared" si="14"/>
        <v>0</v>
      </c>
      <c r="T10">
        <f t="shared" si="15"/>
        <v>1.8434672471809044</v>
      </c>
      <c r="U10" s="1">
        <f t="shared" si="2"/>
        <v>334800000000</v>
      </c>
      <c r="V10" s="1">
        <f t="shared" si="3"/>
        <v>288000000000</v>
      </c>
      <c r="W10" s="1">
        <f t="shared" si="16"/>
        <v>1.47312E+20</v>
      </c>
      <c r="X10" s="1">
        <f t="shared" si="17"/>
        <v>1.2672E+20</v>
      </c>
      <c r="Y10">
        <f t="shared" si="4"/>
        <v>0</v>
      </c>
      <c r="Z10">
        <f t="shared" si="5"/>
        <v>1.4724141596683318E+20</v>
      </c>
      <c r="AA10">
        <f t="shared" si="18"/>
        <v>2.9032258064516127E-2</v>
      </c>
      <c r="AB10">
        <f t="shared" si="19"/>
        <v>2.1249999999999984E-2</v>
      </c>
    </row>
    <row r="11" spans="1:28" x14ac:dyDescent="0.35">
      <c r="A11">
        <v>0.12</v>
      </c>
      <c r="B11">
        <v>9.6999999999999989E-2</v>
      </c>
      <c r="C11">
        <v>6</v>
      </c>
      <c r="D11">
        <v>5</v>
      </c>
      <c r="E11">
        <v>79</v>
      </c>
      <c r="F11">
        <v>79</v>
      </c>
      <c r="G11">
        <v>79</v>
      </c>
      <c r="H11">
        <v>79</v>
      </c>
      <c r="I11">
        <f t="shared" si="6"/>
        <v>50</v>
      </c>
      <c r="J11">
        <f t="shared" si="7"/>
        <v>51.546391752577328</v>
      </c>
      <c r="K11">
        <f t="shared" si="8"/>
        <v>1.0630381630700541E-8</v>
      </c>
      <c r="L11">
        <f t="shared" si="9"/>
        <v>8.8586513589171185E-9</v>
      </c>
      <c r="M11">
        <f t="shared" si="10"/>
        <v>3.691104732882132E-20</v>
      </c>
      <c r="N11">
        <f t="shared" si="11"/>
        <v>3.8052626112186933E-20</v>
      </c>
      <c r="O11">
        <f t="shared" si="0"/>
        <v>22146.628397292792</v>
      </c>
      <c r="P11">
        <f t="shared" si="1"/>
        <v>22831.575667312161</v>
      </c>
      <c r="Q11" s="1">
        <f t="shared" si="12"/>
        <v>170418305.51716805</v>
      </c>
      <c r="R11" s="1">
        <f t="shared" si="13"/>
        <v>175688974.75996709</v>
      </c>
      <c r="S11">
        <f t="shared" si="14"/>
        <v>0.40965938826242321</v>
      </c>
      <c r="T11">
        <f t="shared" si="15"/>
        <v>0.4223292662499209</v>
      </c>
      <c r="U11" s="1">
        <f t="shared" si="2"/>
        <v>432000000000</v>
      </c>
      <c r="V11" s="1">
        <f t="shared" si="3"/>
        <v>349200000000</v>
      </c>
      <c r="W11" s="1">
        <f t="shared" si="16"/>
        <v>1.9008E+20</v>
      </c>
      <c r="X11" s="1">
        <f t="shared" si="17"/>
        <v>1.53648E+20</v>
      </c>
      <c r="Y11">
        <f t="shared" si="4"/>
        <v>4.9080471988944404E+19</v>
      </c>
      <c r="Z11">
        <f t="shared" si="5"/>
        <v>4.0900393324120334E+19</v>
      </c>
      <c r="AA11">
        <f t="shared" si="18"/>
        <v>3.2500000000000008E-2</v>
      </c>
      <c r="AB11">
        <f t="shared" si="19"/>
        <v>1.8556701030927856E-2</v>
      </c>
    </row>
    <row r="12" spans="1:28" x14ac:dyDescent="0.35">
      <c r="A12">
        <v>0.159</v>
      </c>
      <c r="B12">
        <v>0.115</v>
      </c>
      <c r="C12">
        <v>11</v>
      </c>
      <c r="D12">
        <v>0</v>
      </c>
      <c r="E12">
        <v>89</v>
      </c>
      <c r="F12">
        <v>89</v>
      </c>
      <c r="G12">
        <v>89</v>
      </c>
      <c r="H12">
        <v>89</v>
      </c>
      <c r="I12">
        <f t="shared" si="6"/>
        <v>69.182389937106919</v>
      </c>
      <c r="J12">
        <f t="shared" si="7"/>
        <v>0</v>
      </c>
      <c r="K12">
        <f t="shared" si="8"/>
        <v>1.9489032989617663E-8</v>
      </c>
      <c r="L12">
        <f t="shared" si="9"/>
        <v>0</v>
      </c>
      <c r="M12">
        <f t="shared" si="10"/>
        <v>5.1071889385790518E-20</v>
      </c>
      <c r="N12">
        <f t="shared" si="11"/>
        <v>0</v>
      </c>
      <c r="O12">
        <f t="shared" si="0"/>
        <v>30643.133631474313</v>
      </c>
      <c r="P12">
        <f t="shared" si="1"/>
        <v>0</v>
      </c>
      <c r="Q12" s="1">
        <f t="shared" si="12"/>
        <v>235798913.29419485</v>
      </c>
      <c r="R12" s="1">
        <f t="shared" si="13"/>
        <v>0</v>
      </c>
      <c r="S12">
        <f t="shared" si="14"/>
        <v>0.56682431080335305</v>
      </c>
      <c r="T12">
        <f t="shared" si="15"/>
        <v>0</v>
      </c>
      <c r="U12" s="1">
        <f t="shared" si="2"/>
        <v>572400000000</v>
      </c>
      <c r="V12" s="1">
        <f t="shared" si="3"/>
        <v>414000000000</v>
      </c>
      <c r="W12" s="1">
        <f t="shared" si="16"/>
        <v>2.51856E+20</v>
      </c>
      <c r="X12" s="1">
        <f t="shared" si="17"/>
        <v>1.8216E+20</v>
      </c>
      <c r="Y12">
        <f t="shared" si="4"/>
        <v>8.9980865313064747E+19</v>
      </c>
      <c r="Z12">
        <f t="shared" si="5"/>
        <v>0</v>
      </c>
      <c r="AA12">
        <f t="shared" si="18"/>
        <v>3.20754716981132E-2</v>
      </c>
      <c r="AB12">
        <f t="shared" si="19"/>
        <v>1.8260869565217393E-2</v>
      </c>
    </row>
    <row r="13" spans="1:28" x14ac:dyDescent="0.35">
      <c r="A13">
        <v>0.21</v>
      </c>
      <c r="B13">
        <v>0.13600000000000001</v>
      </c>
      <c r="C13">
        <v>10</v>
      </c>
      <c r="D13">
        <v>3</v>
      </c>
      <c r="E13">
        <v>99</v>
      </c>
      <c r="F13">
        <v>99</v>
      </c>
      <c r="G13">
        <v>99</v>
      </c>
      <c r="H13">
        <v>99</v>
      </c>
      <c r="I13">
        <f t="shared" si="6"/>
        <v>47.61904761904762</v>
      </c>
      <c r="J13">
        <f t="shared" si="7"/>
        <v>22.058823529411764</v>
      </c>
      <c r="K13">
        <f t="shared" si="8"/>
        <v>1.7717302717834237E-8</v>
      </c>
      <c r="L13">
        <f t="shared" si="9"/>
        <v>5.3151908153502706E-9</v>
      </c>
      <c r="M13">
        <f t="shared" si="10"/>
        <v>3.5153378408401267E-20</v>
      </c>
      <c r="N13">
        <f t="shared" si="11"/>
        <v>1.6284285586244703E-20</v>
      </c>
      <c r="O13">
        <f t="shared" si="0"/>
        <v>21092.027045040762</v>
      </c>
      <c r="P13">
        <f t="shared" si="1"/>
        <v>9770.5713517468212</v>
      </c>
      <c r="Q13" s="1">
        <f t="shared" si="12"/>
        <v>162303148.11158866</v>
      </c>
      <c r="R13" s="1">
        <f t="shared" si="13"/>
        <v>75184546.551691785</v>
      </c>
      <c r="S13">
        <f t="shared" si="14"/>
        <v>0.39015179834516506</v>
      </c>
      <c r="T13">
        <f t="shared" si="15"/>
        <v>0.1807320830569514</v>
      </c>
      <c r="U13" s="1">
        <f t="shared" si="2"/>
        <v>756000000000</v>
      </c>
      <c r="V13" s="1">
        <f t="shared" si="3"/>
        <v>489600000000</v>
      </c>
      <c r="W13" s="1">
        <f t="shared" si="16"/>
        <v>3.3264E+20</v>
      </c>
      <c r="X13" s="1">
        <f t="shared" si="17"/>
        <v>2.15424E+20</v>
      </c>
      <c r="Y13">
        <f t="shared" si="4"/>
        <v>8.1800786648240669E+19</v>
      </c>
      <c r="Z13">
        <f t="shared" si="5"/>
        <v>2.4540235994472202E+19</v>
      </c>
      <c r="AA13">
        <f t="shared" si="18"/>
        <v>2.761904761904763E-2</v>
      </c>
      <c r="AB13">
        <f t="shared" si="19"/>
        <v>1.9117647058823503E-2</v>
      </c>
    </row>
    <row r="14" spans="1:28" x14ac:dyDescent="0.35">
      <c r="A14">
        <v>0.26800000000000002</v>
      </c>
      <c r="B14">
        <v>0.16199999999999998</v>
      </c>
      <c r="C14">
        <v>22</v>
      </c>
      <c r="D14">
        <v>20</v>
      </c>
      <c r="E14">
        <v>109</v>
      </c>
      <c r="F14">
        <v>109</v>
      </c>
      <c r="G14">
        <v>109</v>
      </c>
      <c r="H14">
        <v>109</v>
      </c>
      <c r="I14">
        <f t="shared" si="6"/>
        <v>82.089552238805965</v>
      </c>
      <c r="J14">
        <f t="shared" si="7"/>
        <v>123.45679012345681</v>
      </c>
      <c r="K14">
        <f t="shared" si="8"/>
        <v>3.8978065979235326E-8</v>
      </c>
      <c r="L14">
        <f t="shared" si="9"/>
        <v>3.5434605435668474E-8</v>
      </c>
      <c r="M14">
        <f t="shared" si="10"/>
        <v>6.0600226957766354E-20</v>
      </c>
      <c r="N14">
        <f t="shared" si="11"/>
        <v>9.1138388466225513E-20</v>
      </c>
      <c r="O14">
        <f t="shared" si="0"/>
        <v>36360.136174659812</v>
      </c>
      <c r="P14">
        <f t="shared" si="1"/>
        <v>54683.033079735309</v>
      </c>
      <c r="Q14" s="1">
        <f t="shared" si="12"/>
        <v>279791247.86400723</v>
      </c>
      <c r="R14" s="1">
        <f t="shared" si="13"/>
        <v>420785939.54856318</v>
      </c>
      <c r="S14">
        <f t="shared" si="14"/>
        <v>0.67257511505770973</v>
      </c>
      <c r="T14">
        <f t="shared" si="15"/>
        <v>1.0115046623763537</v>
      </c>
      <c r="U14" s="1">
        <f t="shared" si="2"/>
        <v>964800000000.00012</v>
      </c>
      <c r="V14" s="1">
        <f t="shared" si="3"/>
        <v>583199999999.99988</v>
      </c>
      <c r="W14" s="1">
        <f t="shared" si="16"/>
        <v>4.2451200000000007E+20</v>
      </c>
      <c r="X14" s="1">
        <f t="shared" si="17"/>
        <v>2.5660799999999993E+20</v>
      </c>
      <c r="Y14">
        <f t="shared" si="4"/>
        <v>1.7996173062612949E+20</v>
      </c>
      <c r="Z14">
        <f t="shared" si="5"/>
        <v>1.6360157329648134E+20</v>
      </c>
      <c r="AA14">
        <f t="shared" si="18"/>
        <v>2.1641791044776097E-2</v>
      </c>
      <c r="AB14">
        <f t="shared" si="19"/>
        <v>2.0370370370370393E-2</v>
      </c>
    </row>
    <row r="15" spans="1:28" x14ac:dyDescent="0.35">
      <c r="A15">
        <v>0.32599999999999996</v>
      </c>
      <c r="B15">
        <v>0.19500000000000001</v>
      </c>
      <c r="C15">
        <v>16</v>
      </c>
      <c r="D15">
        <v>9</v>
      </c>
      <c r="E15">
        <v>119</v>
      </c>
      <c r="F15">
        <v>119</v>
      </c>
      <c r="G15">
        <v>119</v>
      </c>
      <c r="H15">
        <v>119</v>
      </c>
      <c r="I15">
        <f t="shared" si="6"/>
        <v>49.079754601227002</v>
      </c>
      <c r="J15">
        <f t="shared" si="7"/>
        <v>46.153846153846153</v>
      </c>
      <c r="K15">
        <f t="shared" si="8"/>
        <v>2.834768434853478E-8</v>
      </c>
      <c r="L15">
        <f t="shared" si="9"/>
        <v>1.5945572446050811E-8</v>
      </c>
      <c r="M15">
        <f t="shared" si="10"/>
        <v>3.6231702899456517E-20</v>
      </c>
      <c r="N15">
        <f t="shared" si="11"/>
        <v>3.4071735995835063E-20</v>
      </c>
      <c r="O15">
        <f t="shared" si="0"/>
        <v>21739.02173967391</v>
      </c>
      <c r="P15">
        <f t="shared" si="1"/>
        <v>20443.04159750104</v>
      </c>
      <c r="Q15" s="1">
        <f t="shared" si="12"/>
        <v>167281772.28679073</v>
      </c>
      <c r="R15" s="1">
        <f t="shared" si="13"/>
        <v>157309205.09277052</v>
      </c>
      <c r="S15">
        <f t="shared" si="14"/>
        <v>0.40211964492016999</v>
      </c>
      <c r="T15">
        <f t="shared" si="15"/>
        <v>0.37814712762685221</v>
      </c>
      <c r="U15" s="1">
        <f t="shared" si="2"/>
        <v>1173600000000</v>
      </c>
      <c r="V15" s="1">
        <f t="shared" si="3"/>
        <v>702000000000</v>
      </c>
      <c r="W15" s="1">
        <f t="shared" si="16"/>
        <v>5.16384E+20</v>
      </c>
      <c r="X15" s="1">
        <f t="shared" si="17"/>
        <v>3.0888E+20</v>
      </c>
      <c r="Y15">
        <f t="shared" si="4"/>
        <v>1.3088125863718507E+20</v>
      </c>
      <c r="Z15">
        <f t="shared" si="5"/>
        <v>7.362070798341659E+19</v>
      </c>
      <c r="AA15">
        <f t="shared" si="18"/>
        <v>2.1472392638036832E-2</v>
      </c>
      <c r="AB15">
        <f t="shared" si="19"/>
        <v>2.4102564102564093E-2</v>
      </c>
    </row>
    <row r="16" spans="1:28" x14ac:dyDescent="0.35">
      <c r="A16">
        <v>0.39600000000000002</v>
      </c>
      <c r="B16">
        <v>0.24199999999999999</v>
      </c>
      <c r="C16">
        <v>27</v>
      </c>
      <c r="D16">
        <v>25</v>
      </c>
      <c r="E16">
        <v>129</v>
      </c>
      <c r="F16">
        <v>129</v>
      </c>
      <c r="G16">
        <v>129</v>
      </c>
      <c r="H16">
        <v>129</v>
      </c>
      <c r="I16">
        <f t="shared" si="6"/>
        <v>68.181818181818173</v>
      </c>
      <c r="J16">
        <f t="shared" si="7"/>
        <v>103.30578512396694</v>
      </c>
      <c r="K16">
        <f t="shared" si="8"/>
        <v>4.783671733815244E-8</v>
      </c>
      <c r="L16">
        <f t="shared" si="9"/>
        <v>4.4293256794585594E-8</v>
      </c>
      <c r="M16">
        <f t="shared" si="10"/>
        <v>5.0333246357483619E-20</v>
      </c>
      <c r="N16">
        <f t="shared" si="11"/>
        <v>7.6262494481035812E-20</v>
      </c>
      <c r="O16">
        <f t="shared" si="0"/>
        <v>30199.947814490173</v>
      </c>
      <c r="P16">
        <f t="shared" si="1"/>
        <v>45757.49668862149</v>
      </c>
      <c r="Q16" s="1">
        <f t="shared" si="12"/>
        <v>232388598.43250188</v>
      </c>
      <c r="R16" s="1">
        <f t="shared" si="13"/>
        <v>352103937.01894236</v>
      </c>
      <c r="S16">
        <f t="shared" si="14"/>
        <v>0.55862643853966798</v>
      </c>
      <c r="T16">
        <f t="shared" si="15"/>
        <v>0.846403694757073</v>
      </c>
      <c r="U16" s="1">
        <f t="shared" si="2"/>
        <v>1425600000000.0002</v>
      </c>
      <c r="V16" s="1">
        <f t="shared" si="3"/>
        <v>871199999999.99988</v>
      </c>
      <c r="W16" s="1">
        <f t="shared" si="16"/>
        <v>6.2726400000000013E+20</v>
      </c>
      <c r="X16" s="1">
        <f t="shared" si="17"/>
        <v>3.8332799999999993E+20</v>
      </c>
      <c r="Y16">
        <f t="shared" si="4"/>
        <v>2.208621239502498E+20</v>
      </c>
      <c r="Z16">
        <f t="shared" si="5"/>
        <v>2.0450196662060168E+20</v>
      </c>
      <c r="AA16">
        <f t="shared" si="18"/>
        <v>7.8282828282828353E-3</v>
      </c>
      <c r="AB16">
        <f t="shared" si="19"/>
        <v>2.0661157024793386E-2</v>
      </c>
    </row>
    <row r="17" spans="1:28" x14ac:dyDescent="0.35">
      <c r="A17">
        <v>0.42700000000000005</v>
      </c>
      <c r="B17">
        <v>0.29199999999999998</v>
      </c>
      <c r="C17">
        <v>32</v>
      </c>
      <c r="D17">
        <v>29</v>
      </c>
      <c r="E17">
        <v>139</v>
      </c>
      <c r="F17">
        <v>139</v>
      </c>
      <c r="G17">
        <v>139</v>
      </c>
      <c r="H17">
        <v>139</v>
      </c>
      <c r="I17">
        <f t="shared" si="6"/>
        <v>74.941451990632316</v>
      </c>
      <c r="J17">
        <f t="shared" si="7"/>
        <v>99.31506849315069</v>
      </c>
      <c r="K17">
        <f t="shared" si="8"/>
        <v>5.669536869706956E-8</v>
      </c>
      <c r="L17">
        <f t="shared" si="9"/>
        <v>5.1380177881719285E-8</v>
      </c>
      <c r="M17">
        <f t="shared" si="10"/>
        <v>5.5323349626336415E-20</v>
      </c>
      <c r="N17">
        <f t="shared" si="11"/>
        <v>7.3316463872316327E-20</v>
      </c>
      <c r="O17">
        <f t="shared" si="0"/>
        <v>33194.009775801853</v>
      </c>
      <c r="P17">
        <f t="shared" si="1"/>
        <v>43989.878323389799</v>
      </c>
      <c r="Q17" s="1">
        <f t="shared" si="12"/>
        <v>255427905.22479525</v>
      </c>
      <c r="R17" s="1">
        <f t="shared" si="13"/>
        <v>338502113.69848448</v>
      </c>
      <c r="S17">
        <f t="shared" si="14"/>
        <v>0.61400938755960399</v>
      </c>
      <c r="T17">
        <f t="shared" si="15"/>
        <v>0.81370700408289542</v>
      </c>
      <c r="U17" s="1">
        <f t="shared" si="2"/>
        <v>1537200000000.0002</v>
      </c>
      <c r="V17" s="1">
        <f t="shared" si="3"/>
        <v>1051200000000</v>
      </c>
      <c r="W17" s="1">
        <f t="shared" si="16"/>
        <v>6.7636800000000013E+20</v>
      </c>
      <c r="X17" s="1">
        <f t="shared" si="17"/>
        <v>4.62528E+20</v>
      </c>
      <c r="Y17">
        <f t="shared" si="4"/>
        <v>2.6176251727437015E+20</v>
      </c>
      <c r="Z17">
        <f t="shared" si="5"/>
        <v>2.3722228127989796E+20</v>
      </c>
      <c r="AA17">
        <f t="shared" si="18"/>
        <v>9.601873536299774E-3</v>
      </c>
      <c r="AB17">
        <f t="shared" si="19"/>
        <v>2.1232876712328767E-2</v>
      </c>
    </row>
    <row r="18" spans="1:28" x14ac:dyDescent="0.35">
      <c r="A18">
        <v>0.46800000000000008</v>
      </c>
      <c r="B18">
        <v>0.35399999999999998</v>
      </c>
      <c r="C18">
        <v>36</v>
      </c>
      <c r="D18">
        <v>26</v>
      </c>
      <c r="E18">
        <v>149</v>
      </c>
      <c r="F18">
        <v>149</v>
      </c>
      <c r="G18">
        <v>149</v>
      </c>
      <c r="H18">
        <v>149</v>
      </c>
      <c r="I18">
        <f t="shared" si="6"/>
        <v>76.923076923076906</v>
      </c>
      <c r="J18">
        <f t="shared" si="7"/>
        <v>73.44632768361582</v>
      </c>
      <c r="K18">
        <f t="shared" si="8"/>
        <v>6.3782289784203244E-8</v>
      </c>
      <c r="L18">
        <f t="shared" si="9"/>
        <v>4.6064987066369017E-8</v>
      </c>
      <c r="M18">
        <f t="shared" si="10"/>
        <v>5.6786226659725088E-20</v>
      </c>
      <c r="N18">
        <f t="shared" si="11"/>
        <v>5.4219617545161283E-20</v>
      </c>
      <c r="O18">
        <f t="shared" si="0"/>
        <v>34071.73599583505</v>
      </c>
      <c r="P18">
        <f t="shared" si="1"/>
        <v>32531.770527096771</v>
      </c>
      <c r="Q18" s="1">
        <f t="shared" si="12"/>
        <v>262182008.48795071</v>
      </c>
      <c r="R18" s="1">
        <f t="shared" si="13"/>
        <v>250331974.20600966</v>
      </c>
      <c r="S18">
        <f t="shared" si="14"/>
        <v>0.63024521271141998</v>
      </c>
      <c r="T18">
        <f t="shared" si="15"/>
        <v>0.60175955337983089</v>
      </c>
      <c r="U18" s="1">
        <f t="shared" si="2"/>
        <v>1684800000000.0005</v>
      </c>
      <c r="V18" s="1">
        <f t="shared" si="3"/>
        <v>1274399999999.9998</v>
      </c>
      <c r="W18" s="1">
        <f t="shared" si="16"/>
        <v>7.4131200000000026E+20</v>
      </c>
      <c r="X18" s="1">
        <f t="shared" si="17"/>
        <v>5.6073599999999987E+20</v>
      </c>
      <c r="Y18">
        <f t="shared" si="4"/>
        <v>2.9448283193366636E+20</v>
      </c>
      <c r="Z18">
        <f t="shared" si="5"/>
        <v>2.1268204528542577E+20</v>
      </c>
      <c r="AA18">
        <f t="shared" si="18"/>
        <v>1.4957264957264944E-2</v>
      </c>
      <c r="AB18">
        <f t="shared" si="19"/>
        <v>1.8361581920903959E-2</v>
      </c>
    </row>
    <row r="19" spans="1:28" x14ac:dyDescent="0.35">
      <c r="A19">
        <v>0.53800000000000003</v>
      </c>
      <c r="B19">
        <v>0.41899999999999998</v>
      </c>
      <c r="C19">
        <v>50</v>
      </c>
      <c r="D19">
        <v>26</v>
      </c>
      <c r="E19">
        <v>159</v>
      </c>
      <c r="F19">
        <v>159</v>
      </c>
      <c r="G19">
        <v>159</v>
      </c>
      <c r="H19">
        <v>159</v>
      </c>
      <c r="I19">
        <f t="shared" si="6"/>
        <v>92.936802973977692</v>
      </c>
      <c r="J19">
        <f t="shared" si="7"/>
        <v>62.052505966587113</v>
      </c>
      <c r="K19">
        <f t="shared" si="8"/>
        <v>8.8586513589171188E-8</v>
      </c>
      <c r="L19">
        <f t="shared" si="9"/>
        <v>4.6064987066369017E-8</v>
      </c>
      <c r="M19">
        <f t="shared" si="10"/>
        <v>6.860789466323667E-20</v>
      </c>
      <c r="N19">
        <f t="shared" si="11"/>
        <v>4.5808459692093293E-20</v>
      </c>
      <c r="O19">
        <f t="shared" si="0"/>
        <v>41164.736797942001</v>
      </c>
      <c r="P19">
        <f t="shared" si="1"/>
        <v>27485.075815255976</v>
      </c>
      <c r="Q19" s="1">
        <f t="shared" si="12"/>
        <v>316762649.6601637</v>
      </c>
      <c r="R19" s="1">
        <f t="shared" si="13"/>
        <v>211497658.39839473</v>
      </c>
      <c r="S19">
        <f t="shared" si="14"/>
        <v>0.76144867706770125</v>
      </c>
      <c r="T19">
        <f t="shared" si="15"/>
        <v>0.50840783268844891</v>
      </c>
      <c r="U19" s="1">
        <f t="shared" si="2"/>
        <v>1936800000000.0002</v>
      </c>
      <c r="V19" s="1">
        <f t="shared" si="3"/>
        <v>1508399999999.9998</v>
      </c>
      <c r="W19" s="1">
        <f t="shared" si="16"/>
        <v>8.5219200000000013E+20</v>
      </c>
      <c r="X19" s="1">
        <f t="shared" si="17"/>
        <v>6.6369599999999987E+20</v>
      </c>
      <c r="Y19">
        <f t="shared" si="4"/>
        <v>4.0900393324120336E+20</v>
      </c>
      <c r="Z19">
        <f t="shared" si="5"/>
        <v>2.1268204528542577E+20</v>
      </c>
      <c r="AA19">
        <f t="shared" si="18"/>
        <v>1.7100371747211889E-2</v>
      </c>
      <c r="AB19">
        <f t="shared" si="19"/>
        <v>1.6945107398568009E-2</v>
      </c>
    </row>
    <row r="20" spans="1:28" x14ac:dyDescent="0.35">
      <c r="A20">
        <v>0.63</v>
      </c>
      <c r="B20">
        <v>0.48999999999999994</v>
      </c>
      <c r="C20">
        <v>63</v>
      </c>
      <c r="D20">
        <v>25</v>
      </c>
      <c r="E20">
        <v>169</v>
      </c>
      <c r="F20">
        <v>169</v>
      </c>
      <c r="G20">
        <v>169</v>
      </c>
      <c r="H20">
        <v>169</v>
      </c>
      <c r="I20">
        <f t="shared" si="6"/>
        <v>100</v>
      </c>
      <c r="J20">
        <f t="shared" si="7"/>
        <v>51.020408163265316</v>
      </c>
      <c r="K20">
        <f t="shared" si="8"/>
        <v>1.116190071223557E-7</v>
      </c>
      <c r="L20">
        <f t="shared" si="9"/>
        <v>4.4293256794585594E-8</v>
      </c>
      <c r="M20">
        <f t="shared" si="10"/>
        <v>7.3822094657642652E-20</v>
      </c>
      <c r="N20">
        <f t="shared" si="11"/>
        <v>3.7664334009001358E-20</v>
      </c>
      <c r="O20">
        <f t="shared" si="0"/>
        <v>44293.256794585592</v>
      </c>
      <c r="P20">
        <f t="shared" si="1"/>
        <v>22598.600405400815</v>
      </c>
      <c r="Q20" s="1">
        <f t="shared" si="12"/>
        <v>340836611.03433615</v>
      </c>
      <c r="R20" s="1">
        <f t="shared" si="13"/>
        <v>173896230.11955929</v>
      </c>
      <c r="S20">
        <f t="shared" si="14"/>
        <v>0.81931877652484653</v>
      </c>
      <c r="T20">
        <f t="shared" si="15"/>
        <v>0.41801978394124828</v>
      </c>
      <c r="U20" s="1">
        <f t="shared" si="2"/>
        <v>2268000000000</v>
      </c>
      <c r="V20" s="1">
        <f t="shared" si="3"/>
        <v>1763999999999.9998</v>
      </c>
      <c r="W20" s="1">
        <f t="shared" si="16"/>
        <v>9.9792E+20</v>
      </c>
      <c r="X20" s="1">
        <f t="shared" si="17"/>
        <v>7.7615999999999987E+20</v>
      </c>
      <c r="Y20">
        <f t="shared" si="4"/>
        <v>5.1534495588391623E+20</v>
      </c>
      <c r="Z20">
        <f t="shared" si="5"/>
        <v>2.0450196662060168E+20</v>
      </c>
      <c r="AA20">
        <f t="shared" si="18"/>
        <v>1.396825396825398E-2</v>
      </c>
      <c r="AB20">
        <f t="shared" si="19"/>
        <v>1.3265306122449003E-2</v>
      </c>
    </row>
    <row r="21" spans="1:28" x14ac:dyDescent="0.35">
      <c r="A21">
        <v>0.71800000000000008</v>
      </c>
      <c r="B21">
        <v>0.55500000000000005</v>
      </c>
      <c r="C21">
        <v>61</v>
      </c>
      <c r="D21">
        <v>24</v>
      </c>
      <c r="E21">
        <v>179</v>
      </c>
      <c r="F21">
        <v>179</v>
      </c>
      <c r="G21">
        <v>179</v>
      </c>
      <c r="H21">
        <v>179</v>
      </c>
      <c r="I21">
        <f t="shared" si="6"/>
        <v>84.958217270194979</v>
      </c>
      <c r="J21">
        <f t="shared" si="7"/>
        <v>43.243243243243242</v>
      </c>
      <c r="K21">
        <f t="shared" si="8"/>
        <v>1.0807554657878885E-7</v>
      </c>
      <c r="L21">
        <f t="shared" si="9"/>
        <v>4.2521526522802165E-8</v>
      </c>
      <c r="M21">
        <f t="shared" si="10"/>
        <v>6.2717935572649049E-20</v>
      </c>
      <c r="N21">
        <f t="shared" si="11"/>
        <v>3.1923067960061685E-20</v>
      </c>
      <c r="O21">
        <f t="shared" si="0"/>
        <v>37630.761343589431</v>
      </c>
      <c r="P21">
        <f t="shared" si="1"/>
        <v>19153.84077603701</v>
      </c>
      <c r="Q21" s="1">
        <f t="shared" si="12"/>
        <v>289568708.5389207</v>
      </c>
      <c r="R21" s="1">
        <f t="shared" si="13"/>
        <v>147388804.77160481</v>
      </c>
      <c r="S21">
        <f t="shared" si="14"/>
        <v>0.69607862629548245</v>
      </c>
      <c r="T21">
        <f t="shared" si="15"/>
        <v>0.35430001147020385</v>
      </c>
      <c r="U21" s="1">
        <f t="shared" si="2"/>
        <v>2584800000000</v>
      </c>
      <c r="V21" s="1">
        <f t="shared" si="3"/>
        <v>1998000000000.0002</v>
      </c>
      <c r="W21" s="1">
        <f t="shared" si="16"/>
        <v>1.137312E+21</v>
      </c>
      <c r="X21" s="1">
        <f t="shared" si="17"/>
        <v>8.7912000000000013E+20</v>
      </c>
      <c r="Y21">
        <f t="shared" si="4"/>
        <v>4.9898479855426811E+20</v>
      </c>
      <c r="Z21">
        <f t="shared" si="5"/>
        <v>1.9632188795577762E+20</v>
      </c>
      <c r="AA21">
        <f t="shared" si="18"/>
        <v>1.1281337047353754E-2</v>
      </c>
      <c r="AB21">
        <f t="shared" si="19"/>
        <v>6.1261261261261303E-3</v>
      </c>
    </row>
    <row r="22" spans="1:28" x14ac:dyDescent="0.35">
      <c r="A22">
        <v>0.79900000000000004</v>
      </c>
      <c r="B22">
        <v>0.58900000000000008</v>
      </c>
      <c r="C22">
        <v>56</v>
      </c>
      <c r="D22">
        <v>32</v>
      </c>
      <c r="E22">
        <v>189</v>
      </c>
      <c r="F22">
        <v>189</v>
      </c>
      <c r="G22">
        <v>189</v>
      </c>
      <c r="H22">
        <v>189</v>
      </c>
      <c r="I22">
        <f t="shared" si="6"/>
        <v>70.087609511889852</v>
      </c>
      <c r="J22">
        <f t="shared" si="7"/>
        <v>54.329371816638364</v>
      </c>
      <c r="K22">
        <f t="shared" si="8"/>
        <v>9.9216895219871738E-8</v>
      </c>
      <c r="L22">
        <f t="shared" si="9"/>
        <v>5.669536869706956E-8</v>
      </c>
      <c r="M22">
        <f t="shared" si="10"/>
        <v>5.1740141437146296E-20</v>
      </c>
      <c r="N22">
        <f t="shared" si="11"/>
        <v>4.0107080289381401E-20</v>
      </c>
      <c r="O22">
        <f t="shared" si="0"/>
        <v>31044.084862287778</v>
      </c>
      <c r="P22">
        <f t="shared" si="1"/>
        <v>24064.248173628843</v>
      </c>
      <c r="Q22" s="1">
        <f t="shared" si="12"/>
        <v>238884233.01530445</v>
      </c>
      <c r="R22" s="1">
        <f t="shared" si="13"/>
        <v>185174389.69607395</v>
      </c>
      <c r="S22">
        <f t="shared" si="14"/>
        <v>0.57424094474832799</v>
      </c>
      <c r="T22">
        <f t="shared" si="15"/>
        <v>0.44513074446171624</v>
      </c>
      <c r="U22" s="1">
        <f t="shared" si="2"/>
        <v>2876400000000</v>
      </c>
      <c r="V22" s="1">
        <f t="shared" si="3"/>
        <v>2120400000000</v>
      </c>
      <c r="W22" s="1">
        <f t="shared" si="16"/>
        <v>1.265616E+21</v>
      </c>
      <c r="X22" s="1">
        <f t="shared" si="17"/>
        <v>9.32976E+20</v>
      </c>
      <c r="Y22">
        <f t="shared" si="4"/>
        <v>4.5808440523014786E+20</v>
      </c>
      <c r="Z22">
        <f t="shared" si="5"/>
        <v>2.6176251727437015E+20</v>
      </c>
      <c r="AA22">
        <f t="shared" si="18"/>
        <v>1.3391739674593239E-2</v>
      </c>
      <c r="AB22">
        <f t="shared" si="19"/>
        <v>1.2054329371816629E-2</v>
      </c>
    </row>
    <row r="23" spans="1:28" s="2" customFormat="1" x14ac:dyDescent="0.35">
      <c r="A23" s="2">
        <v>0.90600000000000003</v>
      </c>
      <c r="B23" s="2">
        <v>0.66</v>
      </c>
      <c r="C23" s="2">
        <v>58</v>
      </c>
      <c r="D23" s="2">
        <v>23</v>
      </c>
      <c r="E23" s="2">
        <v>199</v>
      </c>
      <c r="F23" s="2">
        <v>199</v>
      </c>
      <c r="G23" s="2">
        <v>199</v>
      </c>
      <c r="H23" s="2">
        <v>199</v>
      </c>
      <c r="I23" s="2">
        <f t="shared" si="6"/>
        <v>64.017660044150105</v>
      </c>
      <c r="J23" s="2">
        <f t="shared" si="7"/>
        <v>34.848484848484844</v>
      </c>
      <c r="K23" s="2">
        <f t="shared" si="8"/>
        <v>1.0276035576343857E-7</v>
      </c>
      <c r="L23" s="2">
        <f t="shared" si="9"/>
        <v>4.0749796251018742E-8</v>
      </c>
      <c r="M23" s="2">
        <f t="shared" si="10"/>
        <v>4.7259177595400375E-20</v>
      </c>
      <c r="N23" s="2">
        <f t="shared" si="11"/>
        <v>2.572588147160274E-20</v>
      </c>
      <c r="O23" s="2">
        <f t="shared" si="0"/>
        <v>28355.506557240227</v>
      </c>
      <c r="P23" s="2">
        <f t="shared" si="1"/>
        <v>15435.528882961644</v>
      </c>
      <c r="Q23" s="3">
        <f t="shared" si="12"/>
        <v>218195622.95796356</v>
      </c>
      <c r="R23" s="3">
        <f t="shared" si="13"/>
        <v>118776394.75438985</v>
      </c>
      <c r="S23" s="2">
        <f t="shared" si="14"/>
        <v>0.52450870903356628</v>
      </c>
      <c r="T23" s="2">
        <f t="shared" si="15"/>
        <v>0.28552017969805255</v>
      </c>
      <c r="U23" s="3">
        <f t="shared" si="2"/>
        <v>3261600000000</v>
      </c>
      <c r="V23" s="3">
        <f t="shared" si="3"/>
        <v>2376000000000</v>
      </c>
      <c r="W23" s="3">
        <f t="shared" si="16"/>
        <v>1.435104E+21</v>
      </c>
      <c r="X23" s="3">
        <f t="shared" si="17"/>
        <v>1.04544E+21</v>
      </c>
      <c r="Y23" s="2">
        <f t="shared" si="4"/>
        <v>4.7444456255979592E+20</v>
      </c>
      <c r="Z23" s="2">
        <f t="shared" si="5"/>
        <v>1.8814180929095352E+20</v>
      </c>
      <c r="AA23" s="2">
        <f t="shared" si="18"/>
        <v>4.5253863134657873E-3</v>
      </c>
      <c r="AB23" s="2">
        <f t="shared" si="19"/>
        <v>1.166666666666666E-2</v>
      </c>
    </row>
    <row r="24" spans="1:28" s="2" customFormat="1" x14ac:dyDescent="0.35">
      <c r="A24" s="2">
        <v>0.94700000000000006</v>
      </c>
      <c r="B24" s="2">
        <v>0.73699999999999999</v>
      </c>
      <c r="C24" s="2">
        <v>69</v>
      </c>
      <c r="D24" s="2">
        <v>33</v>
      </c>
      <c r="E24" s="2">
        <v>209</v>
      </c>
      <c r="F24" s="2">
        <v>209</v>
      </c>
      <c r="G24" s="2">
        <v>209</v>
      </c>
      <c r="H24" s="2">
        <v>209</v>
      </c>
      <c r="I24" s="2">
        <f t="shared" si="6"/>
        <v>72.86166842661035</v>
      </c>
      <c r="J24" s="2">
        <f t="shared" si="7"/>
        <v>44.776119402985074</v>
      </c>
      <c r="K24" s="2">
        <f t="shared" si="8"/>
        <v>1.2224938875305623E-7</v>
      </c>
      <c r="L24" s="2">
        <f t="shared" si="9"/>
        <v>5.8467098968852982E-8</v>
      </c>
      <c r="M24" s="2">
        <f t="shared" si="10"/>
        <v>5.3788009835030019E-20</v>
      </c>
      <c r="N24" s="2">
        <f t="shared" si="11"/>
        <v>3.3054669249690747E-20</v>
      </c>
      <c r="O24" s="2">
        <f t="shared" si="0"/>
        <v>32272.805901018011</v>
      </c>
      <c r="P24" s="2">
        <f t="shared" si="1"/>
        <v>19832.801549814449</v>
      </c>
      <c r="Q24" s="3">
        <f t="shared" si="12"/>
        <v>248339241.4083336</v>
      </c>
      <c r="R24" s="3">
        <f t="shared" si="13"/>
        <v>152613407.92582217</v>
      </c>
      <c r="S24" s="2">
        <f t="shared" si="14"/>
        <v>0.59696933030849419</v>
      </c>
      <c r="T24" s="2">
        <f t="shared" si="15"/>
        <v>0.36685915366784178</v>
      </c>
      <c r="U24" s="3">
        <f t="shared" si="2"/>
        <v>3409200000000.0005</v>
      </c>
      <c r="V24" s="3">
        <f t="shared" si="3"/>
        <v>2653200000000</v>
      </c>
      <c r="W24" s="3">
        <f t="shared" si="16"/>
        <v>1.5000480000000003E+21</v>
      </c>
      <c r="X24" s="3">
        <f t="shared" si="17"/>
        <v>1.167408E+21</v>
      </c>
      <c r="Y24" s="2">
        <f t="shared" si="4"/>
        <v>5.6442542787286067E+20</v>
      </c>
      <c r="Z24" s="2">
        <f t="shared" si="5"/>
        <v>2.6994259593919424E+20</v>
      </c>
      <c r="AA24" s="2">
        <f t="shared" si="18"/>
        <v>3.167898627243931E-3</v>
      </c>
      <c r="AB24" s="2">
        <f t="shared" si="19"/>
        <v>9.4979647218453277E-3</v>
      </c>
    </row>
    <row r="25" spans="1:28" s="2" customFormat="1" x14ac:dyDescent="0.35">
      <c r="A25" s="2">
        <v>0.97700000000000009</v>
      </c>
      <c r="B25" s="2">
        <v>0.80700000000000005</v>
      </c>
      <c r="C25" s="2">
        <v>68</v>
      </c>
      <c r="D25" s="2">
        <v>41</v>
      </c>
      <c r="E25" s="2">
        <v>219</v>
      </c>
      <c r="F25" s="2">
        <v>219</v>
      </c>
      <c r="G25" s="2">
        <v>219</v>
      </c>
      <c r="H25" s="2">
        <v>219</v>
      </c>
      <c r="I25" s="2">
        <f t="shared" si="6"/>
        <v>69.600818833162734</v>
      </c>
      <c r="J25" s="2">
        <f t="shared" si="7"/>
        <v>50.805452292441139</v>
      </c>
      <c r="K25" s="2">
        <f t="shared" si="8"/>
        <v>1.2047765848127282E-7</v>
      </c>
      <c r="L25" s="2">
        <f t="shared" si="9"/>
        <v>7.2640941143120371E-8</v>
      </c>
      <c r="M25" s="2">
        <f t="shared" si="10"/>
        <v>5.1380782361511777E-20</v>
      </c>
      <c r="N25" s="2">
        <f t="shared" si="11"/>
        <v>3.7505649082569373E-20</v>
      </c>
      <c r="O25" s="2">
        <f t="shared" si="0"/>
        <v>30828.469416907068</v>
      </c>
      <c r="P25" s="2">
        <f t="shared" si="1"/>
        <v>22503.389449541624</v>
      </c>
      <c r="Q25" s="3">
        <f t="shared" si="12"/>
        <v>237225072.16309988</v>
      </c>
      <c r="R25" s="3">
        <f t="shared" si="13"/>
        <v>173163581.81422281</v>
      </c>
      <c r="S25" s="2">
        <f t="shared" si="14"/>
        <v>0.570252577315144</v>
      </c>
      <c r="T25" s="2">
        <f t="shared" si="15"/>
        <v>0.41625861013034332</v>
      </c>
      <c r="U25" s="3">
        <f t="shared" si="2"/>
        <v>3517200000000.0005</v>
      </c>
      <c r="V25" s="3">
        <f t="shared" si="3"/>
        <v>2905200000000.0005</v>
      </c>
      <c r="W25" s="3">
        <f t="shared" si="16"/>
        <v>1.5475680000000003E+21</v>
      </c>
      <c r="X25" s="3">
        <f t="shared" si="17"/>
        <v>1.2782880000000003E+21</v>
      </c>
      <c r="Y25" s="2">
        <f t="shared" si="4"/>
        <v>5.5624534920803667E+20</v>
      </c>
      <c r="Z25" s="2">
        <f t="shared" si="5"/>
        <v>3.3538322525778674E+20</v>
      </c>
      <c r="AA25" s="2">
        <f t="shared" si="18"/>
        <v>3.1729785056294692E-3</v>
      </c>
      <c r="AB25" s="2">
        <f t="shared" si="19"/>
        <v>9.7893432465923115E-3</v>
      </c>
    </row>
    <row r="26" spans="1:28" s="2" customFormat="1" x14ac:dyDescent="0.35">
      <c r="A26" s="2">
        <v>1.008</v>
      </c>
      <c r="B26" s="2">
        <v>0.88600000000000001</v>
      </c>
      <c r="C26" s="2">
        <v>59</v>
      </c>
      <c r="D26" s="2">
        <v>46</v>
      </c>
      <c r="E26" s="2">
        <v>229</v>
      </c>
      <c r="F26" s="2">
        <v>229</v>
      </c>
      <c r="G26" s="2">
        <v>229</v>
      </c>
      <c r="H26" s="2">
        <v>229</v>
      </c>
      <c r="I26" s="2">
        <f t="shared" si="6"/>
        <v>58.531746031746032</v>
      </c>
      <c r="J26" s="2">
        <f t="shared" si="7"/>
        <v>51.918735891647856</v>
      </c>
      <c r="K26" s="2">
        <f t="shared" si="8"/>
        <v>1.0453208603522199E-7</v>
      </c>
      <c r="L26" s="2">
        <f t="shared" si="9"/>
        <v>8.1499592502037484E-8</v>
      </c>
      <c r="M26" s="2">
        <f t="shared" si="10"/>
        <v>4.320936096032655E-20</v>
      </c>
      <c r="N26" s="2">
        <f t="shared" si="11"/>
        <v>3.8327498354983769E-20</v>
      </c>
      <c r="O26" s="2">
        <f t="shared" si="0"/>
        <v>25925.616576195931</v>
      </c>
      <c r="P26" s="2">
        <f t="shared" si="1"/>
        <v>22996.499012990262</v>
      </c>
      <c r="Q26" s="3">
        <f t="shared" si="12"/>
        <v>199497619.5538277</v>
      </c>
      <c r="R26" s="3">
        <f t="shared" si="13"/>
        <v>176958059.90496007</v>
      </c>
      <c r="S26" s="2">
        <f t="shared" si="14"/>
        <v>0.47956158546593197</v>
      </c>
      <c r="T26" s="2">
        <f t="shared" si="15"/>
        <v>0.42537995169461557</v>
      </c>
      <c r="U26" s="3">
        <f t="shared" si="2"/>
        <v>3628800000000</v>
      </c>
      <c r="V26" s="3">
        <f t="shared" si="3"/>
        <v>3189600000000</v>
      </c>
      <c r="W26" s="3">
        <f t="shared" si="16"/>
        <v>1.596672E+21</v>
      </c>
      <c r="X26" s="3">
        <f t="shared" si="17"/>
        <v>1.403424E+21</v>
      </c>
      <c r="Y26" s="2">
        <f t="shared" si="4"/>
        <v>4.8262464122461998E+20</v>
      </c>
      <c r="Z26" s="2">
        <f t="shared" si="5"/>
        <v>3.7628361858190705E+20</v>
      </c>
      <c r="AA26" s="2">
        <f t="shared" si="18"/>
        <v>2.7777777777777805E-3</v>
      </c>
      <c r="AB26" s="2">
        <f t="shared" si="19"/>
        <v>7.3363431151241597E-3</v>
      </c>
    </row>
    <row r="27" spans="1:28" s="2" customFormat="1" x14ac:dyDescent="0.35">
      <c r="A27" s="2">
        <v>1.036</v>
      </c>
      <c r="B27" s="2">
        <v>0.95100000000000007</v>
      </c>
      <c r="C27" s="2">
        <v>56</v>
      </c>
      <c r="D27" s="2">
        <v>40</v>
      </c>
      <c r="E27" s="2">
        <v>239</v>
      </c>
      <c r="F27" s="2">
        <v>239</v>
      </c>
      <c r="G27" s="2">
        <v>239</v>
      </c>
      <c r="H27" s="2">
        <v>239</v>
      </c>
      <c r="I27" s="2">
        <f t="shared" si="6"/>
        <v>54.054054054054049</v>
      </c>
      <c r="J27" s="2">
        <f t="shared" si="7"/>
        <v>42.060988433228175</v>
      </c>
      <c r="K27" s="2">
        <f t="shared" si="8"/>
        <v>9.9216895219871738E-8</v>
      </c>
      <c r="L27" s="2">
        <f t="shared" si="9"/>
        <v>7.0869210871336948E-8</v>
      </c>
      <c r="M27" s="2">
        <f t="shared" si="10"/>
        <v>3.9903834950077113E-20</v>
      </c>
      <c r="N27" s="2">
        <f t="shared" si="11"/>
        <v>3.1050302695117832E-20</v>
      </c>
      <c r="O27" s="2">
        <f t="shared" si="0"/>
        <v>23942.300970046268</v>
      </c>
      <c r="P27" s="2">
        <f t="shared" si="1"/>
        <v>18630.181617070699</v>
      </c>
      <c r="Q27" s="3">
        <f t="shared" si="12"/>
        <v>184236005.96450603</v>
      </c>
      <c r="R27" s="3">
        <f t="shared" si="13"/>
        <v>143359247.54335904</v>
      </c>
      <c r="S27" s="2">
        <f t="shared" si="14"/>
        <v>0.44287501433775489</v>
      </c>
      <c r="T27" s="2">
        <f t="shared" si="15"/>
        <v>0.34461357582538232</v>
      </c>
      <c r="U27" s="3">
        <f t="shared" si="2"/>
        <v>3729600000000</v>
      </c>
      <c r="V27" s="3">
        <f t="shared" si="3"/>
        <v>3423600000000.0005</v>
      </c>
      <c r="W27" s="3">
        <f t="shared" si="16"/>
        <v>1.641024E+21</v>
      </c>
      <c r="X27" s="3">
        <f t="shared" si="17"/>
        <v>1.5063840000000003E+21</v>
      </c>
      <c r="Y27" s="2">
        <f t="shared" si="4"/>
        <v>4.5808440523014786E+20</v>
      </c>
      <c r="Z27" s="2">
        <f t="shared" si="5"/>
        <v>3.2720314659296267E+20</v>
      </c>
      <c r="AA27" s="2">
        <f t="shared" si="18"/>
        <v>3.3783783783783703E-3</v>
      </c>
      <c r="AB27" s="2">
        <f t="shared" si="19"/>
        <v>5.8885383806519505E-3</v>
      </c>
    </row>
    <row r="28" spans="1:28" s="2" customFormat="1" x14ac:dyDescent="0.35">
      <c r="A28" s="2">
        <v>1.071</v>
      </c>
      <c r="B28" s="2">
        <v>1.0070000000000001</v>
      </c>
      <c r="C28" s="2">
        <v>76</v>
      </c>
      <c r="D28" s="2">
        <v>50</v>
      </c>
      <c r="E28" s="2">
        <v>249</v>
      </c>
      <c r="F28" s="2">
        <v>249</v>
      </c>
      <c r="G28" s="2">
        <v>249</v>
      </c>
      <c r="H28" s="2">
        <v>249</v>
      </c>
      <c r="I28" s="2">
        <f t="shared" si="6"/>
        <v>70.961718020541554</v>
      </c>
      <c r="J28" s="2">
        <f t="shared" si="7"/>
        <v>49.652432969215489</v>
      </c>
      <c r="K28" s="2">
        <f t="shared" si="8"/>
        <v>1.3465150065554018E-7</v>
      </c>
      <c r="L28" s="2">
        <f t="shared" si="9"/>
        <v>8.8586513589171188E-8</v>
      </c>
      <c r="M28" s="2">
        <f t="shared" si="10"/>
        <v>5.2385426647813645E-20</v>
      </c>
      <c r="N28" s="2">
        <f t="shared" si="11"/>
        <v>3.6654466066356828E-20</v>
      </c>
      <c r="O28" s="2">
        <f t="shared" si="0"/>
        <v>31431.25598868819</v>
      </c>
      <c r="P28" s="2">
        <f t="shared" si="1"/>
        <v>21992.679639814098</v>
      </c>
      <c r="Q28" s="3">
        <f t="shared" si="12"/>
        <v>241863514.83295563</v>
      </c>
      <c r="R28" s="3">
        <f t="shared" si="13"/>
        <v>169233669.82836947</v>
      </c>
      <c r="S28" s="2">
        <f t="shared" si="14"/>
        <v>0.58140267988691252</v>
      </c>
      <c r="T28" s="2">
        <f t="shared" si="15"/>
        <v>0.40681170631819585</v>
      </c>
      <c r="U28" s="3">
        <f t="shared" si="2"/>
        <v>3855600000000</v>
      </c>
      <c r="V28" s="3">
        <f t="shared" si="3"/>
        <v>3625200000000.0005</v>
      </c>
      <c r="W28" s="3">
        <f t="shared" si="16"/>
        <v>1.696464E+21</v>
      </c>
      <c r="X28" s="3">
        <f t="shared" si="17"/>
        <v>1.5950880000000003E+21</v>
      </c>
      <c r="Y28" s="2">
        <f t="shared" si="4"/>
        <v>6.216859785266291E+20</v>
      </c>
      <c r="Z28" s="2">
        <f t="shared" si="5"/>
        <v>4.0900393324120336E+20</v>
      </c>
      <c r="AA28" s="2">
        <f t="shared" si="18"/>
        <v>3.1746031746031772E-3</v>
      </c>
      <c r="AB28" s="2">
        <f t="shared" si="19"/>
        <v>5.4617676266136969E-3</v>
      </c>
    </row>
    <row r="29" spans="1:28" s="2" customFormat="1" x14ac:dyDescent="0.35">
      <c r="A29" s="2">
        <v>1.105</v>
      </c>
      <c r="B29" s="2">
        <v>1.0620000000000001</v>
      </c>
      <c r="C29" s="2">
        <v>61</v>
      </c>
      <c r="D29" s="2">
        <v>41</v>
      </c>
      <c r="E29" s="2">
        <v>259</v>
      </c>
      <c r="F29" s="2">
        <v>259</v>
      </c>
      <c r="G29" s="2">
        <v>259</v>
      </c>
      <c r="H29" s="2">
        <v>259</v>
      </c>
      <c r="I29" s="2">
        <f t="shared" si="6"/>
        <v>55.203619909502265</v>
      </c>
      <c r="J29" s="2">
        <f t="shared" si="7"/>
        <v>38.606403013182671</v>
      </c>
      <c r="K29" s="2">
        <f t="shared" si="8"/>
        <v>1.0807554657878885E-7</v>
      </c>
      <c r="L29" s="2">
        <f t="shared" si="9"/>
        <v>7.2640941143120371E-8</v>
      </c>
      <c r="M29" s="2">
        <f t="shared" si="10"/>
        <v>4.0752468544038028E-20</v>
      </c>
      <c r="N29" s="2">
        <f t="shared" si="11"/>
        <v>2.8500055376302716E-20</v>
      </c>
      <c r="O29" s="2">
        <f t="shared" si="0"/>
        <v>24451.481126422816</v>
      </c>
      <c r="P29" s="2">
        <f t="shared" si="1"/>
        <v>17100.03322578163</v>
      </c>
      <c r="Q29" s="3">
        <f t="shared" si="12"/>
        <v>188154147.26782358</v>
      </c>
      <c r="R29" s="3">
        <f t="shared" si="13"/>
        <v>131584755.67238964</v>
      </c>
      <c r="S29" s="2">
        <f t="shared" si="14"/>
        <v>0.45229362323996053</v>
      </c>
      <c r="T29" s="2">
        <f t="shared" si="15"/>
        <v>0.31630950882785974</v>
      </c>
      <c r="U29" s="3">
        <f t="shared" si="2"/>
        <v>3978000000000</v>
      </c>
      <c r="V29" s="3">
        <f t="shared" si="3"/>
        <v>3823200000000.0005</v>
      </c>
      <c r="W29" s="3">
        <f t="shared" si="16"/>
        <v>1.75032E+21</v>
      </c>
      <c r="X29" s="3">
        <f t="shared" si="17"/>
        <v>1.6822080000000003E+21</v>
      </c>
      <c r="Y29" s="2">
        <f t="shared" si="4"/>
        <v>4.9898479855426811E+20</v>
      </c>
      <c r="Z29" s="2">
        <f t="shared" si="5"/>
        <v>3.3538322525778674E+20</v>
      </c>
      <c r="AA29" s="2">
        <f t="shared" si="18"/>
        <v>1.9004524886877944E-3</v>
      </c>
      <c r="AB29" s="2">
        <f t="shared" si="19"/>
        <v>4.99058380414312E-3</v>
      </c>
    </row>
    <row r="30" spans="1:28" s="2" customFormat="1" x14ac:dyDescent="0.35">
      <c r="A30" s="2">
        <v>1.1260000000000001</v>
      </c>
      <c r="B30" s="2">
        <v>1.115</v>
      </c>
      <c r="C30" s="2">
        <v>62</v>
      </c>
      <c r="D30" s="2">
        <v>47</v>
      </c>
      <c r="E30" s="2">
        <v>269</v>
      </c>
      <c r="F30" s="2">
        <v>269</v>
      </c>
      <c r="G30" s="2">
        <v>269</v>
      </c>
      <c r="H30" s="2">
        <v>269</v>
      </c>
      <c r="I30" s="2">
        <f t="shared" si="6"/>
        <v>55.06216696269982</v>
      </c>
      <c r="J30" s="2">
        <f t="shared" si="7"/>
        <v>42.152466367713004</v>
      </c>
      <c r="K30" s="2">
        <f t="shared" si="8"/>
        <v>1.0984727685057227E-7</v>
      </c>
      <c r="L30" s="2">
        <f t="shared" si="9"/>
        <v>8.3271322773820907E-8</v>
      </c>
      <c r="M30" s="2">
        <f t="shared" si="10"/>
        <v>4.06480450157535E-20</v>
      </c>
      <c r="N30" s="2">
        <f t="shared" si="11"/>
        <v>3.1117833622504075E-20</v>
      </c>
      <c r="O30" s="2">
        <f t="shared" si="0"/>
        <v>24388.827009452099</v>
      </c>
      <c r="P30" s="2">
        <f t="shared" si="1"/>
        <v>18670.700173502446</v>
      </c>
      <c r="Q30" s="3">
        <f t="shared" si="12"/>
        <v>187672023.83773389</v>
      </c>
      <c r="R30" s="3">
        <f t="shared" si="13"/>
        <v>143671037.83510134</v>
      </c>
      <c r="S30" s="2">
        <f t="shared" si="14"/>
        <v>0.45113467268686031</v>
      </c>
      <c r="T30" s="2">
        <f t="shared" si="15"/>
        <v>0.34536307171899361</v>
      </c>
      <c r="U30" s="3">
        <f t="shared" si="2"/>
        <v>4053600000000.0005</v>
      </c>
      <c r="V30" s="3">
        <f t="shared" si="3"/>
        <v>4014000000000</v>
      </c>
      <c r="W30" s="3">
        <f t="shared" si="16"/>
        <v>1.7835840000000003E+21</v>
      </c>
      <c r="X30" s="3">
        <f t="shared" si="17"/>
        <v>1.76616E+21</v>
      </c>
      <c r="Y30" s="2">
        <f t="shared" si="4"/>
        <v>5.0716487721909223E+20</v>
      </c>
      <c r="Z30" s="2">
        <f t="shared" si="5"/>
        <v>3.8446369724673111E+20</v>
      </c>
      <c r="AA30" s="2">
        <f t="shared" si="18"/>
        <v>2.5754884547069196E-3</v>
      </c>
      <c r="AB30" s="2">
        <f t="shared" si="19"/>
        <v>3.6771300448430631E-3</v>
      </c>
    </row>
    <row r="31" spans="1:28" s="2" customFormat="1" x14ac:dyDescent="0.35">
      <c r="A31" s="2">
        <v>1.155</v>
      </c>
      <c r="B31" s="2">
        <v>1.1560000000000001</v>
      </c>
      <c r="C31" s="2">
        <v>61</v>
      </c>
      <c r="D31" s="2">
        <v>58</v>
      </c>
      <c r="E31" s="2">
        <v>279</v>
      </c>
      <c r="F31" s="2">
        <v>279</v>
      </c>
      <c r="G31" s="2">
        <v>279</v>
      </c>
      <c r="H31" s="2">
        <v>279</v>
      </c>
      <c r="I31" s="2">
        <f t="shared" si="6"/>
        <v>52.813852813852812</v>
      </c>
      <c r="J31" s="2">
        <f t="shared" si="7"/>
        <v>50.173010380622834</v>
      </c>
      <c r="K31" s="2">
        <f t="shared" si="8"/>
        <v>1.0807554657878885E-7</v>
      </c>
      <c r="L31" s="2">
        <f t="shared" si="9"/>
        <v>1.0276035576343857E-7</v>
      </c>
      <c r="M31" s="2">
        <f t="shared" si="10"/>
        <v>3.8988292416590494E-20</v>
      </c>
      <c r="N31" s="2">
        <f t="shared" si="11"/>
        <v>3.7038767215772259E-20</v>
      </c>
      <c r="O31" s="2">
        <f t="shared" si="0"/>
        <v>23392.975449954298</v>
      </c>
      <c r="P31" s="2">
        <f t="shared" si="1"/>
        <v>22223.260329463355</v>
      </c>
      <c r="Q31" s="3">
        <f t="shared" si="12"/>
        <v>180008946.08739832</v>
      </c>
      <c r="R31" s="3">
        <f t="shared" si="13"/>
        <v>171007988.23522052</v>
      </c>
      <c r="S31" s="2">
        <f t="shared" si="14"/>
        <v>0.43271381271009213</v>
      </c>
      <c r="T31" s="2">
        <f t="shared" si="15"/>
        <v>0.41107689479620318</v>
      </c>
      <c r="U31" s="3">
        <f t="shared" si="2"/>
        <v>4158000000000</v>
      </c>
      <c r="V31" s="3">
        <f t="shared" si="3"/>
        <v>4161600000000.0005</v>
      </c>
      <c r="W31" s="3">
        <f t="shared" si="16"/>
        <v>1.82952E+21</v>
      </c>
      <c r="X31" s="3">
        <f t="shared" si="17"/>
        <v>1.8311040000000003E+21</v>
      </c>
      <c r="Y31" s="2">
        <f t="shared" si="4"/>
        <v>4.9898479855426811E+20</v>
      </c>
      <c r="Z31" s="2">
        <f t="shared" si="5"/>
        <v>4.7444456255979592E+20</v>
      </c>
      <c r="AA31" s="2">
        <f t="shared" si="18"/>
        <v>2.1645021645021567E-3</v>
      </c>
      <c r="AB31" s="2">
        <f t="shared" si="19"/>
        <v>3.4602076124567306E-3</v>
      </c>
    </row>
    <row r="32" spans="1:28" s="2" customFormat="1" x14ac:dyDescent="0.35">
      <c r="A32" s="2">
        <v>1.18</v>
      </c>
      <c r="B32" s="2">
        <v>1.196</v>
      </c>
      <c r="C32" s="2">
        <v>73</v>
      </c>
      <c r="D32" s="2">
        <v>39</v>
      </c>
      <c r="E32" s="2">
        <v>289</v>
      </c>
      <c r="F32" s="2">
        <v>289</v>
      </c>
      <c r="G32" s="2">
        <v>289</v>
      </c>
      <c r="H32" s="2">
        <v>289</v>
      </c>
      <c r="I32" s="2">
        <f t="shared" si="6"/>
        <v>61.864406779661017</v>
      </c>
      <c r="J32" s="2">
        <f t="shared" si="7"/>
        <v>32.608695652173914</v>
      </c>
      <c r="K32" s="2">
        <f t="shared" si="8"/>
        <v>1.2933630984018992E-7</v>
      </c>
      <c r="L32" s="2">
        <f t="shared" si="9"/>
        <v>6.9097480599553525E-8</v>
      </c>
      <c r="M32" s="2">
        <f t="shared" si="10"/>
        <v>4.5669600932270456E-20</v>
      </c>
      <c r="N32" s="2">
        <f t="shared" si="11"/>
        <v>2.4072422170970431E-20</v>
      </c>
      <c r="O32" s="2">
        <f t="shared" si="0"/>
        <v>27401.760559362276</v>
      </c>
      <c r="P32" s="2">
        <f t="shared" si="1"/>
        <v>14443.453302582258</v>
      </c>
      <c r="Q32" s="3">
        <f t="shared" si="12"/>
        <v>210856547.5042927</v>
      </c>
      <c r="R32" s="3">
        <f t="shared" si="13"/>
        <v>111142373.16337048</v>
      </c>
      <c r="S32" s="2">
        <f t="shared" si="14"/>
        <v>0.50686670073147277</v>
      </c>
      <c r="T32" s="2">
        <f t="shared" si="15"/>
        <v>0.26716916625810211</v>
      </c>
      <c r="U32" s="3">
        <f t="shared" si="2"/>
        <v>4248000000000</v>
      </c>
      <c r="V32" s="3">
        <f t="shared" si="3"/>
        <v>4305599999999.9995</v>
      </c>
      <c r="W32" s="3">
        <f t="shared" si="16"/>
        <v>1.86912E+21</v>
      </c>
      <c r="X32" s="3">
        <f t="shared" si="17"/>
        <v>1.8944639999999997E+21</v>
      </c>
      <c r="Y32" s="2">
        <f t="shared" si="4"/>
        <v>5.9714574253215685E+20</v>
      </c>
      <c r="Z32" s="2">
        <f t="shared" si="5"/>
        <v>3.1902306792813868E+20</v>
      </c>
      <c r="AA32" s="2">
        <f t="shared" si="18"/>
        <v>1.9491525423728925E-3</v>
      </c>
      <c r="AB32" s="2">
        <f t="shared" si="19"/>
        <v>3.0936454849498449E-3</v>
      </c>
    </row>
    <row r="33" spans="1:28" s="2" customFormat="1" x14ac:dyDescent="0.35">
      <c r="A33" s="2">
        <v>1.2030000000000001</v>
      </c>
      <c r="B33" s="2">
        <v>1.2330000000000001</v>
      </c>
      <c r="C33" s="2">
        <v>73</v>
      </c>
      <c r="D33" s="2">
        <v>66</v>
      </c>
      <c r="E33" s="2">
        <v>299</v>
      </c>
      <c r="F33" s="2">
        <v>299</v>
      </c>
      <c r="G33" s="2">
        <v>299</v>
      </c>
      <c r="H33" s="2">
        <v>299</v>
      </c>
      <c r="I33" s="2">
        <f t="shared" si="6"/>
        <v>60.681629260182874</v>
      </c>
      <c r="J33" s="2">
        <f t="shared" si="7"/>
        <v>53.527980535279802</v>
      </c>
      <c r="K33" s="2">
        <f t="shared" si="8"/>
        <v>1.2933630984018992E-7</v>
      </c>
      <c r="L33" s="2">
        <f t="shared" si="9"/>
        <v>1.1693419793770596E-7</v>
      </c>
      <c r="M33" s="2">
        <f t="shared" si="10"/>
        <v>4.4796449792251975E-20</v>
      </c>
      <c r="N33" s="2">
        <f t="shared" si="11"/>
        <v>3.9515476459078793E-20</v>
      </c>
      <c r="O33" s="2">
        <f t="shared" si="0"/>
        <v>26877.869875351185</v>
      </c>
      <c r="P33" s="2">
        <f t="shared" si="1"/>
        <v>23709.285875447276</v>
      </c>
      <c r="Q33" s="3">
        <f t="shared" si="12"/>
        <v>206825208.69082737</v>
      </c>
      <c r="R33" s="3">
        <f t="shared" si="13"/>
        <v>182442954.8115668</v>
      </c>
      <c r="S33" s="2">
        <f t="shared" si="14"/>
        <v>0.49717598242987349</v>
      </c>
      <c r="T33" s="2">
        <f t="shared" si="15"/>
        <v>0.43856479522011249</v>
      </c>
      <c r="U33" s="3">
        <f t="shared" si="2"/>
        <v>4330800000000</v>
      </c>
      <c r="V33" s="3">
        <f t="shared" si="3"/>
        <v>4438800000000</v>
      </c>
      <c r="W33" s="3">
        <f t="shared" si="16"/>
        <v>1.905552E+21</v>
      </c>
      <c r="X33" s="3">
        <f t="shared" si="17"/>
        <v>1.953072E+21</v>
      </c>
      <c r="Y33" s="2">
        <f t="shared" si="4"/>
        <v>5.9714574253215685E+20</v>
      </c>
      <c r="Z33" s="2">
        <f t="shared" si="5"/>
        <v>5.3988519187838848E+20</v>
      </c>
      <c r="AA33" s="2">
        <f t="shared" si="18"/>
        <v>2.0781379883624196E-3</v>
      </c>
      <c r="AB33" s="2">
        <f t="shared" si="19"/>
        <v>2.5141930251419233E-3</v>
      </c>
    </row>
    <row r="34" spans="1:28" s="2" customFormat="1" x14ac:dyDescent="0.35">
      <c r="A34" s="2">
        <v>1.228</v>
      </c>
      <c r="B34" s="2">
        <v>1.264</v>
      </c>
      <c r="C34" s="2">
        <v>79</v>
      </c>
      <c r="D34" s="2">
        <v>63</v>
      </c>
      <c r="E34" s="2">
        <v>309</v>
      </c>
      <c r="F34" s="2">
        <v>309</v>
      </c>
      <c r="G34" s="2">
        <v>309</v>
      </c>
      <c r="H34" s="2">
        <v>309</v>
      </c>
      <c r="I34" s="2">
        <f t="shared" si="6"/>
        <v>64.332247557003257</v>
      </c>
      <c r="J34" s="2">
        <f t="shared" si="7"/>
        <v>49.841772151898731</v>
      </c>
      <c r="K34" s="2">
        <f t="shared" si="8"/>
        <v>1.3996669147089046E-7</v>
      </c>
      <c r="L34" s="2">
        <f t="shared" si="9"/>
        <v>1.116190071223557E-7</v>
      </c>
      <c r="M34" s="2">
        <f t="shared" si="10"/>
        <v>4.7491412686919947E-20</v>
      </c>
      <c r="N34" s="2">
        <f t="shared" si="11"/>
        <v>3.6794240217021256E-20</v>
      </c>
      <c r="O34" s="2">
        <f t="shared" si="0"/>
        <v>28494.847612151971</v>
      </c>
      <c r="P34" s="2">
        <f t="shared" si="1"/>
        <v>22076.544130212755</v>
      </c>
      <c r="Q34" s="3">
        <f t="shared" si="12"/>
        <v>219267852.37550941</v>
      </c>
      <c r="R34" s="3">
        <f t="shared" si="13"/>
        <v>169879007.08198714</v>
      </c>
      <c r="S34" s="2">
        <f t="shared" si="14"/>
        <v>0.5270861835949745</v>
      </c>
      <c r="T34" s="2">
        <f t="shared" si="15"/>
        <v>0.40836299779323831</v>
      </c>
      <c r="U34" s="3">
        <f t="shared" si="2"/>
        <v>4420800000000</v>
      </c>
      <c r="V34" s="3">
        <f t="shared" si="3"/>
        <v>4550400000000</v>
      </c>
      <c r="W34" s="3">
        <f t="shared" si="16"/>
        <v>1.945152E+21</v>
      </c>
      <c r="X34" s="3">
        <f t="shared" si="17"/>
        <v>2.002176E+21</v>
      </c>
      <c r="Y34" s="2">
        <f t="shared" si="4"/>
        <v>6.4622621452110122E+20</v>
      </c>
      <c r="Z34" s="2">
        <f t="shared" si="5"/>
        <v>5.1534495588391623E+20</v>
      </c>
      <c r="AA34" s="2">
        <f t="shared" si="18"/>
        <v>1.3029315960912064E-3</v>
      </c>
      <c r="AB34" s="2">
        <f t="shared" si="19"/>
        <v>2.2943037974683476E-3</v>
      </c>
    </row>
    <row r="35" spans="1:28" s="2" customFormat="1" x14ac:dyDescent="0.35">
      <c r="A35" s="2">
        <v>1.244</v>
      </c>
      <c r="B35" s="2">
        <v>1.2929999999999999</v>
      </c>
      <c r="C35" s="2">
        <v>81</v>
      </c>
      <c r="D35" s="2">
        <v>68</v>
      </c>
      <c r="E35" s="2">
        <v>319</v>
      </c>
      <c r="F35" s="2">
        <v>319</v>
      </c>
      <c r="G35" s="2">
        <v>319</v>
      </c>
      <c r="H35" s="2">
        <v>319</v>
      </c>
      <c r="I35" s="2">
        <f t="shared" si="6"/>
        <v>65.112540192926048</v>
      </c>
      <c r="J35" s="2">
        <f t="shared" si="7"/>
        <v>52.590873936581595</v>
      </c>
      <c r="K35" s="2">
        <f t="shared" si="8"/>
        <v>1.4351015201445733E-7</v>
      </c>
      <c r="L35" s="2">
        <f t="shared" si="9"/>
        <v>1.2047765848127282E-7</v>
      </c>
      <c r="M35" s="2">
        <f t="shared" si="10"/>
        <v>4.8067441055217486E-20</v>
      </c>
      <c r="N35" s="2">
        <f t="shared" si="11"/>
        <v>3.8823684738744788E-20</v>
      </c>
      <c r="O35" s="2">
        <f t="shared" si="0"/>
        <v>28840.464633130494</v>
      </c>
      <c r="P35" s="2">
        <f t="shared" si="1"/>
        <v>23294.210843246874</v>
      </c>
      <c r="Q35" s="3">
        <f t="shared" si="12"/>
        <v>221927375.35193914</v>
      </c>
      <c r="R35" s="3">
        <f t="shared" si="13"/>
        <v>179248952.43878469</v>
      </c>
      <c r="S35" s="2">
        <f t="shared" si="14"/>
        <v>0.53347926767293063</v>
      </c>
      <c r="T35" s="2">
        <f t="shared" si="15"/>
        <v>0.43088690490092474</v>
      </c>
      <c r="U35" s="3">
        <f t="shared" si="2"/>
        <v>4478400000000</v>
      </c>
      <c r="V35" s="3">
        <f t="shared" si="3"/>
        <v>4654800000000</v>
      </c>
      <c r="W35" s="3">
        <f t="shared" si="16"/>
        <v>1.970496E+21</v>
      </c>
      <c r="X35" s="3">
        <f t="shared" si="17"/>
        <v>2.048112E+21</v>
      </c>
      <c r="Y35" s="2">
        <f t="shared" si="4"/>
        <v>6.6258637185074948E+20</v>
      </c>
      <c r="Z35" s="2">
        <f t="shared" si="5"/>
        <v>5.5624534920803667E+20</v>
      </c>
      <c r="AA35" s="2">
        <f t="shared" si="18"/>
        <v>4.0192926045017004E-4</v>
      </c>
      <c r="AB35" s="2">
        <f t="shared" si="19"/>
        <v>1.9334880123743339E-3</v>
      </c>
    </row>
    <row r="36" spans="1:28" s="2" customFormat="1" x14ac:dyDescent="0.35">
      <c r="A36" s="2">
        <v>1.2490000000000001</v>
      </c>
      <c r="B36" s="2">
        <v>1.3180000000000001</v>
      </c>
      <c r="C36" s="2">
        <v>87</v>
      </c>
      <c r="D36" s="2">
        <v>70</v>
      </c>
      <c r="E36" s="2">
        <v>329</v>
      </c>
      <c r="F36" s="2">
        <v>329</v>
      </c>
      <c r="G36" s="2">
        <v>329</v>
      </c>
      <c r="H36" s="2">
        <v>329</v>
      </c>
      <c r="I36" s="2">
        <f t="shared" si="6"/>
        <v>69.655724579663726</v>
      </c>
      <c r="J36" s="2">
        <f t="shared" si="7"/>
        <v>53.110773899848255</v>
      </c>
      <c r="K36" s="2">
        <f t="shared" si="8"/>
        <v>1.5414053364515787E-7</v>
      </c>
      <c r="L36" s="2">
        <f t="shared" si="9"/>
        <v>1.2402111902483967E-7</v>
      </c>
      <c r="M36" s="2">
        <f t="shared" si="10"/>
        <v>5.1421314933666219E-20</v>
      </c>
      <c r="N36" s="2">
        <f t="shared" si="11"/>
        <v>3.920748578175255E-20</v>
      </c>
      <c r="O36" s="2">
        <f t="shared" ref="O36:O67" si="20">M36*6E+23</f>
        <v>30852.78896019973</v>
      </c>
      <c r="P36" s="2">
        <f t="shared" ref="P36:P67" si="21">N36*6E+23</f>
        <v>23524.491469051532</v>
      </c>
      <c r="Q36" s="3">
        <f t="shared" si="12"/>
        <v>237412211.04873693</v>
      </c>
      <c r="R36" s="3">
        <f t="shared" si="13"/>
        <v>181020961.85435155</v>
      </c>
      <c r="S36" s="2">
        <f t="shared" si="14"/>
        <v>0.57070243040561763</v>
      </c>
      <c r="T36" s="2">
        <f t="shared" si="15"/>
        <v>0.43514654291911431</v>
      </c>
      <c r="U36" s="3">
        <f t="shared" ref="U36:U67" si="22">3.6*1000*A36*1000000000</f>
        <v>4496400000000.001</v>
      </c>
      <c r="V36" s="3">
        <f t="shared" ref="V36:V67" si="23">3.6*1000*B36*1000000000</f>
        <v>4744800000000</v>
      </c>
      <c r="W36" s="3">
        <f t="shared" si="16"/>
        <v>1.9784160000000005E+21</v>
      </c>
      <c r="X36" s="3">
        <f t="shared" si="17"/>
        <v>2.087712E+21</v>
      </c>
      <c r="Y36" s="2">
        <f t="shared" ref="Y36:Y67" si="24">K36*6E+23*(7459+236)</f>
        <v>7.1166684383969385E+20</v>
      </c>
      <c r="Z36" s="2">
        <f t="shared" ref="Z36:Z67" si="25">L36*6E+23*(7459+236)</f>
        <v>5.726055065376848E+20</v>
      </c>
      <c r="AA36" s="2">
        <f t="shared" si="18"/>
        <v>1.1208967173739E-3</v>
      </c>
      <c r="AB36" s="2">
        <f t="shared" si="19"/>
        <v>2.5037936267071257E-3</v>
      </c>
    </row>
    <row r="37" spans="1:28" s="2" customFormat="1" x14ac:dyDescent="0.35">
      <c r="A37" s="2">
        <v>1.2630000000000001</v>
      </c>
      <c r="B37" s="2">
        <v>1.351</v>
      </c>
      <c r="C37" s="2">
        <v>84</v>
      </c>
      <c r="D37" s="2">
        <v>73</v>
      </c>
      <c r="E37" s="2">
        <v>339</v>
      </c>
      <c r="F37" s="2">
        <v>339</v>
      </c>
      <c r="G37" s="2">
        <v>339</v>
      </c>
      <c r="H37" s="2">
        <v>339</v>
      </c>
      <c r="I37" s="2">
        <f t="shared" si="6"/>
        <v>66.508313539192386</v>
      </c>
      <c r="J37" s="2">
        <f t="shared" si="7"/>
        <v>54.034048852701702</v>
      </c>
      <c r="K37" s="2">
        <f t="shared" si="8"/>
        <v>1.4882534282980759E-7</v>
      </c>
      <c r="L37" s="2">
        <f t="shared" ref="L37:L68" si="26">D37/18.814/30/1000000</f>
        <v>1.2933630984018992E-7</v>
      </c>
      <c r="M37" s="2">
        <f t="shared" si="10"/>
        <v>4.9097830176104371E-20</v>
      </c>
      <c r="N37" s="2">
        <f t="shared" si="11"/>
        <v>3.9889066691398318E-20</v>
      </c>
      <c r="O37" s="2">
        <f t="shared" si="20"/>
        <v>29458.698105662625</v>
      </c>
      <c r="P37" s="2">
        <f t="shared" si="21"/>
        <v>23933.44001483899</v>
      </c>
      <c r="Q37" s="3">
        <f t="shared" si="12"/>
        <v>226684681.92307389</v>
      </c>
      <c r="R37" s="3">
        <f t="shared" si="13"/>
        <v>184167820.91418603</v>
      </c>
      <c r="S37" s="2">
        <f t="shared" ref="S37:S68" si="27">O37*(7459+236)/416000000</f>
        <v>0.54491510077661998</v>
      </c>
      <c r="T37" s="2">
        <f t="shared" si="15"/>
        <v>0.44271110796679336</v>
      </c>
      <c r="U37" s="3">
        <f t="shared" si="22"/>
        <v>4546800000000</v>
      </c>
      <c r="V37" s="3">
        <f t="shared" si="23"/>
        <v>4863600000000</v>
      </c>
      <c r="W37" s="3">
        <f t="shared" si="16"/>
        <v>2.000592E+21</v>
      </c>
      <c r="X37" s="3">
        <f t="shared" si="17"/>
        <v>2.139984E+21</v>
      </c>
      <c r="Y37" s="2">
        <f t="shared" si="24"/>
        <v>6.8712660784522173E+20</v>
      </c>
      <c r="Z37" s="2">
        <f t="shared" si="25"/>
        <v>5.9714574253215685E+20</v>
      </c>
      <c r="AA37" s="2">
        <f t="shared" si="18"/>
        <v>5.5423594615992822E-4</v>
      </c>
      <c r="AB37" s="2">
        <f t="shared" si="19"/>
        <v>1.9245003700962269E-3</v>
      </c>
    </row>
    <row r="38" spans="1:28" s="2" customFormat="1" x14ac:dyDescent="0.35">
      <c r="A38" s="2">
        <v>1.27</v>
      </c>
      <c r="B38" s="2">
        <v>1.377</v>
      </c>
      <c r="C38" s="2">
        <v>107</v>
      </c>
      <c r="D38" s="2">
        <v>85</v>
      </c>
      <c r="E38" s="2">
        <v>349</v>
      </c>
      <c r="F38" s="2">
        <v>349</v>
      </c>
      <c r="G38" s="2">
        <v>349</v>
      </c>
      <c r="H38" s="2">
        <v>349</v>
      </c>
      <c r="I38" s="2">
        <f t="shared" si="6"/>
        <v>84.251968503937007</v>
      </c>
      <c r="J38" s="2">
        <f t="shared" si="7"/>
        <v>61.728395061728392</v>
      </c>
      <c r="K38" s="2">
        <f t="shared" si="8"/>
        <v>1.8957513908082635E-7</v>
      </c>
      <c r="L38" s="2">
        <f t="shared" si="26"/>
        <v>1.5059707310159102E-7</v>
      </c>
      <c r="M38" s="2">
        <f t="shared" si="10"/>
        <v>6.219656793990366E-20</v>
      </c>
      <c r="N38" s="2">
        <f t="shared" si="11"/>
        <v>4.5569194233112751E-20</v>
      </c>
      <c r="O38" s="2">
        <f t="shared" si="20"/>
        <v>37317.940763942199</v>
      </c>
      <c r="P38" s="2">
        <f t="shared" si="21"/>
        <v>27341.516539867651</v>
      </c>
      <c r="Q38" s="3">
        <f t="shared" si="12"/>
        <v>287161554.17853522</v>
      </c>
      <c r="R38" s="3">
        <f t="shared" si="13"/>
        <v>210392969.77428156</v>
      </c>
      <c r="S38" s="2">
        <f t="shared" si="27"/>
        <v>0.69029219754455584</v>
      </c>
      <c r="T38" s="2">
        <f t="shared" si="15"/>
        <v>0.50575233118817686</v>
      </c>
      <c r="U38" s="3">
        <f t="shared" si="22"/>
        <v>4572000000000</v>
      </c>
      <c r="V38" s="3">
        <f t="shared" si="23"/>
        <v>4957200000000</v>
      </c>
      <c r="W38" s="3">
        <f t="shared" si="16"/>
        <v>2.01168E+21</v>
      </c>
      <c r="X38" s="3">
        <f t="shared" si="17"/>
        <v>2.181168E+21</v>
      </c>
      <c r="Y38" s="2">
        <f t="shared" si="24"/>
        <v>8.7526841713617522E+20</v>
      </c>
      <c r="Z38" s="2">
        <f t="shared" si="25"/>
        <v>6.9530668651004586E+20</v>
      </c>
      <c r="AA38" s="2">
        <f t="shared" si="18"/>
        <v>8.6614173228347394E-4</v>
      </c>
      <c r="AB38" s="2">
        <f t="shared" si="19"/>
        <v>1.9607843137255001E-3</v>
      </c>
    </row>
    <row r="39" spans="1:28" s="2" customFormat="1" x14ac:dyDescent="0.35">
      <c r="A39" s="2">
        <v>1.2810000000000001</v>
      </c>
      <c r="B39" s="2">
        <v>1.4040000000000001</v>
      </c>
      <c r="C39" s="2">
        <v>102</v>
      </c>
      <c r="D39" s="2">
        <v>57</v>
      </c>
      <c r="E39" s="2">
        <v>359</v>
      </c>
      <c r="F39" s="2">
        <v>359</v>
      </c>
      <c r="G39" s="2">
        <v>359</v>
      </c>
      <c r="H39" s="2">
        <v>359</v>
      </c>
      <c r="I39" s="2">
        <f t="shared" si="6"/>
        <v>79.625292740046831</v>
      </c>
      <c r="J39" s="2">
        <f t="shared" si="7"/>
        <v>40.598290598290596</v>
      </c>
      <c r="K39" s="2">
        <f t="shared" si="8"/>
        <v>1.8071648772190925E-7</v>
      </c>
      <c r="L39" s="2">
        <f t="shared" si="26"/>
        <v>1.0098862549165516E-7</v>
      </c>
      <c r="M39" s="2">
        <f t="shared" si="10"/>
        <v>5.8781058977982435E-20</v>
      </c>
      <c r="N39" s="2">
        <f t="shared" si="11"/>
        <v>2.9970508514854925E-20</v>
      </c>
      <c r="O39" s="2">
        <f t="shared" si="20"/>
        <v>35268.635386789465</v>
      </c>
      <c r="P39" s="2">
        <f t="shared" si="21"/>
        <v>17982.305108912955</v>
      </c>
      <c r="Q39" s="3">
        <f t="shared" si="12"/>
        <v>271392149.30134493</v>
      </c>
      <c r="R39" s="3">
        <f t="shared" si="13"/>
        <v>138373837.8130852</v>
      </c>
      <c r="S39" s="2">
        <f t="shared" si="27"/>
        <v>0.6523849742820792</v>
      </c>
      <c r="T39" s="2">
        <f t="shared" si="15"/>
        <v>0.33262941781991634</v>
      </c>
      <c r="U39" s="3">
        <f t="shared" si="22"/>
        <v>4611600000000</v>
      </c>
      <c r="V39" s="3">
        <f t="shared" si="23"/>
        <v>5054400000000.001</v>
      </c>
      <c r="W39" s="3">
        <f t="shared" si="16"/>
        <v>2.029104E+21</v>
      </c>
      <c r="X39" s="3">
        <f t="shared" si="17"/>
        <v>2.2239360000000005E+21</v>
      </c>
      <c r="Y39" s="2">
        <f t="shared" si="24"/>
        <v>8.3436802381205497E+20</v>
      </c>
      <c r="Z39" s="2">
        <f t="shared" si="25"/>
        <v>4.6626448389497186E+20</v>
      </c>
      <c r="AA39" s="2">
        <f t="shared" si="18"/>
        <v>9.3676814988288739E-4</v>
      </c>
      <c r="AB39" s="2">
        <f t="shared" si="19"/>
        <v>1.3532763532763466E-3</v>
      </c>
    </row>
    <row r="40" spans="1:28" s="2" customFormat="1" x14ac:dyDescent="0.35">
      <c r="A40" s="2">
        <v>1.2929999999999999</v>
      </c>
      <c r="B40" s="2">
        <v>1.423</v>
      </c>
      <c r="C40" s="2">
        <v>91</v>
      </c>
      <c r="D40" s="2">
        <v>84</v>
      </c>
      <c r="E40" s="2">
        <v>369</v>
      </c>
      <c r="F40" s="2">
        <v>369</v>
      </c>
      <c r="G40" s="2">
        <v>369</v>
      </c>
      <c r="H40" s="2">
        <v>369</v>
      </c>
      <c r="I40" s="2">
        <f t="shared" si="6"/>
        <v>70.378963650425376</v>
      </c>
      <c r="J40" s="2">
        <f t="shared" si="7"/>
        <v>59.030217849613493</v>
      </c>
      <c r="K40" s="2">
        <f t="shared" si="8"/>
        <v>1.6122745473229156E-7</v>
      </c>
      <c r="L40" s="2">
        <f t="shared" si="26"/>
        <v>1.4882534282980759E-7</v>
      </c>
      <c r="M40" s="2">
        <f t="shared" si="10"/>
        <v>5.1955225165084928E-20</v>
      </c>
      <c r="N40" s="2">
        <f t="shared" si="11"/>
        <v>4.357734329755434E-20</v>
      </c>
      <c r="O40" s="2">
        <f t="shared" si="20"/>
        <v>31173.135099050956</v>
      </c>
      <c r="P40" s="2">
        <f t="shared" si="21"/>
        <v>26146.405978532606</v>
      </c>
      <c r="Q40" s="3">
        <f t="shared" si="12"/>
        <v>239877274.5871971</v>
      </c>
      <c r="R40" s="3">
        <f t="shared" si="13"/>
        <v>201196594.0048084</v>
      </c>
      <c r="S40" s="2">
        <f t="shared" si="27"/>
        <v>0.57662806391153143</v>
      </c>
      <c r="T40" s="2">
        <f t="shared" si="15"/>
        <v>0.48364565866540482</v>
      </c>
      <c r="U40" s="3">
        <f t="shared" si="22"/>
        <v>4654800000000</v>
      </c>
      <c r="V40" s="3">
        <f t="shared" si="23"/>
        <v>5122800000000</v>
      </c>
      <c r="W40" s="3">
        <f t="shared" si="16"/>
        <v>2.048112E+21</v>
      </c>
      <c r="X40" s="3">
        <f t="shared" si="17"/>
        <v>2.254032E+21</v>
      </c>
      <c r="Y40" s="2">
        <f t="shared" si="24"/>
        <v>7.4438715849899023E+20</v>
      </c>
      <c r="Z40" s="2">
        <f t="shared" si="25"/>
        <v>6.8712660784522173E+20</v>
      </c>
      <c r="AA40" s="2">
        <f t="shared" si="18"/>
        <v>5.4137664346481961E-4</v>
      </c>
      <c r="AB40" s="2">
        <f t="shared" si="19"/>
        <v>1.2649332396345761E-3</v>
      </c>
    </row>
    <row r="41" spans="1:28" s="2" customFormat="1" x14ac:dyDescent="0.35">
      <c r="A41" s="2">
        <v>1.3</v>
      </c>
      <c r="B41" s="2">
        <v>1.4410000000000001</v>
      </c>
      <c r="C41" s="2">
        <v>112</v>
      </c>
      <c r="D41" s="2">
        <v>75</v>
      </c>
      <c r="E41" s="2">
        <v>379</v>
      </c>
      <c r="F41" s="2">
        <v>379</v>
      </c>
      <c r="G41" s="2">
        <v>379</v>
      </c>
      <c r="H41" s="2">
        <v>379</v>
      </c>
      <c r="I41" s="2">
        <f t="shared" si="6"/>
        <v>86.153846153846146</v>
      </c>
      <c r="J41" s="2">
        <f t="shared" si="7"/>
        <v>52.047189451769604</v>
      </c>
      <c r="K41" s="2">
        <f t="shared" si="8"/>
        <v>1.9843379043974348E-7</v>
      </c>
      <c r="L41" s="2">
        <f t="shared" si="26"/>
        <v>1.328797703837568E-7</v>
      </c>
      <c r="M41" s="2">
        <f t="shared" si="10"/>
        <v>6.360057385889214E-20</v>
      </c>
      <c r="N41" s="2">
        <f t="shared" si="11"/>
        <v>3.8422325463727967E-20</v>
      </c>
      <c r="O41" s="2">
        <f t="shared" si="20"/>
        <v>38160.344315335286</v>
      </c>
      <c r="P41" s="2">
        <f t="shared" si="21"/>
        <v>23053.395278236781</v>
      </c>
      <c r="Q41" s="3">
        <f t="shared" si="12"/>
        <v>293643849.50650501</v>
      </c>
      <c r="R41" s="3">
        <f t="shared" si="13"/>
        <v>177395876.66603205</v>
      </c>
      <c r="S41" s="2">
        <f t="shared" si="27"/>
        <v>0.70587463823679086</v>
      </c>
      <c r="T41" s="2">
        <f t="shared" si="15"/>
        <v>0.42643239583180781</v>
      </c>
      <c r="U41" s="3">
        <f t="shared" si="22"/>
        <v>4680000000000</v>
      </c>
      <c r="V41" s="3">
        <f t="shared" si="23"/>
        <v>5187600000000</v>
      </c>
      <c r="W41" s="3">
        <f t="shared" si="16"/>
        <v>2.0592E+21</v>
      </c>
      <c r="X41" s="3">
        <f t="shared" si="17"/>
        <v>2.282544E+21</v>
      </c>
      <c r="Y41" s="2">
        <f t="shared" si="24"/>
        <v>9.1616881046029573E+20</v>
      </c>
      <c r="Z41" s="2">
        <f t="shared" si="25"/>
        <v>6.1350589986180511E+20</v>
      </c>
      <c r="AA41" s="2">
        <f t="shared" si="18"/>
        <v>6.1538461538461584E-4</v>
      </c>
      <c r="AB41" s="2">
        <f t="shared" si="19"/>
        <v>1.4573213046495425E-3</v>
      </c>
    </row>
    <row r="42" spans="1:28" s="2" customFormat="1" x14ac:dyDescent="0.35">
      <c r="A42" s="2">
        <v>1.3080000000000001</v>
      </c>
      <c r="B42" s="2">
        <v>1.462</v>
      </c>
      <c r="C42" s="2">
        <v>117</v>
      </c>
      <c r="D42" s="2">
        <v>103</v>
      </c>
      <c r="E42" s="2">
        <v>389</v>
      </c>
      <c r="F42" s="2">
        <v>389</v>
      </c>
      <c r="G42" s="2">
        <v>389</v>
      </c>
      <c r="H42" s="2">
        <v>389</v>
      </c>
      <c r="I42" s="2">
        <f t="shared" si="6"/>
        <v>89.449541284403665</v>
      </c>
      <c r="J42" s="2">
        <f t="shared" si="7"/>
        <v>70.451436388508895</v>
      </c>
      <c r="K42" s="2">
        <f t="shared" si="8"/>
        <v>2.0729244179866058E-7</v>
      </c>
      <c r="L42" s="2">
        <f t="shared" si="26"/>
        <v>1.8248821799369263E-7</v>
      </c>
      <c r="M42" s="2">
        <f t="shared" si="10"/>
        <v>6.6033525037799612E-20</v>
      </c>
      <c r="N42" s="2">
        <f t="shared" si="11"/>
        <v>5.200872605839394E-20</v>
      </c>
      <c r="O42" s="2">
        <f t="shared" si="20"/>
        <v>39620.115022679769</v>
      </c>
      <c r="P42" s="2">
        <f t="shared" si="21"/>
        <v>31205.235635036366</v>
      </c>
      <c r="Q42" s="3">
        <f t="shared" si="12"/>
        <v>304876785.0995208</v>
      </c>
      <c r="R42" s="3">
        <f t="shared" si="13"/>
        <v>240124288.21160483</v>
      </c>
      <c r="S42" s="2">
        <f t="shared" si="27"/>
        <v>0.73287688725846345</v>
      </c>
      <c r="T42" s="2">
        <f t="shared" si="15"/>
        <v>0.57722184666251164</v>
      </c>
      <c r="U42" s="3">
        <f t="shared" si="22"/>
        <v>4708800000000</v>
      </c>
      <c r="V42" s="3">
        <f t="shared" si="23"/>
        <v>5263200000000</v>
      </c>
      <c r="W42" s="3">
        <f t="shared" si="16"/>
        <v>2.071872E+21</v>
      </c>
      <c r="X42" s="3">
        <f t="shared" si="17"/>
        <v>2.315808E+21</v>
      </c>
      <c r="Y42" s="2">
        <f t="shared" si="24"/>
        <v>9.5706920378441597E+20</v>
      </c>
      <c r="Z42" s="2">
        <f t="shared" si="25"/>
        <v>8.4254810247687897E+20</v>
      </c>
      <c r="AA42" s="2">
        <f t="shared" si="18"/>
        <v>3.0581039755351707E-4</v>
      </c>
      <c r="AB42" s="2">
        <f t="shared" si="19"/>
        <v>-4.7879616963063579E-4</v>
      </c>
    </row>
    <row r="43" spans="1:28" s="2" customFormat="1" x14ac:dyDescent="0.35">
      <c r="A43" s="2">
        <v>1.3120000000000001</v>
      </c>
      <c r="B43" s="2">
        <v>1.4550000000000001</v>
      </c>
      <c r="C43" s="2">
        <v>98</v>
      </c>
      <c r="D43" s="2">
        <v>99</v>
      </c>
      <c r="E43" s="2">
        <v>399</v>
      </c>
      <c r="F43" s="2">
        <v>399</v>
      </c>
      <c r="G43" s="2">
        <v>399</v>
      </c>
      <c r="H43" s="2">
        <v>399</v>
      </c>
      <c r="I43" s="2">
        <f t="shared" si="6"/>
        <v>74.695121951219505</v>
      </c>
      <c r="J43" s="2">
        <f t="shared" si="7"/>
        <v>68.041237113402062</v>
      </c>
      <c r="K43" s="2">
        <f t="shared" si="8"/>
        <v>1.7362956663477553E-7</v>
      </c>
      <c r="L43" s="2">
        <f t="shared" si="26"/>
        <v>1.7540129690655891E-7</v>
      </c>
      <c r="M43" s="2">
        <f t="shared" si="10"/>
        <v>5.5141503631470884E-20</v>
      </c>
      <c r="N43" s="2">
        <f t="shared" si="11"/>
        <v>5.0229466468086735E-20</v>
      </c>
      <c r="O43" s="2">
        <f t="shared" si="20"/>
        <v>33084.902178882534</v>
      </c>
      <c r="P43" s="2">
        <f t="shared" si="21"/>
        <v>30137.679880852043</v>
      </c>
      <c r="Q43" s="3">
        <f t="shared" si="12"/>
        <v>254588322.2665011</v>
      </c>
      <c r="R43" s="3">
        <f t="shared" si="13"/>
        <v>231909446.68315646</v>
      </c>
      <c r="S43" s="2">
        <f t="shared" si="27"/>
        <v>0.61199115929447379</v>
      </c>
      <c r="T43" s="2">
        <f t="shared" si="15"/>
        <v>0.55747463144989529</v>
      </c>
      <c r="U43" s="3">
        <f t="shared" si="22"/>
        <v>4723200000000</v>
      </c>
      <c r="V43" s="3">
        <f t="shared" si="23"/>
        <v>5238000000000</v>
      </c>
      <c r="W43" s="3">
        <f t="shared" si="16"/>
        <v>2.078208E+21</v>
      </c>
      <c r="X43" s="3">
        <f t="shared" si="17"/>
        <v>2.30472E+21</v>
      </c>
      <c r="Y43" s="2">
        <f t="shared" si="24"/>
        <v>8.0164770915275873E+20</v>
      </c>
      <c r="Z43" s="2">
        <f t="shared" si="25"/>
        <v>8.0982778781758246E+20</v>
      </c>
      <c r="AA43" s="2">
        <f t="shared" si="18"/>
        <v>2.286585365853576E-4</v>
      </c>
      <c r="AB43" s="2">
        <f t="shared" si="19"/>
        <v>-3.4364261168385668E-4</v>
      </c>
    </row>
    <row r="44" spans="1:28" x14ac:dyDescent="0.35">
      <c r="A44">
        <v>1.3149999999999999</v>
      </c>
      <c r="B44">
        <v>1.45</v>
      </c>
      <c r="C44">
        <v>117</v>
      </c>
      <c r="D44">
        <v>138</v>
      </c>
      <c r="E44">
        <v>409</v>
      </c>
      <c r="F44">
        <v>409</v>
      </c>
      <c r="G44">
        <v>409</v>
      </c>
      <c r="H44">
        <v>409</v>
      </c>
      <c r="I44">
        <f t="shared" si="6"/>
        <v>88.973384030418259</v>
      </c>
      <c r="J44">
        <f t="shared" si="7"/>
        <v>95.172413793103445</v>
      </c>
      <c r="K44">
        <f t="shared" si="8"/>
        <v>2.0729244179866058E-7</v>
      </c>
      <c r="L44">
        <f t="shared" si="26"/>
        <v>2.4449877750611247E-7</v>
      </c>
      <c r="M44">
        <f t="shared" si="10"/>
        <v>6.5682015779043287E-20</v>
      </c>
      <c r="N44">
        <f t="shared" si="11"/>
        <v>7.025826939830817E-20</v>
      </c>
      <c r="O44">
        <f t="shared" si="20"/>
        <v>39409.209467425972</v>
      </c>
      <c r="P44">
        <f t="shared" si="21"/>
        <v>42154.961638984903</v>
      </c>
      <c r="Q44" s="1">
        <f t="shared" si="12"/>
        <v>303253866.85184288</v>
      </c>
      <c r="R44" s="1">
        <f t="shared" si="13"/>
        <v>324382429.81198883</v>
      </c>
      <c r="S44">
        <f t="shared" si="27"/>
        <v>0.7289756414707762</v>
      </c>
      <c r="T44">
        <f t="shared" si="15"/>
        <v>0.77976545627881932</v>
      </c>
      <c r="U44" s="1">
        <f t="shared" si="22"/>
        <v>4734000000000</v>
      </c>
      <c r="V44" s="1">
        <f t="shared" si="23"/>
        <v>5220000000000</v>
      </c>
      <c r="W44" s="1">
        <f t="shared" si="16"/>
        <v>2.08296E+21</v>
      </c>
      <c r="X44" s="1">
        <f t="shared" si="17"/>
        <v>2.2968E+21</v>
      </c>
      <c r="Y44">
        <f t="shared" si="24"/>
        <v>9.5706920378441597E+20</v>
      </c>
      <c r="Z44">
        <f t="shared" si="25"/>
        <v>1.1288508557457213E+21</v>
      </c>
      <c r="AA44">
        <f t="shared" si="18"/>
        <v>5.3231939163498991E-4</v>
      </c>
      <c r="AB44">
        <f t="shared" si="19"/>
        <v>0</v>
      </c>
    </row>
    <row r="45" spans="1:28" x14ac:dyDescent="0.35">
      <c r="A45">
        <v>1.3220000000000001</v>
      </c>
      <c r="B45">
        <v>1.45</v>
      </c>
      <c r="C45">
        <v>119</v>
      </c>
      <c r="D45">
        <v>159</v>
      </c>
      <c r="E45">
        <v>419</v>
      </c>
      <c r="F45">
        <v>419</v>
      </c>
      <c r="G45">
        <v>419</v>
      </c>
      <c r="H45">
        <v>419</v>
      </c>
      <c r="I45">
        <f t="shared" si="6"/>
        <v>90.015128593040842</v>
      </c>
      <c r="J45">
        <f t="shared" si="7"/>
        <v>109.65517241379311</v>
      </c>
      <c r="K45">
        <f t="shared" si="8"/>
        <v>2.1083590234222742E-7</v>
      </c>
      <c r="L45">
        <f t="shared" si="26"/>
        <v>2.8170511321356438E-7</v>
      </c>
      <c r="M45">
        <f t="shared" si="10"/>
        <v>6.6451053436153362E-20</v>
      </c>
      <c r="N45">
        <f t="shared" si="11"/>
        <v>8.0949745176311605E-20</v>
      </c>
      <c r="O45">
        <f t="shared" si="20"/>
        <v>39870.63206169202</v>
      </c>
      <c r="P45">
        <f t="shared" si="21"/>
        <v>48569.847105786961</v>
      </c>
      <c r="Q45" s="1">
        <f t="shared" si="12"/>
        <v>306804513.71472007</v>
      </c>
      <c r="R45" s="1">
        <f t="shared" si="13"/>
        <v>373744973.47903067</v>
      </c>
      <c r="S45">
        <f t="shared" si="27"/>
        <v>0.73751085027576935</v>
      </c>
      <c r="T45">
        <f t="shared" si="15"/>
        <v>0.8984254170169006</v>
      </c>
      <c r="U45" s="1">
        <f t="shared" si="22"/>
        <v>4759200000000</v>
      </c>
      <c r="V45" s="1">
        <f t="shared" si="23"/>
        <v>5220000000000</v>
      </c>
      <c r="W45" s="1">
        <f t="shared" si="16"/>
        <v>2.094048E+21</v>
      </c>
      <c r="X45" s="1">
        <f t="shared" si="17"/>
        <v>2.2968E+21</v>
      </c>
      <c r="Y45">
        <f t="shared" si="24"/>
        <v>9.7342936111406409E+20</v>
      </c>
      <c r="Z45">
        <f t="shared" si="25"/>
        <v>1.3006325077070268E+21</v>
      </c>
      <c r="AA45">
        <f t="shared" si="18"/>
        <v>6.0514372163388854E-4</v>
      </c>
      <c r="AB45">
        <f t="shared" si="19"/>
        <v>0</v>
      </c>
    </row>
    <row r="46" spans="1:28" x14ac:dyDescent="0.35">
      <c r="A46">
        <v>1.33</v>
      </c>
      <c r="B46">
        <v>1.45</v>
      </c>
      <c r="C46">
        <v>121</v>
      </c>
      <c r="D46">
        <v>194</v>
      </c>
      <c r="E46">
        <v>429</v>
      </c>
      <c r="F46">
        <v>429</v>
      </c>
      <c r="G46">
        <v>429</v>
      </c>
      <c r="H46">
        <v>429</v>
      </c>
      <c r="I46">
        <f t="shared" si="6"/>
        <v>90.977443609022558</v>
      </c>
      <c r="J46">
        <f t="shared" si="7"/>
        <v>133.79310344827587</v>
      </c>
      <c r="K46">
        <f t="shared" si="8"/>
        <v>2.1437936288579427E-7</v>
      </c>
      <c r="L46">
        <f t="shared" si="26"/>
        <v>3.4371567272598419E-7</v>
      </c>
      <c r="M46">
        <f t="shared" si="10"/>
        <v>6.71614545381561E-20</v>
      </c>
      <c r="N46">
        <f t="shared" si="11"/>
        <v>9.8768871472983968E-20</v>
      </c>
      <c r="O46">
        <f t="shared" si="20"/>
        <v>40296.872722893662</v>
      </c>
      <c r="P46">
        <f t="shared" si="21"/>
        <v>59261.322883790381</v>
      </c>
      <c r="Q46" s="1">
        <f t="shared" si="12"/>
        <v>310084435.60266674</v>
      </c>
      <c r="R46" s="1">
        <f t="shared" si="13"/>
        <v>456015879.59076697</v>
      </c>
      <c r="S46">
        <f t="shared" si="27"/>
        <v>0.74539527789102578</v>
      </c>
      <c r="T46">
        <f t="shared" si="15"/>
        <v>1.0961920182470359</v>
      </c>
      <c r="U46" s="1">
        <f t="shared" si="22"/>
        <v>4788000000000</v>
      </c>
      <c r="V46" s="1">
        <f t="shared" si="23"/>
        <v>5220000000000</v>
      </c>
      <c r="W46" s="1">
        <f t="shared" si="16"/>
        <v>2.10672E+21</v>
      </c>
      <c r="X46" s="1">
        <f t="shared" si="17"/>
        <v>2.2968E+21</v>
      </c>
      <c r="Y46">
        <f t="shared" si="24"/>
        <v>9.8978951844371209E+20</v>
      </c>
      <c r="Z46">
        <f t="shared" si="25"/>
        <v>1.5869352609758692E+21</v>
      </c>
      <c r="AA46">
        <f t="shared" si="18"/>
        <v>7.5187969924803746E-5</v>
      </c>
      <c r="AB46">
        <f t="shared" si="19"/>
        <v>0</v>
      </c>
    </row>
    <row r="47" spans="1:28" x14ac:dyDescent="0.35">
      <c r="A47">
        <v>1.331</v>
      </c>
      <c r="B47">
        <v>1.45</v>
      </c>
      <c r="C47">
        <v>136</v>
      </c>
      <c r="D47">
        <v>209</v>
      </c>
      <c r="E47">
        <v>439</v>
      </c>
      <c r="F47">
        <v>439</v>
      </c>
      <c r="G47">
        <v>439</v>
      </c>
      <c r="H47">
        <v>439</v>
      </c>
      <c r="I47">
        <f t="shared" si="6"/>
        <v>102.17881292261458</v>
      </c>
      <c r="J47">
        <f t="shared" si="7"/>
        <v>144.13793103448276</v>
      </c>
      <c r="K47">
        <f t="shared" si="8"/>
        <v>2.4095531696254565E-7</v>
      </c>
      <c r="L47">
        <f t="shared" si="26"/>
        <v>3.702916268027356E-7</v>
      </c>
      <c r="M47">
        <f t="shared" si="10"/>
        <v>7.5430539995788154E-20</v>
      </c>
      <c r="N47">
        <f t="shared" si="11"/>
        <v>1.0640563988584356E-19</v>
      </c>
      <c r="O47">
        <f t="shared" si="20"/>
        <v>45258.323997472893</v>
      </c>
      <c r="P47">
        <f t="shared" si="21"/>
        <v>63843.383931506141</v>
      </c>
      <c r="Q47" s="1">
        <f t="shared" si="12"/>
        <v>348262803.16055393</v>
      </c>
      <c r="R47" s="1">
        <f t="shared" si="13"/>
        <v>491274839.35293978</v>
      </c>
      <c r="S47">
        <f t="shared" si="27"/>
        <v>0.83717019990517771</v>
      </c>
      <c r="T47">
        <f t="shared" si="15"/>
        <v>1.1809491330599513</v>
      </c>
      <c r="U47" s="1">
        <f t="shared" si="22"/>
        <v>4791599999999.999</v>
      </c>
      <c r="V47" s="1">
        <f t="shared" si="23"/>
        <v>5220000000000</v>
      </c>
      <c r="W47" s="1">
        <f t="shared" si="16"/>
        <v>2.1083039999999995E+21</v>
      </c>
      <c r="X47" s="1">
        <f t="shared" si="17"/>
        <v>2.2968E+21</v>
      </c>
      <c r="Y47">
        <f t="shared" si="24"/>
        <v>1.1124906984160733E+21</v>
      </c>
      <c r="Z47">
        <f t="shared" si="25"/>
        <v>1.7096364409482303E+21</v>
      </c>
      <c r="AA47">
        <f t="shared" si="18"/>
        <v>2.253944402704652E-4</v>
      </c>
      <c r="AB47">
        <f t="shared" si="19"/>
        <v>5.5172413793103494E-4</v>
      </c>
    </row>
    <row r="48" spans="1:28" x14ac:dyDescent="0.35">
      <c r="A48">
        <v>1.3339999999999999</v>
      </c>
      <c r="B48">
        <v>1.458</v>
      </c>
      <c r="C48">
        <v>136</v>
      </c>
      <c r="D48">
        <v>270</v>
      </c>
      <c r="E48">
        <v>449</v>
      </c>
      <c r="F48">
        <v>449</v>
      </c>
      <c r="G48">
        <v>449</v>
      </c>
      <c r="H48">
        <v>449</v>
      </c>
      <c r="I48">
        <f t="shared" si="6"/>
        <v>101.94902548725638</v>
      </c>
      <c r="J48">
        <f t="shared" si="7"/>
        <v>185.18518518518519</v>
      </c>
      <c r="K48">
        <f t="shared" si="8"/>
        <v>2.4095531696254565E-7</v>
      </c>
      <c r="L48">
        <f t="shared" si="26"/>
        <v>4.7836717338152437E-7</v>
      </c>
      <c r="M48">
        <f t="shared" si="10"/>
        <v>7.5260906097746646E-20</v>
      </c>
      <c r="N48">
        <f t="shared" si="11"/>
        <v>1.3670758269933825E-19</v>
      </c>
      <c r="O48">
        <f t="shared" si="20"/>
        <v>45156.543658647992</v>
      </c>
      <c r="P48">
        <f t="shared" si="21"/>
        <v>82024.549619602956</v>
      </c>
      <c r="Q48" s="1">
        <f t="shared" si="12"/>
        <v>347479603.4532963</v>
      </c>
      <c r="R48" s="1">
        <f t="shared" si="13"/>
        <v>631178909.32284474</v>
      </c>
      <c r="S48">
        <f t="shared" si="27"/>
        <v>0.83528750830119303</v>
      </c>
      <c r="T48">
        <f t="shared" si="15"/>
        <v>1.5172569935645306</v>
      </c>
      <c r="U48" s="1">
        <f t="shared" si="22"/>
        <v>4802400000000</v>
      </c>
      <c r="V48" s="1">
        <f t="shared" si="23"/>
        <v>5248800000000</v>
      </c>
      <c r="W48" s="1">
        <f t="shared" si="16"/>
        <v>2.113056E+21</v>
      </c>
      <c r="X48" s="1">
        <f t="shared" si="17"/>
        <v>2.309472E+21</v>
      </c>
      <c r="Y48">
        <f t="shared" si="24"/>
        <v>1.1124906984160733E+21</v>
      </c>
      <c r="Z48">
        <f t="shared" si="25"/>
        <v>2.2086212395024979E+21</v>
      </c>
      <c r="AA48">
        <f t="shared" si="18"/>
        <v>-2.2488755622188098E-4</v>
      </c>
      <c r="AB48">
        <f t="shared" si="19"/>
        <v>2.7434842249657087E-4</v>
      </c>
    </row>
    <row r="49" spans="1:28" x14ac:dyDescent="0.35">
      <c r="A49">
        <v>1.331</v>
      </c>
      <c r="B49">
        <v>1.462</v>
      </c>
      <c r="C49">
        <v>157</v>
      </c>
      <c r="D49">
        <v>297</v>
      </c>
      <c r="E49">
        <v>459</v>
      </c>
      <c r="F49">
        <v>459</v>
      </c>
      <c r="G49">
        <v>459</v>
      </c>
      <c r="H49">
        <v>459</v>
      </c>
      <c r="I49">
        <f t="shared" si="6"/>
        <v>117.95642374154771</v>
      </c>
      <c r="J49">
        <f t="shared" si="7"/>
        <v>203.14637482900136</v>
      </c>
      <c r="K49">
        <f t="shared" si="8"/>
        <v>2.7816165266999756E-7</v>
      </c>
      <c r="L49">
        <f t="shared" si="26"/>
        <v>5.2620389071967685E-7</v>
      </c>
      <c r="M49">
        <f t="shared" si="10"/>
        <v>8.7077902789255452E-20</v>
      </c>
      <c r="N49">
        <f t="shared" si="11"/>
        <v>1.4996690911983495E-19</v>
      </c>
      <c r="O49">
        <f t="shared" si="20"/>
        <v>52246.741673553275</v>
      </c>
      <c r="P49">
        <f t="shared" si="21"/>
        <v>89980.145471900978</v>
      </c>
      <c r="Q49" s="1">
        <f t="shared" si="12"/>
        <v>402038677.17799246</v>
      </c>
      <c r="R49" s="1">
        <f t="shared" si="13"/>
        <v>692397219.40627801</v>
      </c>
      <c r="S49">
        <f t="shared" si="27"/>
        <v>0.9664391278317126</v>
      </c>
      <c r="T49">
        <f t="shared" si="15"/>
        <v>1.6644163928035529</v>
      </c>
      <c r="U49" s="1">
        <f t="shared" si="22"/>
        <v>4791599999999.999</v>
      </c>
      <c r="V49" s="1">
        <f t="shared" si="23"/>
        <v>5263200000000</v>
      </c>
      <c r="W49" s="1">
        <f t="shared" si="16"/>
        <v>2.1083039999999995E+21</v>
      </c>
      <c r="X49" s="1">
        <f t="shared" si="17"/>
        <v>2.315808E+21</v>
      </c>
      <c r="Y49">
        <f t="shared" si="24"/>
        <v>1.2842723503773786E+21</v>
      </c>
      <c r="Z49">
        <f t="shared" si="25"/>
        <v>2.429483363452748E+21</v>
      </c>
      <c r="AA49">
        <f t="shared" si="18"/>
        <v>3.7565740045079752E-4</v>
      </c>
      <c r="AB49">
        <f t="shared" si="19"/>
        <v>3.4199726402189568E-4</v>
      </c>
    </row>
    <row r="50" spans="1:28" x14ac:dyDescent="0.35">
      <c r="A50">
        <v>1.3360000000000001</v>
      </c>
      <c r="B50">
        <v>1.4670000000000001</v>
      </c>
      <c r="C50">
        <v>144</v>
      </c>
      <c r="D50">
        <v>294</v>
      </c>
      <c r="E50">
        <v>469</v>
      </c>
      <c r="F50">
        <v>469</v>
      </c>
      <c r="G50">
        <v>469</v>
      </c>
      <c r="H50">
        <v>469</v>
      </c>
      <c r="I50">
        <f t="shared" si="6"/>
        <v>107.78443113772454</v>
      </c>
      <c r="J50">
        <f t="shared" si="7"/>
        <v>200.40899795501022</v>
      </c>
      <c r="K50">
        <f t="shared" si="8"/>
        <v>2.5512915913681298E-7</v>
      </c>
      <c r="L50">
        <f t="shared" si="26"/>
        <v>5.2088869990432651E-7</v>
      </c>
      <c r="M50">
        <f t="shared" si="10"/>
        <v>7.9568724780692664E-20</v>
      </c>
      <c r="N50">
        <f t="shared" si="11"/>
        <v>1.4794612017278076E-19</v>
      </c>
      <c r="O50">
        <f t="shared" si="20"/>
        <v>47741.234868415602</v>
      </c>
      <c r="P50">
        <f t="shared" si="21"/>
        <v>88767.672103668461</v>
      </c>
      <c r="Q50" s="1">
        <f t="shared" si="12"/>
        <v>367368802.31245804</v>
      </c>
      <c r="R50" s="1">
        <f t="shared" si="13"/>
        <v>683067236.83772886</v>
      </c>
      <c r="S50">
        <f t="shared" si="27"/>
        <v>0.88309808248187027</v>
      </c>
      <c r="T50">
        <f t="shared" si="15"/>
        <v>1.6419885500906943</v>
      </c>
      <c r="U50" s="1">
        <f t="shared" si="22"/>
        <v>4809600000000</v>
      </c>
      <c r="V50" s="1">
        <f t="shared" si="23"/>
        <v>5281200000000.001</v>
      </c>
      <c r="W50" s="1">
        <f t="shared" si="16"/>
        <v>2.116224E+21</v>
      </c>
      <c r="X50" s="1">
        <f t="shared" si="17"/>
        <v>2.3237280000000005E+21</v>
      </c>
      <c r="Y50">
        <f t="shared" si="24"/>
        <v>1.1779313277346654E+21</v>
      </c>
      <c r="Z50">
        <f t="shared" si="25"/>
        <v>2.4049431274582757E+21</v>
      </c>
      <c r="AA50">
        <f t="shared" si="18"/>
        <v>1.497005988023787E-4</v>
      </c>
      <c r="AB50">
        <f t="shared" si="19"/>
        <v>6.134969325153303E-4</v>
      </c>
    </row>
    <row r="51" spans="1:28" x14ac:dyDescent="0.35">
      <c r="A51">
        <v>1.3379999999999999</v>
      </c>
      <c r="B51">
        <v>1.476</v>
      </c>
      <c r="C51">
        <v>159</v>
      </c>
      <c r="D51">
        <v>309</v>
      </c>
      <c r="E51">
        <v>479</v>
      </c>
      <c r="F51">
        <v>479</v>
      </c>
      <c r="G51">
        <v>479</v>
      </c>
      <c r="H51">
        <v>479</v>
      </c>
      <c r="I51">
        <f t="shared" si="6"/>
        <v>118.8340807174888</v>
      </c>
      <c r="J51">
        <f t="shared" si="7"/>
        <v>209.34959349593495</v>
      </c>
      <c r="K51">
        <f t="shared" si="8"/>
        <v>2.8170511321356438E-7</v>
      </c>
      <c r="L51">
        <f t="shared" si="26"/>
        <v>5.4746465398107797E-7</v>
      </c>
      <c r="M51">
        <f t="shared" si="10"/>
        <v>8.7725807552804072E-20</v>
      </c>
      <c r="N51">
        <f t="shared" si="11"/>
        <v>1.5454625507595923E-19</v>
      </c>
      <c r="O51">
        <f t="shared" si="20"/>
        <v>52635.484531682443</v>
      </c>
      <c r="P51">
        <f t="shared" si="21"/>
        <v>92727.753045575533</v>
      </c>
      <c r="Q51" s="1">
        <f t="shared" si="12"/>
        <v>405030053.47129637</v>
      </c>
      <c r="R51" s="1">
        <f t="shared" si="13"/>
        <v>713540059.68570375</v>
      </c>
      <c r="S51">
        <f t="shared" si="27"/>
        <v>0.97362993622907779</v>
      </c>
      <c r="T51">
        <f t="shared" si="15"/>
        <v>1.715240528090634</v>
      </c>
      <c r="U51" s="1">
        <f t="shared" si="22"/>
        <v>4816799999999.999</v>
      </c>
      <c r="V51" s="1">
        <f t="shared" si="23"/>
        <v>5313600000000</v>
      </c>
      <c r="W51" s="1">
        <f t="shared" si="16"/>
        <v>2.1193919999999995E+21</v>
      </c>
      <c r="X51" s="1">
        <f t="shared" si="17"/>
        <v>2.337984E+21</v>
      </c>
      <c r="Y51">
        <f t="shared" si="24"/>
        <v>1.3006325077070268E+21</v>
      </c>
      <c r="Z51">
        <f t="shared" si="25"/>
        <v>2.527644307430637E+21</v>
      </c>
      <c r="AA51">
        <f t="shared" si="18"/>
        <v>5.2316890881914187E-4</v>
      </c>
      <c r="AB51">
        <f t="shared" si="19"/>
        <v>6.7750677506775133E-4</v>
      </c>
    </row>
    <row r="52" spans="1:28" x14ac:dyDescent="0.35">
      <c r="A52">
        <v>1.345</v>
      </c>
      <c r="B52">
        <v>1.486</v>
      </c>
      <c r="C52">
        <v>157</v>
      </c>
      <c r="D52">
        <v>342</v>
      </c>
      <c r="E52">
        <v>489</v>
      </c>
      <c r="F52">
        <v>489</v>
      </c>
      <c r="G52">
        <v>489</v>
      </c>
      <c r="H52">
        <v>489</v>
      </c>
      <c r="I52">
        <f t="shared" si="6"/>
        <v>116.72862453531599</v>
      </c>
      <c r="J52">
        <f t="shared" si="7"/>
        <v>230.14804845222073</v>
      </c>
      <c r="K52">
        <f t="shared" si="8"/>
        <v>2.7816165266999756E-7</v>
      </c>
      <c r="L52">
        <f t="shared" si="26"/>
        <v>6.0593175294993091E-7</v>
      </c>
      <c r="M52">
        <f t="shared" si="10"/>
        <v>8.6171515697025266E-20</v>
      </c>
      <c r="N52">
        <f t="shared" si="11"/>
        <v>1.6990011018111567E-19</v>
      </c>
      <c r="O52">
        <f t="shared" si="20"/>
        <v>51702.90941821516</v>
      </c>
      <c r="P52">
        <f t="shared" si="21"/>
        <v>101940.0661086694</v>
      </c>
      <c r="Q52" s="1">
        <f t="shared" si="12"/>
        <v>397853887.97316563</v>
      </c>
      <c r="R52" s="1">
        <f t="shared" si="13"/>
        <v>784428808.70621109</v>
      </c>
      <c r="S52">
        <f t="shared" si="27"/>
        <v>0.95637953839703271</v>
      </c>
      <c r="T52">
        <f t="shared" si="15"/>
        <v>1.8856461747745459</v>
      </c>
      <c r="U52" s="1">
        <f t="shared" si="22"/>
        <v>4842000000000</v>
      </c>
      <c r="V52" s="1">
        <f t="shared" si="23"/>
        <v>5349600000000</v>
      </c>
      <c r="W52" s="1">
        <f t="shared" si="16"/>
        <v>2.13048E+21</v>
      </c>
      <c r="X52" s="1">
        <f t="shared" si="17"/>
        <v>2.353824E+21</v>
      </c>
      <c r="Y52">
        <f t="shared" si="24"/>
        <v>1.2842723503773786E+21</v>
      </c>
      <c r="Z52">
        <f t="shared" si="25"/>
        <v>2.7975869033698306E+21</v>
      </c>
      <c r="AA52">
        <f t="shared" si="18"/>
        <v>-7.4349442379173972E-5</v>
      </c>
      <c r="AB52">
        <f t="shared" si="19"/>
        <v>5.3835800807537062E-4</v>
      </c>
    </row>
    <row r="53" spans="1:28" x14ac:dyDescent="0.35">
      <c r="A53">
        <v>1.3440000000000001</v>
      </c>
      <c r="B53">
        <v>1.494</v>
      </c>
      <c r="C53">
        <v>195</v>
      </c>
      <c r="D53">
        <v>341</v>
      </c>
      <c r="E53">
        <v>499</v>
      </c>
      <c r="F53">
        <v>499</v>
      </c>
      <c r="G53">
        <v>499</v>
      </c>
      <c r="H53">
        <v>499</v>
      </c>
      <c r="I53">
        <f t="shared" si="6"/>
        <v>145.08928571428569</v>
      </c>
      <c r="J53">
        <f t="shared" si="7"/>
        <v>228.24631860776438</v>
      </c>
      <c r="K53">
        <f t="shared" si="8"/>
        <v>3.4548740299776765E-7</v>
      </c>
      <c r="L53">
        <f t="shared" si="26"/>
        <v>6.041600226781475E-7</v>
      </c>
      <c r="M53">
        <f t="shared" si="10"/>
        <v>1.0710794983809762E-19</v>
      </c>
      <c r="N53">
        <f t="shared" si="11"/>
        <v>1.6849621337520846E-19</v>
      </c>
      <c r="O53">
        <f t="shared" si="20"/>
        <v>64264.769902858578</v>
      </c>
      <c r="P53">
        <f t="shared" si="21"/>
        <v>101097.72802512508</v>
      </c>
      <c r="Q53" s="1">
        <f t="shared" si="12"/>
        <v>494517404.40249676</v>
      </c>
      <c r="R53" s="1">
        <f t="shared" si="13"/>
        <v>777947017.15333748</v>
      </c>
      <c r="S53">
        <f t="shared" si="27"/>
        <v>1.188743760582925</v>
      </c>
      <c r="T53">
        <f t="shared" si="15"/>
        <v>1.8700649450801381</v>
      </c>
      <c r="U53" s="1">
        <f t="shared" si="22"/>
        <v>4838400000000.001</v>
      </c>
      <c r="V53" s="1">
        <f t="shared" si="23"/>
        <v>5378400000000</v>
      </c>
      <c r="W53" s="1">
        <f t="shared" si="16"/>
        <v>2.1288960000000005E+21</v>
      </c>
      <c r="X53" s="1">
        <f t="shared" si="17"/>
        <v>2.366496E+21</v>
      </c>
      <c r="Y53">
        <f t="shared" si="24"/>
        <v>1.5951153396406933E+21</v>
      </c>
      <c r="Z53">
        <f t="shared" si="25"/>
        <v>2.789406824705007E+21</v>
      </c>
      <c r="AA53">
        <f t="shared" si="18"/>
        <v>4.4642857142855531E-4</v>
      </c>
      <c r="AB53">
        <f t="shared" si="19"/>
        <v>2.6773761713520773E-4</v>
      </c>
    </row>
    <row r="54" spans="1:28" x14ac:dyDescent="0.35">
      <c r="A54">
        <v>1.3499999999999999</v>
      </c>
      <c r="B54">
        <v>1.498</v>
      </c>
      <c r="C54">
        <v>180</v>
      </c>
      <c r="D54">
        <v>347</v>
      </c>
      <c r="E54">
        <v>509</v>
      </c>
      <c r="F54">
        <v>509</v>
      </c>
      <c r="G54">
        <v>509</v>
      </c>
      <c r="H54">
        <v>509</v>
      </c>
      <c r="I54">
        <f t="shared" si="6"/>
        <v>133.33333333333334</v>
      </c>
      <c r="J54">
        <f t="shared" si="7"/>
        <v>231.64218958611482</v>
      </c>
      <c r="K54">
        <f t="shared" si="8"/>
        <v>3.1891144892101625E-7</v>
      </c>
      <c r="L54">
        <f t="shared" si="26"/>
        <v>6.1479040430884806E-7</v>
      </c>
      <c r="M54">
        <f t="shared" si="10"/>
        <v>9.842945954352354E-20</v>
      </c>
      <c r="N54">
        <f t="shared" si="11"/>
        <v>1.7100311646329774E-19</v>
      </c>
      <c r="O54">
        <f t="shared" si="20"/>
        <v>59057.675726114125</v>
      </c>
      <c r="P54">
        <f t="shared" si="21"/>
        <v>102601.86987797865</v>
      </c>
      <c r="Q54" s="1">
        <f t="shared" si="12"/>
        <v>454448814.71244818</v>
      </c>
      <c r="R54" s="1">
        <f t="shared" si="13"/>
        <v>789521388.71104574</v>
      </c>
      <c r="S54">
        <f t="shared" si="27"/>
        <v>1.092425035366462</v>
      </c>
      <c r="T54">
        <f t="shared" si="15"/>
        <v>1.8978879536323214</v>
      </c>
      <c r="U54" s="1">
        <f t="shared" si="22"/>
        <v>4859999999999.999</v>
      </c>
      <c r="V54" s="1">
        <f t="shared" si="23"/>
        <v>5392800000000</v>
      </c>
      <c r="W54" s="1">
        <f t="shared" si="16"/>
        <v>2.1383999999999995E+21</v>
      </c>
      <c r="X54" s="1">
        <f t="shared" si="17"/>
        <v>2.372832E+21</v>
      </c>
      <c r="Y54">
        <f t="shared" si="24"/>
        <v>1.4724141596683322E+21</v>
      </c>
      <c r="Z54">
        <f t="shared" si="25"/>
        <v>2.8384872966939518E+21</v>
      </c>
      <c r="AA54">
        <f t="shared" si="18"/>
        <v>7.4074074074082367E-5</v>
      </c>
      <c r="AB54">
        <f t="shared" si="19"/>
        <v>2.6702269692923921E-4</v>
      </c>
    </row>
    <row r="55" spans="1:28" x14ac:dyDescent="0.35">
      <c r="A55">
        <v>1.351</v>
      </c>
      <c r="B55">
        <v>1.502</v>
      </c>
      <c r="C55">
        <v>183</v>
      </c>
      <c r="D55">
        <v>359</v>
      </c>
      <c r="E55">
        <v>519</v>
      </c>
      <c r="F55">
        <v>519</v>
      </c>
      <c r="G55">
        <v>519</v>
      </c>
      <c r="H55">
        <v>519</v>
      </c>
      <c r="I55">
        <f t="shared" si="6"/>
        <v>135.45521835677278</v>
      </c>
      <c r="J55">
        <f t="shared" si="7"/>
        <v>239.01464713715046</v>
      </c>
      <c r="K55">
        <f t="shared" si="8"/>
        <v>3.2422663973636653E-7</v>
      </c>
      <c r="L55">
        <f t="shared" si="26"/>
        <v>6.3605116757024919E-7</v>
      </c>
      <c r="M55">
        <f t="shared" si="10"/>
        <v>9.9995879514053334E-20</v>
      </c>
      <c r="N55">
        <f t="shared" si="11"/>
        <v>1.7644561905521781E-19</v>
      </c>
      <c r="O55">
        <f t="shared" si="20"/>
        <v>59997.527708432004</v>
      </c>
      <c r="P55">
        <f t="shared" si="21"/>
        <v>105867.3714331307</v>
      </c>
      <c r="Q55" s="1">
        <f t="shared" si="12"/>
        <v>461680975.71638429</v>
      </c>
      <c r="R55" s="1">
        <f t="shared" si="13"/>
        <v>814649423.17794073</v>
      </c>
      <c r="S55">
        <f t="shared" si="27"/>
        <v>1.1098100377797699</v>
      </c>
      <c r="T55">
        <f t="shared" si="15"/>
        <v>1.9582918826392806</v>
      </c>
      <c r="U55" s="1">
        <f t="shared" si="22"/>
        <v>4863600000000</v>
      </c>
      <c r="V55" s="1">
        <f t="shared" si="23"/>
        <v>5407200000000</v>
      </c>
      <c r="W55" s="1">
        <f t="shared" si="16"/>
        <v>2.139984E+21</v>
      </c>
      <c r="X55" s="1">
        <f t="shared" si="17"/>
        <v>2.379168E+21</v>
      </c>
      <c r="Y55">
        <f t="shared" si="24"/>
        <v>1.4969543956628043E+21</v>
      </c>
      <c r="Z55">
        <f t="shared" si="25"/>
        <v>2.9366482406718403E+21</v>
      </c>
      <c r="AA55">
        <f t="shared" si="18"/>
        <v>1.4803849000740205E-3</v>
      </c>
      <c r="AB55">
        <f t="shared" si="19"/>
        <v>1.3315579227696415E-4</v>
      </c>
    </row>
    <row r="56" spans="1:28" x14ac:dyDescent="0.35">
      <c r="A56">
        <v>1.371</v>
      </c>
      <c r="B56">
        <v>1.504</v>
      </c>
      <c r="C56">
        <v>205</v>
      </c>
      <c r="D56">
        <v>343</v>
      </c>
      <c r="E56">
        <v>529</v>
      </c>
      <c r="F56">
        <v>529</v>
      </c>
      <c r="G56">
        <v>529</v>
      </c>
      <c r="H56">
        <v>529</v>
      </c>
      <c r="I56">
        <f t="shared" si="6"/>
        <v>149.52589350838804</v>
      </c>
      <c r="J56">
        <f t="shared" si="7"/>
        <v>228.05851063829786</v>
      </c>
      <c r="K56">
        <f t="shared" si="8"/>
        <v>3.6320470571560185E-7</v>
      </c>
      <c r="L56">
        <f t="shared" si="26"/>
        <v>6.0770348322171432E-7</v>
      </c>
      <c r="M56">
        <f t="shared" si="10"/>
        <v>1.1038314664344817E-19</v>
      </c>
      <c r="N56">
        <f t="shared" si="11"/>
        <v>1.6835756959821428E-19</v>
      </c>
      <c r="O56">
        <f t="shared" si="20"/>
        <v>66229.887986068905</v>
      </c>
      <c r="P56">
        <f t="shared" si="21"/>
        <v>101014.54175892858</v>
      </c>
      <c r="Q56" s="1">
        <f t="shared" si="12"/>
        <v>509638988.05280024</v>
      </c>
      <c r="R56" s="1">
        <f t="shared" si="13"/>
        <v>777306898.83495545</v>
      </c>
      <c r="S56">
        <f t="shared" si="27"/>
        <v>1.2250937212807698</v>
      </c>
      <c r="T56">
        <f t="shared" si="15"/>
        <v>1.8685261991224891</v>
      </c>
      <c r="U56" s="1">
        <f t="shared" si="22"/>
        <v>4935600000000</v>
      </c>
      <c r="V56" s="1">
        <f t="shared" si="23"/>
        <v>5414400000000</v>
      </c>
      <c r="W56" s="1">
        <f t="shared" si="16"/>
        <v>2.171664E+21</v>
      </c>
      <c r="X56" s="1">
        <f t="shared" si="17"/>
        <v>2.382336E+21</v>
      </c>
      <c r="Y56">
        <f t="shared" si="24"/>
        <v>1.6769161262889338E+21</v>
      </c>
      <c r="Z56">
        <f t="shared" si="25"/>
        <v>2.8057669820346553E+21</v>
      </c>
      <c r="AA56">
        <f t="shared" si="18"/>
        <v>-3.6469730123997923E-4</v>
      </c>
      <c r="AB56">
        <f t="shared" si="19"/>
        <v>1.9946808510637579E-4</v>
      </c>
    </row>
    <row r="57" spans="1:28" x14ac:dyDescent="0.35">
      <c r="A57">
        <v>1.3659999999999999</v>
      </c>
      <c r="B57">
        <v>1.5069999999999999</v>
      </c>
      <c r="C57">
        <v>213</v>
      </c>
      <c r="D57">
        <v>349</v>
      </c>
      <c r="E57">
        <v>539</v>
      </c>
      <c r="F57">
        <v>539</v>
      </c>
      <c r="G57">
        <v>539</v>
      </c>
      <c r="H57">
        <v>539</v>
      </c>
      <c r="I57">
        <f t="shared" si="6"/>
        <v>155.92972181551977</v>
      </c>
      <c r="J57">
        <f t="shared" si="7"/>
        <v>231.58593231585934</v>
      </c>
      <c r="K57">
        <f t="shared" si="8"/>
        <v>3.7737854788986929E-7</v>
      </c>
      <c r="L57">
        <f t="shared" si="26"/>
        <v>6.1833386485241488E-7</v>
      </c>
      <c r="M57">
        <f t="shared" si="10"/>
        <v>1.1511058683805188E-19</v>
      </c>
      <c r="N57">
        <f t="shared" si="11"/>
        <v>1.7096158616799795E-19</v>
      </c>
      <c r="O57">
        <f t="shared" si="20"/>
        <v>69066.352102831122</v>
      </c>
      <c r="P57">
        <f t="shared" si="21"/>
        <v>102576.95170079877</v>
      </c>
      <c r="Q57" s="1">
        <f t="shared" si="12"/>
        <v>531465579.4312855</v>
      </c>
      <c r="R57" s="1">
        <f t="shared" si="13"/>
        <v>789329643.3376466</v>
      </c>
      <c r="S57">
        <f t="shared" si="27"/>
        <v>1.2775614890175133</v>
      </c>
      <c r="T57">
        <f t="shared" si="15"/>
        <v>1.8974270272539582</v>
      </c>
      <c r="U57" s="1">
        <f t="shared" si="22"/>
        <v>4917599999999.999</v>
      </c>
      <c r="V57" s="1">
        <f t="shared" si="23"/>
        <v>5425200000000</v>
      </c>
      <c r="W57" s="1">
        <f t="shared" si="16"/>
        <v>2.1637439999999995E+21</v>
      </c>
      <c r="X57" s="1">
        <f t="shared" si="17"/>
        <v>2.387088E+21</v>
      </c>
      <c r="Y57">
        <f t="shared" si="24"/>
        <v>1.7423567556075266E+21</v>
      </c>
      <c r="Z57">
        <f t="shared" si="25"/>
        <v>2.8548474540235995E+21</v>
      </c>
      <c r="AA57">
        <f t="shared" si="18"/>
        <v>0</v>
      </c>
      <c r="AB57">
        <f t="shared" si="19"/>
        <v>1.4734213996352445E-17</v>
      </c>
    </row>
    <row r="58" spans="1:28" x14ac:dyDescent="0.35">
      <c r="A58">
        <v>1.3659999999999999</v>
      </c>
      <c r="B58">
        <v>1.5070000000000001</v>
      </c>
      <c r="C58">
        <v>218</v>
      </c>
      <c r="D58">
        <v>369</v>
      </c>
      <c r="E58">
        <v>549</v>
      </c>
      <c r="F58">
        <v>549</v>
      </c>
      <c r="G58">
        <v>549</v>
      </c>
      <c r="H58">
        <v>549</v>
      </c>
      <c r="I58">
        <f t="shared" si="6"/>
        <v>159.59004392386532</v>
      </c>
      <c r="J58">
        <f t="shared" si="7"/>
        <v>244.85733244857332</v>
      </c>
      <c r="K58">
        <f t="shared" si="8"/>
        <v>3.8623719924878639E-7</v>
      </c>
      <c r="L58">
        <f t="shared" si="26"/>
        <v>6.5376847028808339E-7</v>
      </c>
      <c r="M58">
        <f t="shared" si="10"/>
        <v>1.1781271328964934E-19</v>
      </c>
      <c r="N58">
        <f t="shared" si="11"/>
        <v>1.8075881173636458E-19</v>
      </c>
      <c r="O58">
        <f t="shared" si="20"/>
        <v>70687.627973789611</v>
      </c>
      <c r="P58">
        <f t="shared" si="21"/>
        <v>108455.28704181875</v>
      </c>
      <c r="Q58" s="1">
        <f t="shared" si="12"/>
        <v>543941297.25831103</v>
      </c>
      <c r="R58" s="1">
        <f t="shared" si="13"/>
        <v>834563433.78679526</v>
      </c>
      <c r="S58">
        <f t="shared" si="27"/>
        <v>1.3075511953324785</v>
      </c>
      <c r="T58">
        <f t="shared" si="15"/>
        <v>2.0061621004490271</v>
      </c>
      <c r="U58" s="1">
        <f t="shared" si="22"/>
        <v>4917599999999.999</v>
      </c>
      <c r="V58" s="1">
        <f t="shared" si="23"/>
        <v>5425200000000.001</v>
      </c>
      <c r="W58" s="1">
        <f t="shared" si="16"/>
        <v>2.1637439999999995E+21</v>
      </c>
      <c r="X58" s="1">
        <f t="shared" si="17"/>
        <v>2.3870880000000005E+21</v>
      </c>
      <c r="Y58">
        <f t="shared" si="24"/>
        <v>1.7832571489316467E+21</v>
      </c>
      <c r="Z58">
        <f t="shared" si="25"/>
        <v>3.018449027320081E+21</v>
      </c>
      <c r="AA58">
        <f t="shared" si="18"/>
        <v>2.2693997071742415E-3</v>
      </c>
      <c r="AB58">
        <f t="shared" si="19"/>
        <v>6.6357000663562699E-5</v>
      </c>
    </row>
    <row r="59" spans="1:28" x14ac:dyDescent="0.35">
      <c r="A59">
        <v>1.397</v>
      </c>
      <c r="B59">
        <v>1.508</v>
      </c>
      <c r="C59">
        <v>235</v>
      </c>
      <c r="D59">
        <v>358</v>
      </c>
      <c r="E59">
        <v>559</v>
      </c>
      <c r="F59">
        <v>559</v>
      </c>
      <c r="G59">
        <v>559</v>
      </c>
      <c r="H59">
        <v>559</v>
      </c>
      <c r="I59">
        <f t="shared" si="6"/>
        <v>168.21760916249104</v>
      </c>
      <c r="J59">
        <f t="shared" si="7"/>
        <v>237.40053050397879</v>
      </c>
      <c r="K59">
        <f t="shared" si="8"/>
        <v>4.1635661386910456E-7</v>
      </c>
      <c r="L59">
        <f t="shared" si="26"/>
        <v>6.3427943729846567E-7</v>
      </c>
      <c r="M59">
        <f t="shared" si="10"/>
        <v>1.241817626667575E-19</v>
      </c>
      <c r="N59">
        <f t="shared" si="11"/>
        <v>1.7525404434639303E-19</v>
      </c>
      <c r="O59">
        <f t="shared" si="20"/>
        <v>74509.057600054497</v>
      </c>
      <c r="P59">
        <f t="shared" si="21"/>
        <v>105152.42660783582</v>
      </c>
      <c r="Q59" s="1">
        <f t="shared" si="12"/>
        <v>573347198.23241937</v>
      </c>
      <c r="R59" s="1">
        <f t="shared" si="13"/>
        <v>809147922.74729669</v>
      </c>
      <c r="S59">
        <f t="shared" si="27"/>
        <v>1.3782384572894697</v>
      </c>
      <c r="T59">
        <f t="shared" si="15"/>
        <v>1.9450671219886939</v>
      </c>
      <c r="U59" s="1">
        <f t="shared" si="22"/>
        <v>5029200000000</v>
      </c>
      <c r="V59" s="1">
        <f t="shared" si="23"/>
        <v>5428800000000</v>
      </c>
      <c r="W59" s="1">
        <f t="shared" si="16"/>
        <v>2.212848E+21</v>
      </c>
      <c r="X59" s="1">
        <f t="shared" si="17"/>
        <v>2.388672E+21</v>
      </c>
      <c r="Y59">
        <f t="shared" si="24"/>
        <v>1.9223184862336558E+21</v>
      </c>
      <c r="Z59">
        <f t="shared" si="25"/>
        <v>2.9284681620070161E+21</v>
      </c>
      <c r="AA59">
        <f t="shared" si="18"/>
        <v>-1.6463851109520494E-3</v>
      </c>
      <c r="AB59">
        <f t="shared" si="19"/>
        <v>1.9893899204244785E-4</v>
      </c>
    </row>
    <row r="60" spans="1:28" x14ac:dyDescent="0.35">
      <c r="A60">
        <v>1.3739999999999999</v>
      </c>
      <c r="B60">
        <v>1.5110000000000001</v>
      </c>
      <c r="C60">
        <v>253</v>
      </c>
      <c r="D60">
        <v>339</v>
      </c>
      <c r="E60">
        <v>569</v>
      </c>
      <c r="F60">
        <v>569</v>
      </c>
      <c r="G60">
        <v>569</v>
      </c>
      <c r="H60">
        <v>569</v>
      </c>
      <c r="I60">
        <f t="shared" si="6"/>
        <v>184.13391557496362</v>
      </c>
      <c r="J60">
        <f t="shared" si="7"/>
        <v>224.3547319655857</v>
      </c>
      <c r="K60">
        <f t="shared" si="8"/>
        <v>4.482477587612062E-7</v>
      </c>
      <c r="L60">
        <f t="shared" si="26"/>
        <v>6.0061656213458068E-7</v>
      </c>
      <c r="M60">
        <f t="shared" si="10"/>
        <v>1.3593151345257344E-19</v>
      </c>
      <c r="N60">
        <f t="shared" si="11"/>
        <v>1.6562336260053511E-19</v>
      </c>
      <c r="O60">
        <f t="shared" si="20"/>
        <v>81558.908071544065</v>
      </c>
      <c r="P60">
        <f t="shared" si="21"/>
        <v>99374.017560321066</v>
      </c>
      <c r="Q60" s="1">
        <f t="shared" si="12"/>
        <v>627595797.61053157</v>
      </c>
      <c r="R60" s="1">
        <f t="shared" si="13"/>
        <v>764683065.1266706</v>
      </c>
      <c r="S60">
        <f t="shared" si="27"/>
        <v>1.5086437442560856</v>
      </c>
      <c r="T60">
        <f t="shared" si="15"/>
        <v>1.8381804450160351</v>
      </c>
      <c r="U60" s="1">
        <f t="shared" si="22"/>
        <v>4946400000000</v>
      </c>
      <c r="V60" s="1">
        <f t="shared" si="23"/>
        <v>5439600000000</v>
      </c>
      <c r="W60" s="1">
        <f t="shared" si="16"/>
        <v>2.176416E+21</v>
      </c>
      <c r="X60" s="1">
        <f t="shared" si="17"/>
        <v>2.393424E+21</v>
      </c>
      <c r="Y60">
        <f t="shared" si="24"/>
        <v>2.0695599022004891E+21</v>
      </c>
      <c r="Z60">
        <f t="shared" si="25"/>
        <v>2.7730466673753593E+21</v>
      </c>
      <c r="AA60">
        <f t="shared" si="18"/>
        <v>-2.9112081513828268E-4</v>
      </c>
      <c r="AB60">
        <f t="shared" si="19"/>
        <v>0</v>
      </c>
    </row>
    <row r="61" spans="1:28" x14ac:dyDescent="0.35">
      <c r="A61">
        <v>1.3699999999999999</v>
      </c>
      <c r="B61">
        <v>1.5110000000000001</v>
      </c>
      <c r="C61">
        <v>255</v>
      </c>
      <c r="D61">
        <v>341</v>
      </c>
      <c r="E61">
        <v>579</v>
      </c>
      <c r="F61">
        <v>579</v>
      </c>
      <c r="G61">
        <v>579</v>
      </c>
      <c r="H61">
        <v>579</v>
      </c>
      <c r="I61">
        <f t="shared" si="6"/>
        <v>186.13138686131387</v>
      </c>
      <c r="J61">
        <f t="shared" si="7"/>
        <v>225.67835870284577</v>
      </c>
      <c r="K61">
        <f t="shared" si="8"/>
        <v>4.5179121930477301E-7</v>
      </c>
      <c r="L61">
        <f t="shared" si="26"/>
        <v>6.041600226781475E-7</v>
      </c>
      <c r="M61">
        <f t="shared" si="10"/>
        <v>1.3740608859634216E-19</v>
      </c>
      <c r="N61">
        <f t="shared" si="11"/>
        <v>1.6660049158342914E-19</v>
      </c>
      <c r="O61">
        <f t="shared" si="20"/>
        <v>82443.653157805296</v>
      </c>
      <c r="P61">
        <f t="shared" si="21"/>
        <v>99960.29495005749</v>
      </c>
      <c r="Q61" s="1">
        <f t="shared" si="12"/>
        <v>634403911.04931176</v>
      </c>
      <c r="R61" s="1">
        <f t="shared" si="13"/>
        <v>769194469.64069235</v>
      </c>
      <c r="S61">
        <f t="shared" si="27"/>
        <v>1.5250094015608455</v>
      </c>
      <c r="T61">
        <f t="shared" si="15"/>
        <v>1.8490251674055105</v>
      </c>
      <c r="U61" s="1">
        <f t="shared" si="22"/>
        <v>4932000000000</v>
      </c>
      <c r="V61" s="1">
        <f t="shared" si="23"/>
        <v>5439600000000</v>
      </c>
      <c r="W61" s="1">
        <f t="shared" si="16"/>
        <v>2.17008E+21</v>
      </c>
      <c r="X61" s="1">
        <f t="shared" si="17"/>
        <v>2.393424E+21</v>
      </c>
      <c r="Y61">
        <f t="shared" si="24"/>
        <v>2.085920059530137E+21</v>
      </c>
      <c r="Z61">
        <f t="shared" si="25"/>
        <v>2.789406824705007E+21</v>
      </c>
      <c r="AA61">
        <f t="shared" si="18"/>
        <v>5.8394160583941665E-4</v>
      </c>
      <c r="AB61">
        <f t="shared" si="19"/>
        <v>1.3236267372600938E-4</v>
      </c>
    </row>
    <row r="62" spans="1:28" x14ac:dyDescent="0.35">
      <c r="A62">
        <v>1.3779999999999999</v>
      </c>
      <c r="B62">
        <v>1.5130000000000001</v>
      </c>
      <c r="C62">
        <v>258</v>
      </c>
      <c r="D62">
        <v>355</v>
      </c>
      <c r="E62">
        <v>589</v>
      </c>
      <c r="F62">
        <v>589</v>
      </c>
      <c r="G62">
        <v>589</v>
      </c>
      <c r="H62">
        <v>589</v>
      </c>
      <c r="I62">
        <f t="shared" si="6"/>
        <v>187.2278664731495</v>
      </c>
      <c r="J62">
        <f t="shared" si="7"/>
        <v>234.63317911434234</v>
      </c>
      <c r="K62">
        <f t="shared" si="8"/>
        <v>4.571064101201233E-7</v>
      </c>
      <c r="L62">
        <f t="shared" si="26"/>
        <v>6.2896424648311534E-7</v>
      </c>
      <c r="M62">
        <f t="shared" si="10"/>
        <v>1.3821553281329322E-19</v>
      </c>
      <c r="N62">
        <f t="shared" si="11"/>
        <v>1.7321112758402604E-19</v>
      </c>
      <c r="O62">
        <f t="shared" si="20"/>
        <v>82929.319687975934</v>
      </c>
      <c r="P62">
        <f t="shared" si="21"/>
        <v>103926.67655041562</v>
      </c>
      <c r="Q62" s="1">
        <f t="shared" si="12"/>
        <v>638141114.9989748</v>
      </c>
      <c r="R62" s="1">
        <f t="shared" si="13"/>
        <v>799715776.05544817</v>
      </c>
      <c r="S62">
        <f t="shared" si="27"/>
        <v>1.5339930649013818</v>
      </c>
      <c r="T62">
        <f t="shared" si="15"/>
        <v>1.9223936924409812</v>
      </c>
      <c r="U62" s="1">
        <f t="shared" si="22"/>
        <v>4960799999999.999</v>
      </c>
      <c r="V62" s="1">
        <f t="shared" si="23"/>
        <v>5446800000000</v>
      </c>
      <c r="W62" s="1">
        <f t="shared" si="16"/>
        <v>2.1827519999999995E+21</v>
      </c>
      <c r="X62" s="1">
        <f t="shared" si="17"/>
        <v>2.396592E+21</v>
      </c>
      <c r="Y62">
        <f t="shared" si="24"/>
        <v>2.1104602955246094E+21</v>
      </c>
      <c r="Z62">
        <f t="shared" si="25"/>
        <v>2.9039279260125432E+21</v>
      </c>
      <c r="AA62">
        <f t="shared" si="18"/>
        <v>-3.6284470246733628E-4</v>
      </c>
      <c r="AB62">
        <f t="shared" si="19"/>
        <v>0</v>
      </c>
    </row>
    <row r="63" spans="1:28" x14ac:dyDescent="0.35">
      <c r="A63">
        <v>1.373</v>
      </c>
      <c r="B63">
        <v>1.5130000000000001</v>
      </c>
      <c r="C63">
        <v>254</v>
      </c>
      <c r="D63">
        <v>366</v>
      </c>
      <c r="E63">
        <v>599</v>
      </c>
      <c r="F63">
        <v>599</v>
      </c>
      <c r="G63">
        <v>599</v>
      </c>
      <c r="H63">
        <v>599</v>
      </c>
      <c r="I63">
        <f t="shared" si="6"/>
        <v>184.99635833940278</v>
      </c>
      <c r="J63">
        <f t="shared" si="7"/>
        <v>241.90350297422339</v>
      </c>
      <c r="K63">
        <f t="shared" si="8"/>
        <v>4.5001948903298961E-7</v>
      </c>
      <c r="L63">
        <f t="shared" si="26"/>
        <v>6.4845327947273305E-7</v>
      </c>
      <c r="M63">
        <f t="shared" si="10"/>
        <v>1.3656818676650569E-19</v>
      </c>
      <c r="N63">
        <f t="shared" si="11"/>
        <v>1.7857823294578459E-19</v>
      </c>
      <c r="O63">
        <f t="shared" si="20"/>
        <v>81940.912059903421</v>
      </c>
      <c r="P63">
        <f t="shared" si="21"/>
        <v>107146.93976747076</v>
      </c>
      <c r="Q63" s="1">
        <f t="shared" si="12"/>
        <v>630535318.30095685</v>
      </c>
      <c r="R63" s="1">
        <f t="shared" si="13"/>
        <v>824495701.51068747</v>
      </c>
      <c r="S63">
        <f t="shared" si="27"/>
        <v>1.5157098997619154</v>
      </c>
      <c r="T63">
        <f t="shared" si="15"/>
        <v>1.9819608209391526</v>
      </c>
      <c r="U63" s="1">
        <f t="shared" si="22"/>
        <v>4942800000000</v>
      </c>
      <c r="V63" s="1">
        <f t="shared" si="23"/>
        <v>5446800000000</v>
      </c>
      <c r="W63" s="1">
        <f t="shared" si="16"/>
        <v>2.174832E+21</v>
      </c>
      <c r="X63" s="1">
        <f t="shared" si="17"/>
        <v>2.396592E+21</v>
      </c>
      <c r="Y63">
        <f t="shared" si="24"/>
        <v>2.0777399808653129E+21</v>
      </c>
      <c r="Z63">
        <f t="shared" si="25"/>
        <v>2.9939087913256086E+21</v>
      </c>
      <c r="AA63">
        <f t="shared" si="18"/>
        <v>-2.1849963583394854E-4</v>
      </c>
      <c r="AB63">
        <f t="shared" si="19"/>
        <v>6.6093853271638451E-5</v>
      </c>
    </row>
    <row r="64" spans="1:28" x14ac:dyDescent="0.35">
      <c r="A64">
        <v>1.3699999999999999</v>
      </c>
      <c r="B64">
        <v>1.514</v>
      </c>
      <c r="C64">
        <v>271</v>
      </c>
      <c r="D64">
        <v>373</v>
      </c>
      <c r="E64">
        <v>609</v>
      </c>
      <c r="F64">
        <v>609</v>
      </c>
      <c r="G64">
        <v>609</v>
      </c>
      <c r="H64">
        <v>609</v>
      </c>
      <c r="I64">
        <f t="shared" si="6"/>
        <v>197.8102189781022</v>
      </c>
      <c r="J64">
        <f t="shared" si="7"/>
        <v>246.3672391017173</v>
      </c>
      <c r="K64">
        <f t="shared" si="8"/>
        <v>4.8013890365330778E-7</v>
      </c>
      <c r="L64">
        <f t="shared" si="26"/>
        <v>6.6085539137521703E-7</v>
      </c>
      <c r="M64">
        <f t="shared" si="10"/>
        <v>1.4602764709650481E-19</v>
      </c>
      <c r="N64">
        <f t="shared" si="11"/>
        <v>1.8187345645509056E-19</v>
      </c>
      <c r="O64">
        <f t="shared" si="20"/>
        <v>87616.588257902884</v>
      </c>
      <c r="P64">
        <f t="shared" si="21"/>
        <v>109124.07387305434</v>
      </c>
      <c r="Q64" s="1">
        <f t="shared" si="12"/>
        <v>674209646.64456272</v>
      </c>
      <c r="R64" s="1">
        <f t="shared" si="13"/>
        <v>839709748.45315313</v>
      </c>
      <c r="S64">
        <f t="shared" si="27"/>
        <v>1.6206962659725066</v>
      </c>
      <c r="T64">
        <f t="shared" si="15"/>
        <v>2.0185330491662334</v>
      </c>
      <c r="U64" s="1">
        <f t="shared" si="22"/>
        <v>4932000000000</v>
      </c>
      <c r="V64" s="1">
        <f t="shared" si="23"/>
        <v>5450400000000</v>
      </c>
      <c r="W64" s="1">
        <f t="shared" si="16"/>
        <v>2.17008E+21</v>
      </c>
      <c r="X64" s="1">
        <f t="shared" si="17"/>
        <v>2.398176E+21</v>
      </c>
      <c r="Y64">
        <f t="shared" si="24"/>
        <v>2.216801318167322E+21</v>
      </c>
      <c r="Z64">
        <f t="shared" si="25"/>
        <v>3.051169341979377E+21</v>
      </c>
      <c r="AA64">
        <f t="shared" si="18"/>
        <v>2.9197080291970833E-4</v>
      </c>
      <c r="AB64">
        <f t="shared" si="19"/>
        <v>6.6050198150601836E-5</v>
      </c>
    </row>
    <row r="65" spans="1:28" x14ac:dyDescent="0.35">
      <c r="A65">
        <v>1.3739999999999999</v>
      </c>
      <c r="B65">
        <v>1.5150000000000001</v>
      </c>
      <c r="C65">
        <v>274</v>
      </c>
      <c r="D65">
        <v>353</v>
      </c>
      <c r="E65">
        <v>619</v>
      </c>
      <c r="F65">
        <v>619</v>
      </c>
      <c r="G65">
        <v>619</v>
      </c>
      <c r="H65">
        <v>619</v>
      </c>
      <c r="I65">
        <f t="shared" si="6"/>
        <v>199.41775836972346</v>
      </c>
      <c r="J65">
        <f t="shared" si="7"/>
        <v>233.00330033003297</v>
      </c>
      <c r="K65">
        <f t="shared" si="8"/>
        <v>4.8545409446865811E-7</v>
      </c>
      <c r="L65">
        <f t="shared" si="26"/>
        <v>6.2542078593954852E-7</v>
      </c>
      <c r="M65">
        <f t="shared" si="10"/>
        <v>1.4721436634784638E-19</v>
      </c>
      <c r="N65">
        <f t="shared" si="11"/>
        <v>1.7200791692506833E-19</v>
      </c>
      <c r="O65">
        <f t="shared" si="20"/>
        <v>88328.619808707823</v>
      </c>
      <c r="P65">
        <f t="shared" si="21"/>
        <v>103204.75015504099</v>
      </c>
      <c r="Q65" s="1">
        <f t="shared" si="12"/>
        <v>679688729.42800665</v>
      </c>
      <c r="R65" s="1">
        <f t="shared" si="13"/>
        <v>794160552.44304049</v>
      </c>
      <c r="S65">
        <f t="shared" si="27"/>
        <v>1.6338671380480929</v>
      </c>
      <c r="T65">
        <f t="shared" si="15"/>
        <v>1.9090397895265396</v>
      </c>
      <c r="U65" s="1">
        <f t="shared" si="22"/>
        <v>4946400000000</v>
      </c>
      <c r="V65" s="1">
        <f t="shared" si="23"/>
        <v>5454000000000</v>
      </c>
      <c r="W65" s="1">
        <f t="shared" si="16"/>
        <v>2.176416E+21</v>
      </c>
      <c r="X65" s="1">
        <f t="shared" si="17"/>
        <v>2.39976E+21</v>
      </c>
      <c r="Y65">
        <f t="shared" si="24"/>
        <v>2.2413415541617947E+21</v>
      </c>
      <c r="Z65">
        <f t="shared" si="25"/>
        <v>2.887567768682896E+21</v>
      </c>
      <c r="AA65">
        <f t="shared" si="18"/>
        <v>3.639010189228614E-4</v>
      </c>
      <c r="AB65">
        <f t="shared" si="19"/>
        <v>6.6006600660058738E-5</v>
      </c>
    </row>
    <row r="66" spans="1:28" x14ac:dyDescent="0.35">
      <c r="A66">
        <v>1.379</v>
      </c>
      <c r="B66">
        <v>1.516</v>
      </c>
      <c r="C66">
        <v>290</v>
      </c>
      <c r="D66">
        <v>355</v>
      </c>
      <c r="E66">
        <v>629</v>
      </c>
      <c r="F66">
        <v>629</v>
      </c>
      <c r="G66">
        <v>629</v>
      </c>
      <c r="H66">
        <v>629</v>
      </c>
      <c r="I66">
        <f t="shared" si="6"/>
        <v>210.29731689630168</v>
      </c>
      <c r="J66">
        <f t="shared" si="7"/>
        <v>234.1688654353562</v>
      </c>
      <c r="K66">
        <f t="shared" si="8"/>
        <v>5.1380177881719277E-7</v>
      </c>
      <c r="L66">
        <f t="shared" si="26"/>
        <v>6.2896424648311534E-7</v>
      </c>
      <c r="M66">
        <f t="shared" si="10"/>
        <v>1.5524588434167054E-19</v>
      </c>
      <c r="N66">
        <f t="shared" si="11"/>
        <v>1.7286836150041649E-19</v>
      </c>
      <c r="O66">
        <f t="shared" si="20"/>
        <v>93147.530605002321</v>
      </c>
      <c r="P66">
        <f t="shared" si="21"/>
        <v>103721.0169002499</v>
      </c>
      <c r="Q66" s="1">
        <f t="shared" si="12"/>
        <v>716770248.00549281</v>
      </c>
      <c r="R66" s="1">
        <f t="shared" si="13"/>
        <v>798133225.04742301</v>
      </c>
      <c r="S66">
        <f t="shared" si="27"/>
        <v>1.7230054038593576</v>
      </c>
      <c r="T66">
        <f t="shared" si="15"/>
        <v>1.9185894832870745</v>
      </c>
      <c r="U66" s="1">
        <f t="shared" si="22"/>
        <v>4964400000000</v>
      </c>
      <c r="V66" s="1">
        <f t="shared" si="23"/>
        <v>5457600000000</v>
      </c>
      <c r="W66" s="1">
        <f t="shared" si="16"/>
        <v>2.184336E+21</v>
      </c>
      <c r="X66" s="1">
        <f t="shared" si="17"/>
        <v>2.401344E+21</v>
      </c>
      <c r="Y66">
        <f t="shared" si="24"/>
        <v>2.3722228127989791E+21</v>
      </c>
      <c r="Z66">
        <f t="shared" si="25"/>
        <v>2.9039279260125432E+21</v>
      </c>
      <c r="AA66">
        <f t="shared" si="18"/>
        <v>-2.1754894851342375E-4</v>
      </c>
      <c r="AB66">
        <f t="shared" si="19"/>
        <v>1.3192612137203177E-4</v>
      </c>
    </row>
    <row r="67" spans="1:28" x14ac:dyDescent="0.35">
      <c r="A67">
        <v>1.3759999999999999</v>
      </c>
      <c r="B67">
        <v>1.518</v>
      </c>
      <c r="C67">
        <v>273</v>
      </c>
      <c r="D67">
        <v>356</v>
      </c>
      <c r="E67">
        <v>639</v>
      </c>
      <c r="F67">
        <v>639</v>
      </c>
      <c r="G67">
        <v>639</v>
      </c>
      <c r="H67">
        <v>639</v>
      </c>
      <c r="I67">
        <f t="shared" si="6"/>
        <v>198.4011627906977</v>
      </c>
      <c r="J67">
        <f t="shared" si="7"/>
        <v>234.51910408432147</v>
      </c>
      <c r="K67">
        <f t="shared" si="8"/>
        <v>4.836823641968747E-7</v>
      </c>
      <c r="L67">
        <f t="shared" si="26"/>
        <v>6.3073597675489875E-7</v>
      </c>
      <c r="M67">
        <f t="shared" si="10"/>
        <v>1.4646389419721256E-19</v>
      </c>
      <c r="N67">
        <f t="shared" si="11"/>
        <v>1.7312691500738327E-19</v>
      </c>
      <c r="O67">
        <f t="shared" si="20"/>
        <v>87878.336518327531</v>
      </c>
      <c r="P67">
        <f t="shared" si="21"/>
        <v>103876.14900442996</v>
      </c>
      <c r="Q67" s="1">
        <f t="shared" si="12"/>
        <v>676223799.50853038</v>
      </c>
      <c r="R67" s="1">
        <f t="shared" si="13"/>
        <v>799326966.58908856</v>
      </c>
      <c r="S67">
        <f t="shared" si="27"/>
        <v>1.6255379795878133</v>
      </c>
      <c r="T67">
        <f t="shared" si="15"/>
        <v>1.9214590543006937</v>
      </c>
      <c r="U67" s="1">
        <f t="shared" si="22"/>
        <v>4953599999999.999</v>
      </c>
      <c r="V67" s="1">
        <f t="shared" si="23"/>
        <v>5464800000000</v>
      </c>
      <c r="W67" s="1">
        <f t="shared" si="16"/>
        <v>2.1795839999999995E+21</v>
      </c>
      <c r="X67" s="1">
        <f t="shared" si="17"/>
        <v>2.404512E+21</v>
      </c>
      <c r="Y67">
        <f t="shared" si="24"/>
        <v>2.2331614754969703E+21</v>
      </c>
      <c r="Z67">
        <f t="shared" si="25"/>
        <v>2.9121080046773679E+21</v>
      </c>
      <c r="AA67">
        <f t="shared" si="18"/>
        <v>-2.1802325581394565E-4</v>
      </c>
      <c r="AB67">
        <f t="shared" si="19"/>
        <v>0</v>
      </c>
    </row>
    <row r="68" spans="1:28" x14ac:dyDescent="0.35">
      <c r="A68">
        <v>1.373</v>
      </c>
      <c r="B68">
        <v>1.518</v>
      </c>
      <c r="C68">
        <v>309</v>
      </c>
      <c r="D68">
        <v>370</v>
      </c>
      <c r="E68">
        <v>649</v>
      </c>
      <c r="F68">
        <v>649</v>
      </c>
      <c r="G68">
        <v>649</v>
      </c>
      <c r="H68">
        <v>649</v>
      </c>
      <c r="I68">
        <f t="shared" si="6"/>
        <v>225.05462490895849</v>
      </c>
      <c r="J68">
        <f t="shared" si="7"/>
        <v>243.74176548089591</v>
      </c>
      <c r="K68">
        <f t="shared" si="8"/>
        <v>5.4746465398107797E-7</v>
      </c>
      <c r="L68">
        <f t="shared" si="26"/>
        <v>6.555402005598668E-7</v>
      </c>
      <c r="M68">
        <f t="shared" si="10"/>
        <v>1.6614003823169397E-19</v>
      </c>
      <c r="N68">
        <f t="shared" si="11"/>
        <v>1.7993527683351635E-19</v>
      </c>
      <c r="O68">
        <f t="shared" ref="O68:O99" si="28">M68*6E+23</f>
        <v>99684.022939016388</v>
      </c>
      <c r="P68">
        <f t="shared" ref="P68:P99" si="29">N68*6E+23</f>
        <v>107961.16610010981</v>
      </c>
      <c r="Q68" s="1">
        <f t="shared" si="12"/>
        <v>767068556.5157311</v>
      </c>
      <c r="R68" s="1">
        <f t="shared" si="13"/>
        <v>830761173.14034498</v>
      </c>
      <c r="S68">
        <f t="shared" si="27"/>
        <v>1.8439147993166614</v>
      </c>
      <c r="T68">
        <f t="shared" si="15"/>
        <v>1.9970220508181369</v>
      </c>
      <c r="U68" s="1">
        <f t="shared" ref="U68:U99" si="30">3.6*1000*A68*1000000000</f>
        <v>4942800000000</v>
      </c>
      <c r="V68" s="1">
        <f t="shared" ref="V68:V99" si="31">3.6*1000*B68*1000000000</f>
        <v>5464800000000</v>
      </c>
      <c r="W68" s="1">
        <f t="shared" si="16"/>
        <v>2.174832E+21</v>
      </c>
      <c r="X68" s="1">
        <f t="shared" si="17"/>
        <v>2.404512E+21</v>
      </c>
      <c r="Y68">
        <f t="shared" ref="Y68:Y99" si="32">K68*6E+23*(7459+236)</f>
        <v>2.527644307430637E+21</v>
      </c>
      <c r="Z68">
        <f t="shared" ref="Z68:Z99" si="33">L68*6E+23*(7459+236)</f>
        <v>3.0266291059849052E+21</v>
      </c>
      <c r="AA68">
        <f t="shared" si="18"/>
        <v>5.098324836125196E-4</v>
      </c>
      <c r="AB68">
        <f t="shared" si="19"/>
        <v>1.3175230566534927E-4</v>
      </c>
    </row>
    <row r="69" spans="1:28" x14ac:dyDescent="0.35">
      <c r="A69">
        <v>1.38</v>
      </c>
      <c r="B69">
        <v>1.52</v>
      </c>
      <c r="C69">
        <v>303</v>
      </c>
      <c r="D69">
        <v>352</v>
      </c>
      <c r="E69">
        <v>659</v>
      </c>
      <c r="F69">
        <v>659</v>
      </c>
      <c r="G69">
        <v>659</v>
      </c>
      <c r="H69">
        <v>659</v>
      </c>
      <c r="I69">
        <f t="shared" ref="I69:I132" si="34">C69/A69</f>
        <v>219.56521739130437</v>
      </c>
      <c r="J69">
        <f t="shared" ref="J69:J132" si="35">D69/B69</f>
        <v>231.57894736842104</v>
      </c>
      <c r="K69">
        <f t="shared" ref="K69:K132" si="36">C69/18.814/30/1000000</f>
        <v>5.3683427235037741E-7</v>
      </c>
      <c r="L69">
        <f t="shared" ref="L69:L132" si="37">D69/18.814/30/1000000</f>
        <v>6.2364905566776522E-7</v>
      </c>
      <c r="M69">
        <f t="shared" ref="M69:M132" si="38">K69/A69/2400000000/1000</f>
        <v>1.6208764261786759E-19</v>
      </c>
      <c r="N69">
        <f t="shared" ref="N69:N132" si="39">L69/B69/2400000000/1000</f>
        <v>1.7095642973348827E-19</v>
      </c>
      <c r="O69">
        <f t="shared" si="28"/>
        <v>97252.585570720563</v>
      </c>
      <c r="P69">
        <f t="shared" si="29"/>
        <v>102573.85784009297</v>
      </c>
      <c r="Q69" s="1">
        <f t="shared" ref="Q69:Q132" si="40">O69*(7459+236)</f>
        <v>748358645.96669471</v>
      </c>
      <c r="R69" s="1">
        <f t="shared" ref="R69:R132" si="41">P69*(7459+236)</f>
        <v>789305836.07951534</v>
      </c>
      <c r="S69">
        <f t="shared" ref="S69:S100" si="42">O69*(7459+236)/416000000</f>
        <v>1.7989390528045546</v>
      </c>
      <c r="T69">
        <f t="shared" ref="T69:T132" si="43">P69*(7459+236)/416000000</f>
        <v>1.8973697982680657</v>
      </c>
      <c r="U69" s="1">
        <f t="shared" si="30"/>
        <v>4968000000000</v>
      </c>
      <c r="V69" s="1">
        <f t="shared" si="31"/>
        <v>5472000000000</v>
      </c>
      <c r="W69" s="1">
        <f t="shared" ref="W69:W132" si="44">U69*440000000</f>
        <v>2.18592E+21</v>
      </c>
      <c r="X69" s="1">
        <f t="shared" ref="X69:X132" si="45">V69*440000000</f>
        <v>2.40768E+21</v>
      </c>
      <c r="Y69">
        <f t="shared" si="32"/>
        <v>2.4785638354416923E+21</v>
      </c>
      <c r="Z69">
        <f t="shared" si="33"/>
        <v>2.8793876900180719E+21</v>
      </c>
      <c r="AA69">
        <f t="shared" ref="AA69:AA132" si="46">(A70-A69)/(E70-E69)/A69</f>
        <v>-5.7971014492753676E-4</v>
      </c>
      <c r="AB69">
        <f t="shared" ref="AB69:AB132" si="47">(B70-B69)/(F70-F69)/B69</f>
        <v>6.5789473684217884E-5</v>
      </c>
    </row>
    <row r="70" spans="1:28" x14ac:dyDescent="0.35">
      <c r="A70">
        <v>1.3719999999999999</v>
      </c>
      <c r="B70">
        <v>1.5210000000000001</v>
      </c>
      <c r="C70">
        <v>299</v>
      </c>
      <c r="D70">
        <v>372</v>
      </c>
      <c r="E70">
        <v>669</v>
      </c>
      <c r="F70">
        <v>669</v>
      </c>
      <c r="G70">
        <v>669</v>
      </c>
      <c r="H70">
        <v>669</v>
      </c>
      <c r="I70">
        <f t="shared" si="34"/>
        <v>217.93002915451896</v>
      </c>
      <c r="J70">
        <f t="shared" si="35"/>
        <v>244.57593688362917</v>
      </c>
      <c r="K70">
        <f t="shared" si="36"/>
        <v>5.2974735126324367E-7</v>
      </c>
      <c r="L70">
        <f t="shared" si="37"/>
        <v>6.5908366110343362E-7</v>
      </c>
      <c r="M70">
        <f t="shared" si="38"/>
        <v>1.6088051240987723E-19</v>
      </c>
      <c r="N70">
        <f t="shared" si="39"/>
        <v>1.8055107963604908E-19</v>
      </c>
      <c r="O70">
        <f t="shared" si="28"/>
        <v>96528.307445926344</v>
      </c>
      <c r="P70">
        <f t="shared" si="29"/>
        <v>108330.64778162945</v>
      </c>
      <c r="Q70" s="1">
        <f t="shared" si="40"/>
        <v>742785325.79640317</v>
      </c>
      <c r="R70" s="1">
        <f t="shared" si="41"/>
        <v>833604334.67963862</v>
      </c>
      <c r="S70">
        <f t="shared" si="42"/>
        <v>1.7855416485490461</v>
      </c>
      <c r="T70">
        <f t="shared" si="43"/>
        <v>2.0038565737491312</v>
      </c>
      <c r="U70" s="1">
        <f t="shared" si="30"/>
        <v>4939200000000</v>
      </c>
      <c r="V70" s="1">
        <f t="shared" si="31"/>
        <v>5475600000000</v>
      </c>
      <c r="W70" s="1">
        <f t="shared" si="44"/>
        <v>2.173248E+21</v>
      </c>
      <c r="X70" s="1">
        <f t="shared" si="45"/>
        <v>2.409264E+21</v>
      </c>
      <c r="Y70">
        <f t="shared" si="32"/>
        <v>2.4458435207823963E+21</v>
      </c>
      <c r="Z70">
        <f t="shared" si="33"/>
        <v>3.0429892633145529E+21</v>
      </c>
      <c r="AA70">
        <f t="shared" si="46"/>
        <v>-7.288629737608527E-5</v>
      </c>
      <c r="AB70">
        <f t="shared" si="47"/>
        <v>6.5746219592366186E-5</v>
      </c>
    </row>
    <row r="71" spans="1:28" x14ac:dyDescent="0.35">
      <c r="A71">
        <v>1.371</v>
      </c>
      <c r="B71">
        <v>1.522</v>
      </c>
      <c r="C71">
        <v>309</v>
      </c>
      <c r="D71">
        <v>365</v>
      </c>
      <c r="E71">
        <v>679</v>
      </c>
      <c r="F71">
        <v>679</v>
      </c>
      <c r="G71">
        <v>679</v>
      </c>
      <c r="H71">
        <v>679</v>
      </c>
      <c r="I71">
        <f t="shared" si="34"/>
        <v>225.38293216630197</v>
      </c>
      <c r="J71">
        <f t="shared" si="35"/>
        <v>239.81603153745073</v>
      </c>
      <c r="K71">
        <f t="shared" si="36"/>
        <v>5.4746465398107797E-7</v>
      </c>
      <c r="L71">
        <f t="shared" si="37"/>
        <v>6.4668154920094954E-7</v>
      </c>
      <c r="M71">
        <f t="shared" si="38"/>
        <v>1.66382401525978E-19</v>
      </c>
      <c r="N71">
        <f t="shared" si="39"/>
        <v>1.77037217805779E-19</v>
      </c>
      <c r="O71">
        <f t="shared" si="28"/>
        <v>99829.440915586805</v>
      </c>
      <c r="P71">
        <f t="shared" si="29"/>
        <v>106222.3306834674</v>
      </c>
      <c r="Q71" s="1">
        <f t="shared" si="40"/>
        <v>768187547.84544051</v>
      </c>
      <c r="R71" s="1">
        <f t="shared" si="41"/>
        <v>817380834.60928166</v>
      </c>
      <c r="S71">
        <f t="shared" si="42"/>
        <v>1.8466046823207705</v>
      </c>
      <c r="T71">
        <f t="shared" si="43"/>
        <v>1.9648577755030809</v>
      </c>
      <c r="U71" s="1">
        <f t="shared" si="30"/>
        <v>4935600000000</v>
      </c>
      <c r="V71" s="1">
        <f t="shared" si="31"/>
        <v>5479200000000</v>
      </c>
      <c r="W71" s="1">
        <f t="shared" si="44"/>
        <v>2.171664E+21</v>
      </c>
      <c r="X71" s="1">
        <f t="shared" si="45"/>
        <v>2.410848E+21</v>
      </c>
      <c r="Y71">
        <f t="shared" si="32"/>
        <v>2.527644307430637E+21</v>
      </c>
      <c r="Z71">
        <f t="shared" si="33"/>
        <v>2.985728712660784E+21</v>
      </c>
      <c r="AA71">
        <f t="shared" si="46"/>
        <v>-2.1881838074399077E-4</v>
      </c>
      <c r="AB71">
        <f t="shared" si="47"/>
        <v>1.3140604467805529E-4</v>
      </c>
    </row>
    <row r="72" spans="1:28" x14ac:dyDescent="0.35">
      <c r="A72">
        <v>1.3679999999999999</v>
      </c>
      <c r="B72">
        <v>1.524</v>
      </c>
      <c r="C72">
        <v>325</v>
      </c>
      <c r="D72">
        <v>364</v>
      </c>
      <c r="E72">
        <v>689</v>
      </c>
      <c r="F72">
        <v>689</v>
      </c>
      <c r="G72">
        <v>689</v>
      </c>
      <c r="H72">
        <v>689</v>
      </c>
      <c r="I72">
        <f t="shared" si="34"/>
        <v>237.57309941520469</v>
      </c>
      <c r="J72">
        <f t="shared" si="35"/>
        <v>238.84514435695539</v>
      </c>
      <c r="K72">
        <f t="shared" si="36"/>
        <v>5.7581233832961263E-7</v>
      </c>
      <c r="L72">
        <f t="shared" si="37"/>
        <v>6.4490981892916624E-7</v>
      </c>
      <c r="M72">
        <f t="shared" si="38"/>
        <v>1.7538143833138788E-19</v>
      </c>
      <c r="N72">
        <f t="shared" si="39"/>
        <v>1.7632048855237486E-19</v>
      </c>
      <c r="O72">
        <f t="shared" si="28"/>
        <v>105228.86299883273</v>
      </c>
      <c r="P72">
        <f t="shared" si="29"/>
        <v>105792.29313142491</v>
      </c>
      <c r="Q72" s="1">
        <f t="shared" si="40"/>
        <v>809736100.7760179</v>
      </c>
      <c r="R72" s="1">
        <f t="shared" si="41"/>
        <v>814071695.64631474</v>
      </c>
      <c r="S72">
        <f t="shared" si="42"/>
        <v>1.9464810114808122</v>
      </c>
      <c r="T72">
        <f t="shared" si="43"/>
        <v>1.9569031145344105</v>
      </c>
      <c r="U72" s="1">
        <f t="shared" si="30"/>
        <v>4924799999999.999</v>
      </c>
      <c r="V72" s="1">
        <f t="shared" si="31"/>
        <v>5486400000000</v>
      </c>
      <c r="W72" s="1">
        <f t="shared" si="44"/>
        <v>2.1669119999999995E+21</v>
      </c>
      <c r="X72" s="1">
        <f t="shared" si="45"/>
        <v>2.414016E+21</v>
      </c>
      <c r="Y72">
        <f t="shared" si="32"/>
        <v>2.658525566067822E+21</v>
      </c>
      <c r="Z72">
        <f t="shared" si="33"/>
        <v>2.9775486339959609E+21</v>
      </c>
      <c r="AA72">
        <f t="shared" si="46"/>
        <v>-1.4619883040935686E-4</v>
      </c>
      <c r="AB72">
        <f t="shared" si="47"/>
        <v>0</v>
      </c>
    </row>
    <row r="73" spans="1:28" x14ac:dyDescent="0.35">
      <c r="A73">
        <v>1.3659999999999999</v>
      </c>
      <c r="B73">
        <v>1.524</v>
      </c>
      <c r="C73">
        <v>310</v>
      </c>
      <c r="D73">
        <v>361</v>
      </c>
      <c r="E73">
        <v>699</v>
      </c>
      <c r="F73">
        <v>699</v>
      </c>
      <c r="G73">
        <v>699</v>
      </c>
      <c r="H73">
        <v>699</v>
      </c>
      <c r="I73">
        <f t="shared" si="34"/>
        <v>226.93997071742317</v>
      </c>
      <c r="J73">
        <f t="shared" si="35"/>
        <v>236.87664041994751</v>
      </c>
      <c r="K73">
        <f t="shared" si="36"/>
        <v>5.4923638425286138E-7</v>
      </c>
      <c r="L73">
        <f t="shared" si="37"/>
        <v>6.3959462811381601E-7</v>
      </c>
      <c r="M73">
        <f t="shared" si="38"/>
        <v>1.6753183999904264E-19</v>
      </c>
      <c r="N73">
        <f t="shared" si="39"/>
        <v>1.7486729771265748E-19</v>
      </c>
      <c r="O73">
        <f t="shared" si="28"/>
        <v>100519.10399942558</v>
      </c>
      <c r="P73">
        <f t="shared" si="29"/>
        <v>104920.37862759449</v>
      </c>
      <c r="Q73" s="1">
        <f t="shared" si="40"/>
        <v>773494505.27557993</v>
      </c>
      <c r="R73" s="1">
        <f t="shared" si="41"/>
        <v>807362313.53933954</v>
      </c>
      <c r="S73">
        <f t="shared" si="42"/>
        <v>1.8593617915278364</v>
      </c>
      <c r="T73">
        <f t="shared" si="43"/>
        <v>1.9407747921618739</v>
      </c>
      <c r="U73" s="1">
        <f t="shared" si="30"/>
        <v>4917599999999.999</v>
      </c>
      <c r="V73" s="1">
        <f t="shared" si="31"/>
        <v>5486400000000</v>
      </c>
      <c r="W73" s="1">
        <f t="shared" si="44"/>
        <v>2.1637439999999995E+21</v>
      </c>
      <c r="X73" s="1">
        <f t="shared" si="45"/>
        <v>2.414016E+21</v>
      </c>
      <c r="Y73">
        <f t="shared" si="32"/>
        <v>2.5358243860954612E+21</v>
      </c>
      <c r="Z73">
        <f t="shared" si="33"/>
        <v>2.9530083980014885E+21</v>
      </c>
      <c r="AA73">
        <f t="shared" si="46"/>
        <v>0</v>
      </c>
      <c r="AB73">
        <f t="shared" si="47"/>
        <v>1.3123359580052504E-4</v>
      </c>
    </row>
    <row r="74" spans="1:28" x14ac:dyDescent="0.35">
      <c r="A74">
        <v>1.3659999999999999</v>
      </c>
      <c r="B74">
        <v>1.526</v>
      </c>
      <c r="C74">
        <v>322</v>
      </c>
      <c r="D74">
        <v>364</v>
      </c>
      <c r="E74">
        <v>709</v>
      </c>
      <c r="F74">
        <v>709</v>
      </c>
      <c r="G74">
        <v>709</v>
      </c>
      <c r="H74">
        <v>709</v>
      </c>
      <c r="I74">
        <f t="shared" si="34"/>
        <v>235.72474377745243</v>
      </c>
      <c r="J74">
        <f t="shared" si="35"/>
        <v>238.53211009174311</v>
      </c>
      <c r="K74">
        <f t="shared" si="36"/>
        <v>5.704971475142624E-7</v>
      </c>
      <c r="L74">
        <f t="shared" si="37"/>
        <v>6.4490981892916624E-7</v>
      </c>
      <c r="M74">
        <f t="shared" si="38"/>
        <v>1.7401694348287654E-19</v>
      </c>
      <c r="N74">
        <f t="shared" si="39"/>
        <v>1.7608940010079897E-19</v>
      </c>
      <c r="O74">
        <f t="shared" si="28"/>
        <v>104410.16608972593</v>
      </c>
      <c r="P74">
        <f t="shared" si="29"/>
        <v>105653.64006047939</v>
      </c>
      <c r="Q74" s="1">
        <f t="shared" si="40"/>
        <v>803436228.06044102</v>
      </c>
      <c r="R74" s="1">
        <f t="shared" si="41"/>
        <v>813004760.26538885</v>
      </c>
      <c r="S74">
        <f t="shared" si="42"/>
        <v>1.9313370866837525</v>
      </c>
      <c r="T74">
        <f t="shared" si="43"/>
        <v>1.9543383660225693</v>
      </c>
      <c r="U74" s="1">
        <f t="shared" si="30"/>
        <v>4917599999999.999</v>
      </c>
      <c r="V74" s="1">
        <f t="shared" si="31"/>
        <v>5493600000000</v>
      </c>
      <c r="W74" s="1">
        <f t="shared" si="44"/>
        <v>2.1637439999999995E+21</v>
      </c>
      <c r="X74" s="1">
        <f t="shared" si="45"/>
        <v>2.417184E+21</v>
      </c>
      <c r="Y74">
        <f t="shared" si="32"/>
        <v>2.6339853300733497E+21</v>
      </c>
      <c r="Z74">
        <f t="shared" si="33"/>
        <v>2.9775486339959609E+21</v>
      </c>
      <c r="AA74">
        <f t="shared" si="46"/>
        <v>-4.3923865300146453E-4</v>
      </c>
      <c r="AB74">
        <f t="shared" si="47"/>
        <v>0</v>
      </c>
    </row>
    <row r="75" spans="1:28" x14ac:dyDescent="0.35">
      <c r="A75">
        <v>1.3599999999999999</v>
      </c>
      <c r="B75">
        <v>1.526</v>
      </c>
      <c r="C75">
        <v>314</v>
      </c>
      <c r="D75">
        <v>372</v>
      </c>
      <c r="E75">
        <v>719</v>
      </c>
      <c r="F75">
        <v>719</v>
      </c>
      <c r="G75">
        <v>719</v>
      </c>
      <c r="H75">
        <v>719</v>
      </c>
      <c r="I75">
        <f t="shared" si="34"/>
        <v>230.88235294117649</v>
      </c>
      <c r="J75">
        <f t="shared" si="35"/>
        <v>243.77457404980339</v>
      </c>
      <c r="K75">
        <f t="shared" si="36"/>
        <v>5.5632330533999513E-7</v>
      </c>
      <c r="L75">
        <f t="shared" si="37"/>
        <v>6.5908366110343362E-7</v>
      </c>
      <c r="M75">
        <f t="shared" si="38"/>
        <v>1.7044218913602793E-19</v>
      </c>
      <c r="N75">
        <f t="shared" si="39"/>
        <v>1.7995949680631106E-19</v>
      </c>
      <c r="O75">
        <f t="shared" si="28"/>
        <v>102265.31348161676</v>
      </c>
      <c r="P75">
        <f t="shared" si="29"/>
        <v>107975.69808378664</v>
      </c>
      <c r="Q75" s="1">
        <f t="shared" si="40"/>
        <v>786931587.24104095</v>
      </c>
      <c r="R75" s="1">
        <f t="shared" si="41"/>
        <v>830872996.75473821</v>
      </c>
      <c r="S75">
        <f t="shared" si="42"/>
        <v>1.8916624693294253</v>
      </c>
      <c r="T75">
        <f t="shared" si="43"/>
        <v>1.9972908575835053</v>
      </c>
      <c r="U75" s="1">
        <f t="shared" si="30"/>
        <v>4896000000000</v>
      </c>
      <c r="V75" s="1">
        <f t="shared" si="31"/>
        <v>5493600000000</v>
      </c>
      <c r="W75" s="1">
        <f t="shared" si="44"/>
        <v>2.15424E+21</v>
      </c>
      <c r="X75" s="1">
        <f t="shared" si="45"/>
        <v>2.417184E+21</v>
      </c>
      <c r="Y75">
        <f t="shared" si="32"/>
        <v>2.5685447007547572E+21</v>
      </c>
      <c r="Z75">
        <f t="shared" si="33"/>
        <v>3.0429892633145529E+21</v>
      </c>
      <c r="AA75">
        <f t="shared" si="46"/>
        <v>-6.6176470588234543E-4</v>
      </c>
      <c r="AB75">
        <f t="shared" si="47"/>
        <v>6.5530799475760934E-5</v>
      </c>
    </row>
    <row r="76" spans="1:28" x14ac:dyDescent="0.35">
      <c r="A76">
        <v>1.351</v>
      </c>
      <c r="B76">
        <v>1.5270000000000001</v>
      </c>
      <c r="C76">
        <v>313</v>
      </c>
      <c r="D76">
        <v>370</v>
      </c>
      <c r="E76">
        <v>729</v>
      </c>
      <c r="F76">
        <v>729</v>
      </c>
      <c r="G76">
        <v>729</v>
      </c>
      <c r="H76">
        <v>729</v>
      </c>
      <c r="I76">
        <f t="shared" si="34"/>
        <v>231.68023686158401</v>
      </c>
      <c r="J76">
        <f t="shared" si="35"/>
        <v>242.30517354289455</v>
      </c>
      <c r="K76">
        <f t="shared" si="36"/>
        <v>5.5455157506821161E-7</v>
      </c>
      <c r="L76">
        <f t="shared" si="37"/>
        <v>6.555402005598668E-7</v>
      </c>
      <c r="M76">
        <f t="shared" si="38"/>
        <v>1.7103120375900925E-19</v>
      </c>
      <c r="N76">
        <f t="shared" si="39"/>
        <v>1.7887475457320093E-19</v>
      </c>
      <c r="O76">
        <f t="shared" si="28"/>
        <v>102618.72225540555</v>
      </c>
      <c r="P76">
        <f t="shared" si="29"/>
        <v>107324.85274392056</v>
      </c>
      <c r="Q76" s="1">
        <f t="shared" si="40"/>
        <v>789651067.7553457</v>
      </c>
      <c r="R76" s="1">
        <f t="shared" si="41"/>
        <v>825864741.86446869</v>
      </c>
      <c r="S76">
        <f t="shared" si="42"/>
        <v>1.8981996821041964</v>
      </c>
      <c r="T76">
        <f t="shared" si="43"/>
        <v>1.9852517833280496</v>
      </c>
      <c r="U76" s="1">
        <f t="shared" si="30"/>
        <v>4863600000000</v>
      </c>
      <c r="V76" s="1">
        <f t="shared" si="31"/>
        <v>5497200000000.001</v>
      </c>
      <c r="W76" s="1">
        <f t="shared" si="44"/>
        <v>2.139984E+21</v>
      </c>
      <c r="X76" s="1">
        <f t="shared" si="45"/>
        <v>2.4187680000000005E+21</v>
      </c>
      <c r="Y76">
        <f t="shared" si="32"/>
        <v>2.560364622089933E+21</v>
      </c>
      <c r="Z76">
        <f t="shared" si="33"/>
        <v>3.0266291059849052E+21</v>
      </c>
      <c r="AA76">
        <f t="shared" si="46"/>
        <v>2.9607698001480411E-4</v>
      </c>
      <c r="AB76">
        <f t="shared" si="47"/>
        <v>0</v>
      </c>
    </row>
    <row r="77" spans="1:28" x14ac:dyDescent="0.35">
      <c r="A77">
        <v>1.355</v>
      </c>
      <c r="B77">
        <v>1.5270000000000001</v>
      </c>
      <c r="C77">
        <v>301</v>
      </c>
      <c r="D77">
        <v>370</v>
      </c>
      <c r="E77">
        <v>739</v>
      </c>
      <c r="F77">
        <v>739</v>
      </c>
      <c r="G77">
        <v>739</v>
      </c>
      <c r="H77">
        <v>739</v>
      </c>
      <c r="I77">
        <f t="shared" si="34"/>
        <v>222.14022140221402</v>
      </c>
      <c r="J77">
        <f t="shared" si="35"/>
        <v>242.30517354289455</v>
      </c>
      <c r="K77">
        <f t="shared" si="36"/>
        <v>5.3329081180681059E-7</v>
      </c>
      <c r="L77">
        <f t="shared" si="37"/>
        <v>6.555402005598668E-7</v>
      </c>
      <c r="M77">
        <f t="shared" si="38"/>
        <v>1.6398856451623943E-19</v>
      </c>
      <c r="N77">
        <f t="shared" si="39"/>
        <v>1.7887475457320093E-19</v>
      </c>
      <c r="O77">
        <f t="shared" si="28"/>
        <v>98393.138709743653</v>
      </c>
      <c r="P77">
        <f t="shared" si="29"/>
        <v>107324.85274392056</v>
      </c>
      <c r="Q77" s="1">
        <f t="shared" si="40"/>
        <v>757135202.37147737</v>
      </c>
      <c r="R77" s="1">
        <f t="shared" si="41"/>
        <v>825864741.86446869</v>
      </c>
      <c r="S77">
        <f t="shared" si="42"/>
        <v>1.8200365441622053</v>
      </c>
      <c r="T77">
        <f t="shared" si="43"/>
        <v>1.9852517833280496</v>
      </c>
      <c r="U77" s="1">
        <f t="shared" si="30"/>
        <v>4878000000000</v>
      </c>
      <c r="V77" s="1">
        <f t="shared" si="31"/>
        <v>5497200000000.001</v>
      </c>
      <c r="W77" s="1">
        <f t="shared" si="44"/>
        <v>2.14632E+21</v>
      </c>
      <c r="X77" s="1">
        <f t="shared" si="45"/>
        <v>2.4187680000000005E+21</v>
      </c>
      <c r="Y77">
        <f t="shared" si="32"/>
        <v>2.4622036781120445E+21</v>
      </c>
      <c r="Z77">
        <f t="shared" si="33"/>
        <v>3.0266291059849052E+21</v>
      </c>
      <c r="AA77">
        <f t="shared" si="46"/>
        <v>-4.4280442804428083E-4</v>
      </c>
      <c r="AB77">
        <f t="shared" si="47"/>
        <v>6.5487884741315642E-5</v>
      </c>
    </row>
    <row r="78" spans="1:28" x14ac:dyDescent="0.35">
      <c r="A78">
        <v>1.349</v>
      </c>
      <c r="B78">
        <v>1.528</v>
      </c>
      <c r="C78">
        <v>315</v>
      </c>
      <c r="D78">
        <v>374</v>
      </c>
      <c r="E78">
        <v>749</v>
      </c>
      <c r="F78">
        <v>749</v>
      </c>
      <c r="G78">
        <v>749</v>
      </c>
      <c r="H78">
        <v>749</v>
      </c>
      <c r="I78">
        <f t="shared" si="34"/>
        <v>233.50630096367681</v>
      </c>
      <c r="J78">
        <f t="shared" si="35"/>
        <v>244.76439790575915</v>
      </c>
      <c r="K78">
        <f t="shared" si="36"/>
        <v>5.5809503561177843E-7</v>
      </c>
      <c r="L78">
        <f t="shared" si="37"/>
        <v>6.6262712164700044E-7</v>
      </c>
      <c r="M78">
        <f t="shared" si="38"/>
        <v>1.7237924252896541E-19</v>
      </c>
      <c r="N78">
        <f t="shared" si="39"/>
        <v>1.8069020551019863E-19</v>
      </c>
      <c r="O78">
        <f t="shared" si="28"/>
        <v>103427.54551737924</v>
      </c>
      <c r="P78">
        <f t="shared" si="29"/>
        <v>108414.12330611917</v>
      </c>
      <c r="Q78" s="1">
        <f t="shared" si="40"/>
        <v>795874962.75623333</v>
      </c>
      <c r="R78" s="1">
        <f t="shared" si="41"/>
        <v>834246678.84058702</v>
      </c>
      <c r="S78">
        <f t="shared" si="42"/>
        <v>1.9131609681640225</v>
      </c>
      <c r="T78">
        <f t="shared" si="43"/>
        <v>2.0054006702898728</v>
      </c>
      <c r="U78" s="1">
        <f t="shared" si="30"/>
        <v>4856400000000</v>
      </c>
      <c r="V78" s="1">
        <f t="shared" si="31"/>
        <v>5500800000000</v>
      </c>
      <c r="W78" s="1">
        <f t="shared" si="44"/>
        <v>2.136816E+21</v>
      </c>
      <c r="X78" s="1">
        <f t="shared" si="45"/>
        <v>2.420352E+21</v>
      </c>
      <c r="Y78">
        <f t="shared" si="32"/>
        <v>2.5767247794195813E+21</v>
      </c>
      <c r="Z78">
        <f t="shared" si="33"/>
        <v>3.0593494206442011E+21</v>
      </c>
      <c r="AA78">
        <f t="shared" si="46"/>
        <v>-7.4128984432921566E-5</v>
      </c>
      <c r="AB78">
        <f t="shared" si="47"/>
        <v>1.3089005235602106E-4</v>
      </c>
    </row>
    <row r="79" spans="1:28" x14ac:dyDescent="0.35">
      <c r="A79">
        <v>1.3479999999999999</v>
      </c>
      <c r="B79">
        <v>1.53</v>
      </c>
      <c r="C79">
        <v>296</v>
      </c>
      <c r="D79">
        <v>387</v>
      </c>
      <c r="E79">
        <v>759</v>
      </c>
      <c r="F79">
        <v>759</v>
      </c>
      <c r="G79">
        <v>759</v>
      </c>
      <c r="H79">
        <v>759</v>
      </c>
      <c r="I79">
        <f t="shared" si="34"/>
        <v>219.58456973293769</v>
      </c>
      <c r="J79">
        <f t="shared" si="35"/>
        <v>252.94117647058823</v>
      </c>
      <c r="K79">
        <f t="shared" si="36"/>
        <v>5.2443216044789344E-7</v>
      </c>
      <c r="L79">
        <f t="shared" si="37"/>
        <v>6.8565961518018508E-7</v>
      </c>
      <c r="M79">
        <f t="shared" si="38"/>
        <v>1.6210192892182661E-19</v>
      </c>
      <c r="N79">
        <f t="shared" si="39"/>
        <v>1.8672647472227262E-19</v>
      </c>
      <c r="O79">
        <f t="shared" si="28"/>
        <v>97261.157353095972</v>
      </c>
      <c r="P79">
        <f t="shared" si="29"/>
        <v>112035.88483336357</v>
      </c>
      <c r="Q79" s="1">
        <f t="shared" si="40"/>
        <v>748424605.83207345</v>
      </c>
      <c r="R79" s="1">
        <f t="shared" si="41"/>
        <v>862116133.79273272</v>
      </c>
      <c r="S79">
        <f t="shared" si="42"/>
        <v>1.7990976101732534</v>
      </c>
      <c r="T79">
        <f t="shared" si="43"/>
        <v>2.0723945523863767</v>
      </c>
      <c r="U79" s="1">
        <f t="shared" si="30"/>
        <v>4852799999999.999</v>
      </c>
      <c r="V79" s="1">
        <f t="shared" si="31"/>
        <v>5508000000000</v>
      </c>
      <c r="W79" s="1">
        <f t="shared" si="44"/>
        <v>2.1352319999999995E+21</v>
      </c>
      <c r="X79" s="1">
        <f t="shared" si="45"/>
        <v>2.42352E+21</v>
      </c>
      <c r="Y79">
        <f t="shared" si="32"/>
        <v>2.4213032847879239E+21</v>
      </c>
      <c r="Z79">
        <f t="shared" si="33"/>
        <v>3.1656904432869143E+21</v>
      </c>
      <c r="AA79">
        <f t="shared" si="46"/>
        <v>7.4183976261135901E-5</v>
      </c>
      <c r="AB79">
        <f t="shared" si="47"/>
        <v>1.9607843137255644E-4</v>
      </c>
    </row>
    <row r="80" spans="1:28" x14ac:dyDescent="0.35">
      <c r="A80">
        <v>1.349</v>
      </c>
      <c r="B80">
        <v>1.5330000000000001</v>
      </c>
      <c r="C80">
        <v>318</v>
      </c>
      <c r="D80">
        <v>377</v>
      </c>
      <c r="E80">
        <v>769</v>
      </c>
      <c r="F80">
        <v>769</v>
      </c>
      <c r="G80">
        <v>769</v>
      </c>
      <c r="H80">
        <v>769</v>
      </c>
      <c r="I80">
        <f t="shared" si="34"/>
        <v>235.73017049666419</v>
      </c>
      <c r="J80">
        <f t="shared" si="35"/>
        <v>245.92302674494454</v>
      </c>
      <c r="K80">
        <f t="shared" si="36"/>
        <v>5.6341022642712876E-7</v>
      </c>
      <c r="L80">
        <f t="shared" si="37"/>
        <v>6.6794231246235077E-7</v>
      </c>
      <c r="M80">
        <f t="shared" si="38"/>
        <v>1.7402094960066987E-19</v>
      </c>
      <c r="N80">
        <f t="shared" si="39"/>
        <v>1.8154552958859283E-19</v>
      </c>
      <c r="O80">
        <f t="shared" si="28"/>
        <v>104412.56976040192</v>
      </c>
      <c r="P80">
        <f t="shared" si="29"/>
        <v>108927.3177531557</v>
      </c>
      <c r="Q80" s="1">
        <f t="shared" si="40"/>
        <v>803454724.30629277</v>
      </c>
      <c r="R80" s="1">
        <f t="shared" si="41"/>
        <v>838195710.11053312</v>
      </c>
      <c r="S80">
        <f t="shared" si="42"/>
        <v>1.9313815488132038</v>
      </c>
      <c r="T80">
        <f t="shared" si="43"/>
        <v>2.0148935339195506</v>
      </c>
      <c r="U80" s="1">
        <f t="shared" si="30"/>
        <v>4856400000000</v>
      </c>
      <c r="V80" s="1">
        <f t="shared" si="31"/>
        <v>5518800000000</v>
      </c>
      <c r="W80" s="1">
        <f t="shared" si="44"/>
        <v>2.136816E+21</v>
      </c>
      <c r="X80" s="1">
        <f t="shared" si="45"/>
        <v>2.428272E+21</v>
      </c>
      <c r="Y80">
        <f t="shared" si="32"/>
        <v>2.6012650154140537E+21</v>
      </c>
      <c r="Z80">
        <f t="shared" si="33"/>
        <v>3.0838896566386735E+21</v>
      </c>
      <c r="AA80">
        <f t="shared" si="46"/>
        <v>-5.9303187546330672E-4</v>
      </c>
      <c r="AB80">
        <f t="shared" si="47"/>
        <v>-6.5231572080894442E-5</v>
      </c>
    </row>
    <row r="81" spans="1:28" x14ac:dyDescent="0.35">
      <c r="A81">
        <v>1.341</v>
      </c>
      <c r="B81">
        <v>1.532</v>
      </c>
      <c r="C81">
        <v>305</v>
      </c>
      <c r="D81">
        <v>350</v>
      </c>
      <c r="E81">
        <v>779</v>
      </c>
      <c r="F81">
        <v>779</v>
      </c>
      <c r="G81">
        <v>779</v>
      </c>
      <c r="H81">
        <v>779</v>
      </c>
      <c r="I81">
        <f t="shared" si="34"/>
        <v>227.44220730797912</v>
      </c>
      <c r="J81">
        <f t="shared" si="35"/>
        <v>228.45953002610966</v>
      </c>
      <c r="K81">
        <f t="shared" si="36"/>
        <v>5.4037773289394423E-7</v>
      </c>
      <c r="L81">
        <f t="shared" si="37"/>
        <v>6.2010559512419829E-7</v>
      </c>
      <c r="M81">
        <f t="shared" si="38"/>
        <v>1.6790260157032819E-19</v>
      </c>
      <c r="N81">
        <f t="shared" si="39"/>
        <v>1.686536105102802E-19</v>
      </c>
      <c r="O81">
        <f t="shared" si="28"/>
        <v>100741.56094219691</v>
      </c>
      <c r="P81">
        <f t="shared" si="29"/>
        <v>101192.16630616812</v>
      </c>
      <c r="Q81" s="1">
        <f t="shared" si="40"/>
        <v>775206311.45020521</v>
      </c>
      <c r="R81" s="1">
        <f t="shared" si="41"/>
        <v>778673719.72596371</v>
      </c>
      <c r="S81">
        <f t="shared" si="42"/>
        <v>1.8634767102168395</v>
      </c>
      <c r="T81">
        <f t="shared" si="43"/>
        <v>1.871811826264336</v>
      </c>
      <c r="U81" s="1">
        <f t="shared" si="30"/>
        <v>4827599999999.999</v>
      </c>
      <c r="V81" s="1">
        <f t="shared" si="31"/>
        <v>5515200000000</v>
      </c>
      <c r="W81" s="1">
        <f t="shared" si="44"/>
        <v>2.1241439999999995E+21</v>
      </c>
      <c r="X81" s="1">
        <f t="shared" si="45"/>
        <v>2.426688E+21</v>
      </c>
      <c r="Y81">
        <f t="shared" si="32"/>
        <v>2.4949239927713405E+21</v>
      </c>
      <c r="Z81">
        <f t="shared" si="33"/>
        <v>2.8630275326884236E+21</v>
      </c>
      <c r="AA81">
        <f t="shared" si="46"/>
        <v>1.4914243102162578E-4</v>
      </c>
      <c r="AB81">
        <f t="shared" si="47"/>
        <v>0</v>
      </c>
    </row>
    <row r="82" spans="1:28" x14ac:dyDescent="0.35">
      <c r="A82">
        <v>1.343</v>
      </c>
      <c r="B82">
        <v>1.532</v>
      </c>
      <c r="C82">
        <v>303</v>
      </c>
      <c r="D82">
        <v>357</v>
      </c>
      <c r="E82">
        <v>789</v>
      </c>
      <c r="F82">
        <v>789</v>
      </c>
      <c r="G82">
        <v>789</v>
      </c>
      <c r="H82">
        <v>789</v>
      </c>
      <c r="I82">
        <f t="shared" si="34"/>
        <v>225.61429635145197</v>
      </c>
      <c r="J82">
        <f t="shared" si="35"/>
        <v>233.02872062663184</v>
      </c>
      <c r="K82">
        <f t="shared" si="36"/>
        <v>5.3683427235037741E-7</v>
      </c>
      <c r="L82">
        <f t="shared" si="37"/>
        <v>6.3250770702668226E-7</v>
      </c>
      <c r="M82">
        <f t="shared" si="38"/>
        <v>1.6655319941374332E-19</v>
      </c>
      <c r="N82">
        <f t="shared" si="39"/>
        <v>1.7202668272048581E-19</v>
      </c>
      <c r="O82">
        <f t="shared" si="28"/>
        <v>99931.919648245996</v>
      </c>
      <c r="P82">
        <f t="shared" si="29"/>
        <v>103216.00963229149</v>
      </c>
      <c r="Q82" s="1">
        <f t="shared" si="40"/>
        <v>768976121.69325292</v>
      </c>
      <c r="R82" s="1">
        <f t="shared" si="41"/>
        <v>794247194.12048304</v>
      </c>
      <c r="S82">
        <f t="shared" si="42"/>
        <v>1.8485002925318579</v>
      </c>
      <c r="T82">
        <f t="shared" si="43"/>
        <v>1.9092480627896227</v>
      </c>
      <c r="U82" s="1">
        <f t="shared" si="30"/>
        <v>4834800000000</v>
      </c>
      <c r="V82" s="1">
        <f t="shared" si="31"/>
        <v>5515200000000</v>
      </c>
      <c r="W82" s="1">
        <f t="shared" si="44"/>
        <v>2.127312E+21</v>
      </c>
      <c r="X82" s="1">
        <f t="shared" si="45"/>
        <v>2.426688E+21</v>
      </c>
      <c r="Y82">
        <f t="shared" si="32"/>
        <v>2.4785638354416923E+21</v>
      </c>
      <c r="Z82">
        <f t="shared" si="33"/>
        <v>2.920288083342192E+21</v>
      </c>
      <c r="AA82">
        <f t="shared" si="46"/>
        <v>-7.4460163812360453E-4</v>
      </c>
      <c r="AB82">
        <f t="shared" si="47"/>
        <v>0</v>
      </c>
    </row>
    <row r="83" spans="1:28" x14ac:dyDescent="0.35">
      <c r="A83">
        <v>1.333</v>
      </c>
      <c r="B83">
        <v>1.532</v>
      </c>
      <c r="C83">
        <v>308</v>
      </c>
      <c r="D83">
        <v>387</v>
      </c>
      <c r="E83">
        <v>799</v>
      </c>
      <c r="F83">
        <v>799</v>
      </c>
      <c r="G83">
        <v>799</v>
      </c>
      <c r="H83">
        <v>799</v>
      </c>
      <c r="I83">
        <f t="shared" si="34"/>
        <v>231.05776444111029</v>
      </c>
      <c r="J83">
        <f t="shared" si="35"/>
        <v>252.61096605744126</v>
      </c>
      <c r="K83">
        <f t="shared" si="36"/>
        <v>5.4569292370929446E-7</v>
      </c>
      <c r="L83">
        <f t="shared" si="37"/>
        <v>6.8565961518018508E-7</v>
      </c>
      <c r="M83">
        <f t="shared" si="38"/>
        <v>1.705716815795494E-19</v>
      </c>
      <c r="N83">
        <f t="shared" si="39"/>
        <v>1.8648270647850987E-19</v>
      </c>
      <c r="O83">
        <f t="shared" si="28"/>
        <v>102343.00894772964</v>
      </c>
      <c r="P83">
        <f t="shared" si="29"/>
        <v>111889.62388710592</v>
      </c>
      <c r="Q83" s="1">
        <f t="shared" si="40"/>
        <v>787529453.85277963</v>
      </c>
      <c r="R83" s="1">
        <f t="shared" si="41"/>
        <v>860990655.81128001</v>
      </c>
      <c r="S83">
        <f t="shared" si="42"/>
        <v>1.8930996486845664</v>
      </c>
      <c r="T83">
        <f t="shared" si="43"/>
        <v>2.0696890764694231</v>
      </c>
      <c r="U83" s="1">
        <f t="shared" si="30"/>
        <v>4798800000000</v>
      </c>
      <c r="V83" s="1">
        <f t="shared" si="31"/>
        <v>5515200000000</v>
      </c>
      <c r="W83" s="1">
        <f t="shared" si="44"/>
        <v>2.111472E+21</v>
      </c>
      <c r="X83" s="1">
        <f t="shared" si="45"/>
        <v>2.426688E+21</v>
      </c>
      <c r="Y83">
        <f t="shared" si="32"/>
        <v>2.5194642287658129E+21</v>
      </c>
      <c r="Z83">
        <f t="shared" si="33"/>
        <v>3.1656904432869143E+21</v>
      </c>
      <c r="AA83">
        <f t="shared" si="46"/>
        <v>-3.0007501875468895E-4</v>
      </c>
      <c r="AB83">
        <f t="shared" si="47"/>
        <v>0</v>
      </c>
    </row>
    <row r="84" spans="1:28" x14ac:dyDescent="0.35">
      <c r="A84">
        <v>1.329</v>
      </c>
      <c r="B84">
        <v>1.532</v>
      </c>
      <c r="C84">
        <v>294</v>
      </c>
      <c r="D84">
        <v>365</v>
      </c>
      <c r="E84">
        <v>809</v>
      </c>
      <c r="F84">
        <v>809</v>
      </c>
      <c r="G84">
        <v>809</v>
      </c>
      <c r="H84">
        <v>809</v>
      </c>
      <c r="I84">
        <f t="shared" si="34"/>
        <v>221.21896162528216</v>
      </c>
      <c r="J84">
        <f t="shared" si="35"/>
        <v>238.25065274151436</v>
      </c>
      <c r="K84">
        <f t="shared" si="36"/>
        <v>5.2088869990432651E-7</v>
      </c>
      <c r="L84">
        <f t="shared" si="37"/>
        <v>6.4668154920094954E-7</v>
      </c>
      <c r="M84">
        <f t="shared" si="38"/>
        <v>1.6330847125166998E-19</v>
      </c>
      <c r="N84">
        <f t="shared" si="39"/>
        <v>1.7588162238929221E-19</v>
      </c>
      <c r="O84">
        <f t="shared" si="28"/>
        <v>97985.082751001988</v>
      </c>
      <c r="P84">
        <f t="shared" si="29"/>
        <v>105528.97343357533</v>
      </c>
      <c r="Q84" s="1">
        <f t="shared" si="40"/>
        <v>753995211.76896036</v>
      </c>
      <c r="R84" s="1">
        <f t="shared" si="41"/>
        <v>812045450.57136214</v>
      </c>
      <c r="S84">
        <f t="shared" si="42"/>
        <v>1.8124884898292317</v>
      </c>
      <c r="T84">
        <f t="shared" si="43"/>
        <v>1.952032333104236</v>
      </c>
      <c r="U84" s="1">
        <f t="shared" si="30"/>
        <v>4784400000000</v>
      </c>
      <c r="V84" s="1">
        <f t="shared" si="31"/>
        <v>5515200000000</v>
      </c>
      <c r="W84" s="1">
        <f t="shared" si="44"/>
        <v>2.105136E+21</v>
      </c>
      <c r="X84" s="1">
        <f t="shared" si="45"/>
        <v>2.426688E+21</v>
      </c>
      <c r="Y84">
        <f t="shared" si="32"/>
        <v>2.4049431274582757E+21</v>
      </c>
      <c r="Z84">
        <f t="shared" si="33"/>
        <v>2.985728712660784E+21</v>
      </c>
      <c r="AA84">
        <f t="shared" si="46"/>
        <v>-4.5146726862302524E-4</v>
      </c>
      <c r="AB84">
        <f t="shared" si="47"/>
        <v>1.958224543081014E-4</v>
      </c>
    </row>
    <row r="85" spans="1:28" x14ac:dyDescent="0.35">
      <c r="A85">
        <v>1.323</v>
      </c>
      <c r="B85">
        <v>1.5350000000000001</v>
      </c>
      <c r="C85">
        <v>294</v>
      </c>
      <c r="D85">
        <v>369</v>
      </c>
      <c r="E85">
        <v>819</v>
      </c>
      <c r="F85">
        <v>819</v>
      </c>
      <c r="G85">
        <v>819</v>
      </c>
      <c r="H85">
        <v>819</v>
      </c>
      <c r="I85">
        <f t="shared" si="34"/>
        <v>222.22222222222223</v>
      </c>
      <c r="J85">
        <f t="shared" si="35"/>
        <v>240.39087947882734</v>
      </c>
      <c r="K85">
        <f t="shared" si="36"/>
        <v>5.2088869990432651E-7</v>
      </c>
      <c r="L85">
        <f t="shared" si="37"/>
        <v>6.5376847028808339E-7</v>
      </c>
      <c r="M85">
        <f t="shared" si="38"/>
        <v>1.6404909923920588E-19</v>
      </c>
      <c r="N85">
        <f t="shared" si="39"/>
        <v>1.7746158259719961E-19</v>
      </c>
      <c r="O85">
        <f t="shared" si="28"/>
        <v>98429.459543523524</v>
      </c>
      <c r="P85">
        <f t="shared" si="29"/>
        <v>106476.94955831977</v>
      </c>
      <c r="Q85" s="1">
        <f t="shared" si="40"/>
        <v>757414691.18741357</v>
      </c>
      <c r="R85" s="1">
        <f t="shared" si="41"/>
        <v>819340126.85127068</v>
      </c>
      <c r="S85">
        <f t="shared" si="42"/>
        <v>1.8207083922774365</v>
      </c>
      <c r="T85">
        <f t="shared" si="43"/>
        <v>1.9695676126232469</v>
      </c>
      <c r="U85" s="1">
        <f t="shared" si="30"/>
        <v>4762800000000</v>
      </c>
      <c r="V85" s="1">
        <f t="shared" si="31"/>
        <v>5526000000000.001</v>
      </c>
      <c r="W85" s="1">
        <f t="shared" si="44"/>
        <v>2.095632E+21</v>
      </c>
      <c r="X85" s="1">
        <f t="shared" si="45"/>
        <v>2.4314400000000005E+21</v>
      </c>
      <c r="Y85">
        <f t="shared" si="32"/>
        <v>2.4049431274582757E+21</v>
      </c>
      <c r="Z85">
        <f t="shared" si="33"/>
        <v>3.018449027320081E+21</v>
      </c>
      <c r="AA85">
        <f t="shared" si="46"/>
        <v>-5.2910052910053792E-4</v>
      </c>
      <c r="AB85">
        <f t="shared" si="47"/>
        <v>6.5146579804553086E-5</v>
      </c>
    </row>
    <row r="86" spans="1:28" x14ac:dyDescent="0.35">
      <c r="A86">
        <v>1.3159999999999998</v>
      </c>
      <c r="B86">
        <v>1.536</v>
      </c>
      <c r="C86">
        <v>318</v>
      </c>
      <c r="D86">
        <v>369</v>
      </c>
      <c r="E86">
        <v>829</v>
      </c>
      <c r="F86">
        <v>829</v>
      </c>
      <c r="G86">
        <v>829</v>
      </c>
      <c r="H86">
        <v>829</v>
      </c>
      <c r="I86">
        <f t="shared" si="34"/>
        <v>241.64133738601828</v>
      </c>
      <c r="J86">
        <f t="shared" si="35"/>
        <v>240.234375</v>
      </c>
      <c r="K86">
        <f t="shared" si="36"/>
        <v>5.6341022642712876E-7</v>
      </c>
      <c r="L86">
        <f t="shared" si="37"/>
        <v>6.5376847028808339E-7</v>
      </c>
      <c r="M86">
        <f t="shared" si="38"/>
        <v>1.7838469681710005E-19</v>
      </c>
      <c r="N86">
        <f t="shared" si="39"/>
        <v>1.7734604771269625E-19</v>
      </c>
      <c r="O86">
        <f t="shared" si="28"/>
        <v>107030.81809026003</v>
      </c>
      <c r="P86">
        <f t="shared" si="29"/>
        <v>106407.62862761776</v>
      </c>
      <c r="Q86" s="1">
        <f t="shared" si="40"/>
        <v>823602145.20455098</v>
      </c>
      <c r="R86" s="1">
        <f t="shared" si="41"/>
        <v>818806702.28951859</v>
      </c>
      <c r="S86">
        <f t="shared" si="42"/>
        <v>1.9798128490494014</v>
      </c>
      <c r="T86">
        <f t="shared" si="43"/>
        <v>1.968285342042112</v>
      </c>
      <c r="U86" s="1">
        <f t="shared" si="30"/>
        <v>4737599999999.999</v>
      </c>
      <c r="V86" s="1">
        <f t="shared" si="31"/>
        <v>5529600000000</v>
      </c>
      <c r="W86" s="1">
        <f t="shared" si="44"/>
        <v>2.0845439999999995E+21</v>
      </c>
      <c r="X86" s="1">
        <f t="shared" si="45"/>
        <v>2.433024E+21</v>
      </c>
      <c r="Y86">
        <f t="shared" si="32"/>
        <v>2.6012650154140537E+21</v>
      </c>
      <c r="Z86">
        <f t="shared" si="33"/>
        <v>3.018449027320081E+21</v>
      </c>
      <c r="AA86">
        <f t="shared" si="46"/>
        <v>-7.5987841945280397E-5</v>
      </c>
      <c r="AB86">
        <f t="shared" si="47"/>
        <v>0</v>
      </c>
    </row>
    <row r="87" spans="1:28" x14ac:dyDescent="0.35">
      <c r="A87">
        <v>1.3149999999999999</v>
      </c>
      <c r="B87">
        <v>1.536</v>
      </c>
      <c r="C87">
        <v>312</v>
      </c>
      <c r="D87">
        <v>369</v>
      </c>
      <c r="E87">
        <v>839</v>
      </c>
      <c r="F87">
        <v>839</v>
      </c>
      <c r="G87">
        <v>839</v>
      </c>
      <c r="H87">
        <v>839</v>
      </c>
      <c r="I87">
        <f t="shared" si="34"/>
        <v>237.26235741444867</v>
      </c>
      <c r="J87">
        <f t="shared" si="35"/>
        <v>240.234375</v>
      </c>
      <c r="K87">
        <f t="shared" si="36"/>
        <v>5.527798447964282E-7</v>
      </c>
      <c r="L87">
        <f t="shared" si="37"/>
        <v>6.5376847028808339E-7</v>
      </c>
      <c r="M87">
        <f t="shared" si="38"/>
        <v>1.7515204207744876E-19</v>
      </c>
      <c r="N87">
        <f t="shared" si="39"/>
        <v>1.7734604771269625E-19</v>
      </c>
      <c r="O87">
        <f t="shared" si="28"/>
        <v>105091.22524646926</v>
      </c>
      <c r="P87">
        <f t="shared" si="29"/>
        <v>106407.62862761776</v>
      </c>
      <c r="Q87" s="1">
        <f t="shared" si="40"/>
        <v>808676978.27158093</v>
      </c>
      <c r="R87" s="1">
        <f t="shared" si="41"/>
        <v>818806702.28951859</v>
      </c>
      <c r="S87">
        <f t="shared" si="42"/>
        <v>1.9439350439220695</v>
      </c>
      <c r="T87">
        <f t="shared" si="43"/>
        <v>1.968285342042112</v>
      </c>
      <c r="U87" s="1">
        <f t="shared" si="30"/>
        <v>4734000000000</v>
      </c>
      <c r="V87" s="1">
        <f t="shared" si="31"/>
        <v>5529600000000</v>
      </c>
      <c r="W87" s="1">
        <f t="shared" si="44"/>
        <v>2.08296E+21</v>
      </c>
      <c r="X87" s="1">
        <f t="shared" si="45"/>
        <v>2.433024E+21</v>
      </c>
      <c r="Y87">
        <f t="shared" si="32"/>
        <v>2.5521845434251094E+21</v>
      </c>
      <c r="Z87">
        <f t="shared" si="33"/>
        <v>3.018449027320081E+21</v>
      </c>
      <c r="AA87">
        <f t="shared" si="46"/>
        <v>2.2813688212926936E-4</v>
      </c>
      <c r="AB87">
        <f t="shared" si="47"/>
        <v>4.5572916666665979E-4</v>
      </c>
    </row>
    <row r="88" spans="1:28" x14ac:dyDescent="0.35">
      <c r="A88">
        <v>1.3179999999999998</v>
      </c>
      <c r="B88">
        <v>1.5429999999999999</v>
      </c>
      <c r="C88">
        <v>305</v>
      </c>
      <c r="D88">
        <v>360</v>
      </c>
      <c r="E88">
        <v>849</v>
      </c>
      <c r="F88">
        <v>849</v>
      </c>
      <c r="G88">
        <v>849</v>
      </c>
      <c r="H88">
        <v>849</v>
      </c>
      <c r="I88">
        <f t="shared" si="34"/>
        <v>231.41122913505313</v>
      </c>
      <c r="J88">
        <f t="shared" si="35"/>
        <v>233.31173039533377</v>
      </c>
      <c r="K88">
        <f t="shared" si="36"/>
        <v>5.4037773289394423E-7</v>
      </c>
      <c r="L88">
        <f t="shared" si="37"/>
        <v>6.3782289784203249E-7</v>
      </c>
      <c r="M88">
        <f t="shared" si="38"/>
        <v>1.7083261662049326E-19</v>
      </c>
      <c r="N88">
        <f t="shared" si="39"/>
        <v>1.7223560645982732E-19</v>
      </c>
      <c r="O88">
        <f t="shared" si="28"/>
        <v>102499.56997229595</v>
      </c>
      <c r="P88">
        <f t="shared" si="29"/>
        <v>103341.36387589639</v>
      </c>
      <c r="Q88" s="1">
        <f t="shared" si="40"/>
        <v>788734190.93681741</v>
      </c>
      <c r="R88" s="1">
        <f t="shared" si="41"/>
        <v>795211795.02502275</v>
      </c>
      <c r="S88">
        <f t="shared" si="42"/>
        <v>1.8959956512904264</v>
      </c>
      <c r="T88">
        <f t="shared" si="43"/>
        <v>1.9115668149639971</v>
      </c>
      <c r="U88" s="1">
        <f t="shared" si="30"/>
        <v>4744799999999.999</v>
      </c>
      <c r="V88" s="1">
        <f t="shared" si="31"/>
        <v>5554800000000</v>
      </c>
      <c r="W88" s="1">
        <f t="shared" si="44"/>
        <v>2.0877119999999995E+21</v>
      </c>
      <c r="X88" s="1">
        <f t="shared" si="45"/>
        <v>2.444112E+21</v>
      </c>
      <c r="Y88">
        <f t="shared" si="32"/>
        <v>2.4949239927713405E+21</v>
      </c>
      <c r="Z88">
        <f t="shared" si="33"/>
        <v>2.9448283193366644E+21</v>
      </c>
      <c r="AA88">
        <f t="shared" si="46"/>
        <v>-7.5872534142640443E-4</v>
      </c>
      <c r="AB88">
        <f t="shared" si="47"/>
        <v>-4.5366169799091995E-4</v>
      </c>
    </row>
    <row r="89" spans="1:28" x14ac:dyDescent="0.35">
      <c r="A89">
        <v>1.3079999999999998</v>
      </c>
      <c r="B89">
        <v>1.536</v>
      </c>
      <c r="C89">
        <v>316</v>
      </c>
      <c r="D89">
        <v>376</v>
      </c>
      <c r="E89">
        <v>859</v>
      </c>
      <c r="F89">
        <v>859</v>
      </c>
      <c r="G89">
        <v>859</v>
      </c>
      <c r="H89">
        <v>859</v>
      </c>
      <c r="I89">
        <f t="shared" si="34"/>
        <v>241.59021406727831</v>
      </c>
      <c r="J89">
        <f t="shared" si="35"/>
        <v>244.79166666666666</v>
      </c>
      <c r="K89">
        <f t="shared" si="36"/>
        <v>5.5986676588356184E-7</v>
      </c>
      <c r="L89">
        <f t="shared" si="37"/>
        <v>6.6617058219056726E-7</v>
      </c>
      <c r="M89">
        <f t="shared" si="38"/>
        <v>1.783469565123477E-19</v>
      </c>
      <c r="N89">
        <f t="shared" si="39"/>
        <v>1.8071033588068772E-19</v>
      </c>
      <c r="O89">
        <f t="shared" si="28"/>
        <v>107008.17390740862</v>
      </c>
      <c r="P89">
        <f t="shared" si="29"/>
        <v>108426.20152841264</v>
      </c>
      <c r="Q89" s="1">
        <f t="shared" si="40"/>
        <v>823427898.21750939</v>
      </c>
      <c r="R89" s="1">
        <f t="shared" si="41"/>
        <v>834339620.76113522</v>
      </c>
      <c r="S89">
        <f t="shared" si="42"/>
        <v>1.9793939860997822</v>
      </c>
      <c r="T89">
        <f t="shared" si="43"/>
        <v>2.0056240883681133</v>
      </c>
      <c r="U89" s="1">
        <f t="shared" si="30"/>
        <v>4708799999999.999</v>
      </c>
      <c r="V89" s="1">
        <f t="shared" si="31"/>
        <v>5529600000000</v>
      </c>
      <c r="W89" s="1">
        <f t="shared" si="44"/>
        <v>2.0718719999999995E+21</v>
      </c>
      <c r="X89" s="1">
        <f t="shared" si="45"/>
        <v>2.433024E+21</v>
      </c>
      <c r="Y89">
        <f t="shared" si="32"/>
        <v>2.5849048580844049E+21</v>
      </c>
      <c r="Z89">
        <f t="shared" si="33"/>
        <v>3.0757095779738489E+21</v>
      </c>
      <c r="AA89">
        <f t="shared" si="46"/>
        <v>-7.6452599388370798E-5</v>
      </c>
      <c r="AB89">
        <f t="shared" si="47"/>
        <v>0</v>
      </c>
    </row>
    <row r="90" spans="1:28" x14ac:dyDescent="0.35">
      <c r="A90">
        <v>1.3069999999999999</v>
      </c>
      <c r="B90">
        <v>1.536</v>
      </c>
      <c r="C90">
        <v>309</v>
      </c>
      <c r="D90">
        <v>376</v>
      </c>
      <c r="E90">
        <v>869</v>
      </c>
      <c r="F90">
        <v>869</v>
      </c>
      <c r="G90">
        <v>869</v>
      </c>
      <c r="H90">
        <v>869</v>
      </c>
      <c r="I90">
        <f t="shared" si="34"/>
        <v>236.41928079571539</v>
      </c>
      <c r="J90">
        <f t="shared" si="35"/>
        <v>244.79166666666666</v>
      </c>
      <c r="K90">
        <f t="shared" si="36"/>
        <v>5.4746465398107797E-7</v>
      </c>
      <c r="L90">
        <f t="shared" si="37"/>
        <v>6.6617058219056726E-7</v>
      </c>
      <c r="M90">
        <f t="shared" si="38"/>
        <v>1.7452966525793101E-19</v>
      </c>
      <c r="N90">
        <f t="shared" si="39"/>
        <v>1.8071033588068772E-19</v>
      </c>
      <c r="O90">
        <f t="shared" si="28"/>
        <v>104717.79915475861</v>
      </c>
      <c r="P90">
        <f t="shared" si="29"/>
        <v>108426.20152841264</v>
      </c>
      <c r="Q90" s="1">
        <f t="shared" si="40"/>
        <v>805803464.49586749</v>
      </c>
      <c r="R90" s="1">
        <f t="shared" si="41"/>
        <v>834339620.76113522</v>
      </c>
      <c r="S90">
        <f t="shared" si="42"/>
        <v>1.9370275588842969</v>
      </c>
      <c r="T90">
        <f t="shared" si="43"/>
        <v>2.0056240883681133</v>
      </c>
      <c r="U90" s="1">
        <f t="shared" si="30"/>
        <v>4705200000000</v>
      </c>
      <c r="V90" s="1">
        <f t="shared" si="31"/>
        <v>5529600000000</v>
      </c>
      <c r="W90" s="1">
        <f t="shared" si="44"/>
        <v>2.070288E+21</v>
      </c>
      <c r="X90" s="1">
        <f t="shared" si="45"/>
        <v>2.433024E+21</v>
      </c>
      <c r="Y90">
        <f t="shared" si="32"/>
        <v>2.527644307430637E+21</v>
      </c>
      <c r="Z90">
        <f t="shared" si="33"/>
        <v>3.0757095779738489E+21</v>
      </c>
      <c r="AA90">
        <f t="shared" si="46"/>
        <v>0</v>
      </c>
      <c r="AB90">
        <f t="shared" si="47"/>
        <v>6.5104166666673943E-5</v>
      </c>
    </row>
    <row r="91" spans="1:28" x14ac:dyDescent="0.35">
      <c r="A91">
        <v>1.3069999999999999</v>
      </c>
      <c r="B91">
        <v>1.5370000000000001</v>
      </c>
      <c r="C91">
        <v>306</v>
      </c>
      <c r="D91">
        <v>388</v>
      </c>
      <c r="E91">
        <v>879</v>
      </c>
      <c r="F91">
        <v>879</v>
      </c>
      <c r="G91">
        <v>879</v>
      </c>
      <c r="H91">
        <v>879</v>
      </c>
      <c r="I91">
        <f t="shared" si="34"/>
        <v>234.12394797245602</v>
      </c>
      <c r="J91">
        <f t="shared" si="35"/>
        <v>252.43981782693555</v>
      </c>
      <c r="K91">
        <f t="shared" si="36"/>
        <v>5.4214946316572764E-7</v>
      </c>
      <c r="L91">
        <f t="shared" si="37"/>
        <v>6.8743134545196838E-7</v>
      </c>
      <c r="M91">
        <f t="shared" si="38"/>
        <v>1.7283520248843652E-19</v>
      </c>
      <c r="N91">
        <f t="shared" si="39"/>
        <v>1.8635636126978104E-19</v>
      </c>
      <c r="O91">
        <f t="shared" si="28"/>
        <v>103701.12149306192</v>
      </c>
      <c r="P91">
        <f t="shared" si="29"/>
        <v>111813.81676186863</v>
      </c>
      <c r="Q91" s="1">
        <f t="shared" si="40"/>
        <v>797980129.8891114</v>
      </c>
      <c r="R91" s="1">
        <f t="shared" si="41"/>
        <v>860407319.98257911</v>
      </c>
      <c r="S91">
        <f t="shared" si="42"/>
        <v>1.9182214660795947</v>
      </c>
      <c r="T91">
        <f t="shared" si="43"/>
        <v>2.0682868268811996</v>
      </c>
      <c r="U91" s="1">
        <f t="shared" si="30"/>
        <v>4705200000000</v>
      </c>
      <c r="V91" s="1">
        <f t="shared" si="31"/>
        <v>5533200000000.001</v>
      </c>
      <c r="W91" s="1">
        <f t="shared" si="44"/>
        <v>2.070288E+21</v>
      </c>
      <c r="X91" s="1">
        <f t="shared" si="45"/>
        <v>2.4346080000000005E+21</v>
      </c>
      <c r="Y91">
        <f t="shared" si="32"/>
        <v>2.5031040714361647E+21</v>
      </c>
      <c r="Z91">
        <f t="shared" si="33"/>
        <v>3.1738705219517384E+21</v>
      </c>
      <c r="AA91">
        <f t="shared" si="46"/>
        <v>-3.0604437643458327E-4</v>
      </c>
      <c r="AB91">
        <f t="shared" si="47"/>
        <v>6.5061808718275201E-5</v>
      </c>
    </row>
    <row r="92" spans="1:28" x14ac:dyDescent="0.35">
      <c r="A92">
        <v>1.3029999999999999</v>
      </c>
      <c r="B92">
        <v>1.538</v>
      </c>
      <c r="C92">
        <v>306</v>
      </c>
      <c r="D92">
        <v>387</v>
      </c>
      <c r="E92">
        <v>889</v>
      </c>
      <c r="F92">
        <v>889</v>
      </c>
      <c r="G92">
        <v>889</v>
      </c>
      <c r="H92">
        <v>889</v>
      </c>
      <c r="I92">
        <f t="shared" si="34"/>
        <v>234.84267075978514</v>
      </c>
      <c r="J92">
        <f t="shared" si="35"/>
        <v>251.62548764629389</v>
      </c>
      <c r="K92">
        <f t="shared" si="36"/>
        <v>5.4214946316572764E-7</v>
      </c>
      <c r="L92">
        <f t="shared" si="37"/>
        <v>6.8565961518018508E-7</v>
      </c>
      <c r="M92">
        <f t="shared" si="38"/>
        <v>1.7336577870482465E-19</v>
      </c>
      <c r="N92">
        <f t="shared" si="39"/>
        <v>1.8575520567300203E-19</v>
      </c>
      <c r="O92">
        <f t="shared" si="28"/>
        <v>104019.46722289479</v>
      </c>
      <c r="P92">
        <f t="shared" si="29"/>
        <v>111453.12340380122</v>
      </c>
      <c r="Q92" s="1">
        <f t="shared" si="40"/>
        <v>800429800.28017545</v>
      </c>
      <c r="R92" s="1">
        <f t="shared" si="41"/>
        <v>857631784.59225035</v>
      </c>
      <c r="S92">
        <f t="shared" si="42"/>
        <v>1.9241100968273448</v>
      </c>
      <c r="T92">
        <f t="shared" si="43"/>
        <v>2.0616148668082941</v>
      </c>
      <c r="U92" s="1">
        <f t="shared" si="30"/>
        <v>4690800000000</v>
      </c>
      <c r="V92" s="1">
        <f t="shared" si="31"/>
        <v>5536800000000</v>
      </c>
      <c r="W92" s="1">
        <f t="shared" si="44"/>
        <v>2.063952E+21</v>
      </c>
      <c r="X92" s="1">
        <f t="shared" si="45"/>
        <v>2.436192E+21</v>
      </c>
      <c r="Y92">
        <f t="shared" si="32"/>
        <v>2.5031040714361647E+21</v>
      </c>
      <c r="Z92">
        <f t="shared" si="33"/>
        <v>3.1656904432869143E+21</v>
      </c>
      <c r="AA92">
        <f t="shared" si="46"/>
        <v>-4.6047582501918688E-4</v>
      </c>
      <c r="AB92">
        <f t="shared" si="47"/>
        <v>-6.501950585174837E-5</v>
      </c>
    </row>
    <row r="93" spans="1:28" x14ac:dyDescent="0.35">
      <c r="A93">
        <v>1.2969999999999999</v>
      </c>
      <c r="B93">
        <v>1.5370000000000001</v>
      </c>
      <c r="C93">
        <v>321</v>
      </c>
      <c r="D93">
        <v>372</v>
      </c>
      <c r="E93">
        <v>899</v>
      </c>
      <c r="F93">
        <v>899</v>
      </c>
      <c r="G93">
        <v>899</v>
      </c>
      <c r="H93">
        <v>899</v>
      </c>
      <c r="I93">
        <f t="shared" si="34"/>
        <v>247.49421742482653</v>
      </c>
      <c r="J93">
        <f t="shared" si="35"/>
        <v>242.02992843201039</v>
      </c>
      <c r="K93">
        <f t="shared" si="36"/>
        <v>5.687254172424791E-7</v>
      </c>
      <c r="L93">
        <f t="shared" si="37"/>
        <v>6.5908366110343362E-7</v>
      </c>
      <c r="M93">
        <f t="shared" si="38"/>
        <v>1.827054154595474E-19</v>
      </c>
      <c r="N93">
        <f t="shared" si="39"/>
        <v>1.7867156286690348E-19</v>
      </c>
      <c r="O93">
        <f t="shared" si="28"/>
        <v>109623.24927572845</v>
      </c>
      <c r="P93">
        <f t="shared" si="29"/>
        <v>107202.93772014209</v>
      </c>
      <c r="Q93" s="1">
        <f t="shared" si="40"/>
        <v>843550903.17673039</v>
      </c>
      <c r="R93" s="1">
        <f t="shared" si="41"/>
        <v>824926605.75649333</v>
      </c>
      <c r="S93">
        <f t="shared" si="42"/>
        <v>2.0277665941748326</v>
      </c>
      <c r="T93">
        <f t="shared" si="43"/>
        <v>1.982996648453109</v>
      </c>
      <c r="U93" s="1">
        <f t="shared" si="30"/>
        <v>4669200000000</v>
      </c>
      <c r="V93" s="1">
        <f t="shared" si="31"/>
        <v>5533200000000.001</v>
      </c>
      <c r="W93" s="1">
        <f t="shared" si="44"/>
        <v>2.054448E+21</v>
      </c>
      <c r="X93" s="1">
        <f t="shared" si="45"/>
        <v>2.4346080000000005E+21</v>
      </c>
      <c r="Y93">
        <f t="shared" si="32"/>
        <v>2.625805251408526E+21</v>
      </c>
      <c r="Z93">
        <f t="shared" si="33"/>
        <v>3.0429892633145529E+21</v>
      </c>
      <c r="AA93">
        <f t="shared" si="46"/>
        <v>-8.4811102544334006E-4</v>
      </c>
      <c r="AB93">
        <f t="shared" si="47"/>
        <v>1.9518542615484005E-4</v>
      </c>
    </row>
    <row r="94" spans="1:28" x14ac:dyDescent="0.35">
      <c r="A94">
        <v>1.2859999999999998</v>
      </c>
      <c r="B94">
        <v>1.54</v>
      </c>
      <c r="C94">
        <v>303</v>
      </c>
      <c r="D94">
        <v>387</v>
      </c>
      <c r="E94">
        <v>909</v>
      </c>
      <c r="F94">
        <v>909</v>
      </c>
      <c r="G94">
        <v>909</v>
      </c>
      <c r="H94">
        <v>909</v>
      </c>
      <c r="I94">
        <f t="shared" si="34"/>
        <v>235.61430793157081</v>
      </c>
      <c r="J94">
        <f t="shared" si="35"/>
        <v>251.2987012987013</v>
      </c>
      <c r="K94">
        <f t="shared" si="36"/>
        <v>5.3683427235037741E-7</v>
      </c>
      <c r="L94">
        <f t="shared" si="37"/>
        <v>6.8565961518018508E-7</v>
      </c>
      <c r="M94">
        <f t="shared" si="38"/>
        <v>1.7393541742819386E-19</v>
      </c>
      <c r="N94">
        <f t="shared" si="39"/>
        <v>1.8551396514615397E-19</v>
      </c>
      <c r="O94">
        <f t="shared" si="28"/>
        <v>104361.25045691631</v>
      </c>
      <c r="P94">
        <f t="shared" si="29"/>
        <v>111308.37908769239</v>
      </c>
      <c r="Q94" s="1">
        <f t="shared" si="40"/>
        <v>803059822.26597106</v>
      </c>
      <c r="R94" s="1">
        <f t="shared" si="41"/>
        <v>856517977.07979298</v>
      </c>
      <c r="S94">
        <f t="shared" si="42"/>
        <v>1.9304322650624304</v>
      </c>
      <c r="T94">
        <f t="shared" si="43"/>
        <v>2.0589374449033486</v>
      </c>
      <c r="U94" s="1">
        <f t="shared" si="30"/>
        <v>4629599999999.999</v>
      </c>
      <c r="V94" s="1">
        <f t="shared" si="31"/>
        <v>5544000000000</v>
      </c>
      <c r="W94" s="1">
        <f t="shared" si="44"/>
        <v>2.0370239999999995E+21</v>
      </c>
      <c r="X94" s="1">
        <f t="shared" si="45"/>
        <v>2.43936E+21</v>
      </c>
      <c r="Y94">
        <f t="shared" si="32"/>
        <v>2.4785638354416923E+21</v>
      </c>
      <c r="Z94">
        <f t="shared" si="33"/>
        <v>3.1656904432869143E+21</v>
      </c>
      <c r="AA94">
        <f t="shared" si="46"/>
        <v>2.3328149300156408E-4</v>
      </c>
      <c r="AB94">
        <f t="shared" si="47"/>
        <v>-1.2987012987012998E-4</v>
      </c>
    </row>
    <row r="95" spans="1:28" x14ac:dyDescent="0.35">
      <c r="A95">
        <v>1.2889999999999999</v>
      </c>
      <c r="B95">
        <v>1.538</v>
      </c>
      <c r="C95">
        <v>318</v>
      </c>
      <c r="D95">
        <v>391</v>
      </c>
      <c r="E95">
        <v>919</v>
      </c>
      <c r="F95">
        <v>919</v>
      </c>
      <c r="G95">
        <v>919</v>
      </c>
      <c r="H95">
        <v>919</v>
      </c>
      <c r="I95">
        <f t="shared" si="34"/>
        <v>246.70287044220328</v>
      </c>
      <c r="J95">
        <f t="shared" si="35"/>
        <v>254.22626788036411</v>
      </c>
      <c r="K95">
        <f t="shared" si="36"/>
        <v>5.6341022642712876E-7</v>
      </c>
      <c r="L95">
        <f t="shared" si="37"/>
        <v>6.9274653626731861E-7</v>
      </c>
      <c r="M95">
        <f t="shared" si="38"/>
        <v>1.8212122654096483E-19</v>
      </c>
      <c r="N95">
        <f t="shared" si="39"/>
        <v>1.8767515611923455E-19</v>
      </c>
      <c r="O95">
        <f t="shared" si="28"/>
        <v>109272.7359245789</v>
      </c>
      <c r="P95">
        <f t="shared" si="29"/>
        <v>112605.09367154073</v>
      </c>
      <c r="Q95" s="1">
        <f t="shared" si="40"/>
        <v>840853702.93963456</v>
      </c>
      <c r="R95" s="1">
        <f t="shared" si="41"/>
        <v>866496195.80250597</v>
      </c>
      <c r="S95">
        <f t="shared" si="42"/>
        <v>2.0212829397587369</v>
      </c>
      <c r="T95">
        <f t="shared" si="43"/>
        <v>2.0829235476021779</v>
      </c>
      <c r="U95" s="1">
        <f t="shared" si="30"/>
        <v>4640400000000</v>
      </c>
      <c r="V95" s="1">
        <f t="shared" si="31"/>
        <v>5536800000000</v>
      </c>
      <c r="W95" s="1">
        <f t="shared" si="44"/>
        <v>2.041776E+21</v>
      </c>
      <c r="X95" s="1">
        <f t="shared" si="45"/>
        <v>2.436192E+21</v>
      </c>
      <c r="Y95">
        <f t="shared" si="32"/>
        <v>2.6012650154140537E+21</v>
      </c>
      <c r="Z95">
        <f t="shared" si="33"/>
        <v>3.1984107579462103E+21</v>
      </c>
      <c r="AA95">
        <f t="shared" si="46"/>
        <v>-2.3273855702095529E-4</v>
      </c>
      <c r="AB95">
        <f t="shared" si="47"/>
        <v>1.3003901170351116E-4</v>
      </c>
    </row>
    <row r="96" spans="1:28" x14ac:dyDescent="0.35">
      <c r="A96">
        <v>1.2859999999999998</v>
      </c>
      <c r="B96">
        <v>1.54</v>
      </c>
      <c r="C96">
        <v>296</v>
      </c>
      <c r="D96">
        <v>369</v>
      </c>
      <c r="E96">
        <v>929</v>
      </c>
      <c r="F96">
        <v>929</v>
      </c>
      <c r="G96">
        <v>929</v>
      </c>
      <c r="H96">
        <v>929</v>
      </c>
      <c r="I96">
        <f t="shared" si="34"/>
        <v>230.17107309486784</v>
      </c>
      <c r="J96">
        <f t="shared" si="35"/>
        <v>239.6103896103896</v>
      </c>
      <c r="K96">
        <f t="shared" si="36"/>
        <v>5.2443216044789344E-7</v>
      </c>
      <c r="L96">
        <f t="shared" si="37"/>
        <v>6.5376847028808339E-7</v>
      </c>
      <c r="M96">
        <f t="shared" si="38"/>
        <v>1.6991710745460521E-19</v>
      </c>
      <c r="N96">
        <f t="shared" si="39"/>
        <v>1.7688540862772819E-19</v>
      </c>
      <c r="O96">
        <f t="shared" si="28"/>
        <v>101950.26447276313</v>
      </c>
      <c r="P96">
        <f t="shared" si="29"/>
        <v>106131.24517663692</v>
      </c>
      <c r="Q96" s="1">
        <f t="shared" si="40"/>
        <v>784507285.11791229</v>
      </c>
      <c r="R96" s="1">
        <f t="shared" si="41"/>
        <v>816679931.63422108</v>
      </c>
      <c r="S96">
        <f t="shared" si="42"/>
        <v>1.8858348199949815</v>
      </c>
      <c r="T96">
        <f t="shared" si="43"/>
        <v>1.9631729125822621</v>
      </c>
      <c r="U96" s="1">
        <f t="shared" si="30"/>
        <v>4629599999999.999</v>
      </c>
      <c r="V96" s="1">
        <f t="shared" si="31"/>
        <v>5544000000000</v>
      </c>
      <c r="W96" s="1">
        <f t="shared" si="44"/>
        <v>2.0370239999999995E+21</v>
      </c>
      <c r="X96" s="1">
        <f t="shared" si="45"/>
        <v>2.43936E+21</v>
      </c>
      <c r="Y96">
        <f t="shared" si="32"/>
        <v>2.4213032847879239E+21</v>
      </c>
      <c r="Z96">
        <f t="shared" si="33"/>
        <v>3.018449027320081E+21</v>
      </c>
      <c r="AA96">
        <f t="shared" si="46"/>
        <v>-6.2208398133746393E-4</v>
      </c>
      <c r="AB96">
        <f t="shared" si="47"/>
        <v>2.5974025974025996E-4</v>
      </c>
    </row>
    <row r="97" spans="1:28" x14ac:dyDescent="0.35">
      <c r="A97">
        <v>1.278</v>
      </c>
      <c r="B97">
        <v>1.544</v>
      </c>
      <c r="C97">
        <v>317</v>
      </c>
      <c r="D97">
        <v>411</v>
      </c>
      <c r="E97">
        <v>939</v>
      </c>
      <c r="F97">
        <v>939</v>
      </c>
      <c r="G97">
        <v>939</v>
      </c>
      <c r="H97">
        <v>939</v>
      </c>
      <c r="I97">
        <f t="shared" si="34"/>
        <v>248.04381846635368</v>
      </c>
      <c r="J97">
        <f t="shared" si="35"/>
        <v>266.19170984455957</v>
      </c>
      <c r="K97">
        <f t="shared" si="36"/>
        <v>5.6163849615534525E-7</v>
      </c>
      <c r="L97">
        <f t="shared" si="37"/>
        <v>7.2818114170298712E-7</v>
      </c>
      <c r="M97">
        <f t="shared" si="38"/>
        <v>1.831111424606629E-19</v>
      </c>
      <c r="N97">
        <f t="shared" si="39"/>
        <v>1.9650829601224823E-19</v>
      </c>
      <c r="O97">
        <f t="shared" si="28"/>
        <v>109866.68547639775</v>
      </c>
      <c r="P97">
        <f t="shared" si="29"/>
        <v>117904.97760734895</v>
      </c>
      <c r="Q97" s="1">
        <f t="shared" si="40"/>
        <v>845424144.74088061</v>
      </c>
      <c r="R97" s="1">
        <f t="shared" si="41"/>
        <v>907278802.68855011</v>
      </c>
      <c r="S97">
        <f t="shared" si="42"/>
        <v>2.0322695787040401</v>
      </c>
      <c r="T97">
        <f t="shared" si="43"/>
        <v>2.1809586603090145</v>
      </c>
      <c r="U97" s="1">
        <f t="shared" si="30"/>
        <v>4600800000000</v>
      </c>
      <c r="V97" s="1">
        <f t="shared" si="31"/>
        <v>5558400000000.001</v>
      </c>
      <c r="W97" s="1">
        <f t="shared" si="44"/>
        <v>2.024352E+21</v>
      </c>
      <c r="X97" s="1">
        <f t="shared" si="45"/>
        <v>2.4456960000000005E+21</v>
      </c>
      <c r="Y97">
        <f t="shared" si="32"/>
        <v>2.593084936749229E+21</v>
      </c>
      <c r="Z97">
        <f t="shared" si="33"/>
        <v>3.3620123312426912E+21</v>
      </c>
      <c r="AA97">
        <f t="shared" si="46"/>
        <v>2.3474178403755022E-4</v>
      </c>
      <c r="AB97">
        <f t="shared" si="47"/>
        <v>-2.5906735751295357E-4</v>
      </c>
    </row>
    <row r="98" spans="1:28" x14ac:dyDescent="0.35">
      <c r="A98">
        <v>1.2809999999999999</v>
      </c>
      <c r="B98">
        <v>1.54</v>
      </c>
      <c r="C98">
        <v>304</v>
      </c>
      <c r="D98">
        <v>380</v>
      </c>
      <c r="E98">
        <v>949</v>
      </c>
      <c r="F98">
        <v>949</v>
      </c>
      <c r="G98">
        <v>949</v>
      </c>
      <c r="H98">
        <v>949</v>
      </c>
      <c r="I98">
        <f t="shared" si="34"/>
        <v>237.31459797033568</v>
      </c>
      <c r="J98">
        <f t="shared" si="35"/>
        <v>246.75324675324674</v>
      </c>
      <c r="K98">
        <f t="shared" si="36"/>
        <v>5.3860600262216071E-7</v>
      </c>
      <c r="L98">
        <f t="shared" si="37"/>
        <v>6.732575032777011E-7</v>
      </c>
      <c r="M98">
        <f t="shared" si="38"/>
        <v>1.7519060715006529E-19</v>
      </c>
      <c r="N98">
        <f t="shared" si="39"/>
        <v>1.8215841538898839E-19</v>
      </c>
      <c r="O98">
        <f t="shared" si="28"/>
        <v>105114.36429003917</v>
      </c>
      <c r="P98">
        <f t="shared" si="29"/>
        <v>109295.04923339303</v>
      </c>
      <c r="Q98" s="1">
        <f t="shared" si="40"/>
        <v>808855033.21185148</v>
      </c>
      <c r="R98" s="1">
        <f t="shared" si="41"/>
        <v>841025403.85095942</v>
      </c>
      <c r="S98">
        <f t="shared" si="42"/>
        <v>1.9443630606054123</v>
      </c>
      <c r="T98">
        <f t="shared" si="43"/>
        <v>2.0216956823340371</v>
      </c>
      <c r="U98" s="1">
        <f t="shared" si="30"/>
        <v>4611599999999.999</v>
      </c>
      <c r="V98" s="1">
        <f t="shared" si="31"/>
        <v>5544000000000</v>
      </c>
      <c r="W98" s="1">
        <f t="shared" si="44"/>
        <v>2.0291039999999995E+21</v>
      </c>
      <c r="X98" s="1">
        <f t="shared" si="45"/>
        <v>2.43936E+21</v>
      </c>
      <c r="Y98">
        <f t="shared" si="32"/>
        <v>2.4867439141065164E+21</v>
      </c>
      <c r="Z98">
        <f t="shared" si="33"/>
        <v>3.1084298926331459E+21</v>
      </c>
      <c r="AA98">
        <f t="shared" si="46"/>
        <v>-2.3419203747071757E-4</v>
      </c>
      <c r="AB98">
        <f t="shared" si="47"/>
        <v>0</v>
      </c>
    </row>
    <row r="99" spans="1:28" x14ac:dyDescent="0.35">
      <c r="A99">
        <v>1.278</v>
      </c>
      <c r="B99">
        <v>1.54</v>
      </c>
      <c r="C99">
        <v>304</v>
      </c>
      <c r="D99">
        <v>389</v>
      </c>
      <c r="E99">
        <v>959</v>
      </c>
      <c r="F99">
        <v>959</v>
      </c>
      <c r="G99">
        <v>959</v>
      </c>
      <c r="H99">
        <v>959</v>
      </c>
      <c r="I99">
        <f t="shared" si="34"/>
        <v>237.87167449139281</v>
      </c>
      <c r="J99">
        <f t="shared" si="35"/>
        <v>252.59740259740258</v>
      </c>
      <c r="K99">
        <f t="shared" si="36"/>
        <v>5.3860600262216071E-7</v>
      </c>
      <c r="L99">
        <f t="shared" si="37"/>
        <v>6.8920307572375179E-7</v>
      </c>
      <c r="M99">
        <f t="shared" si="38"/>
        <v>1.7560185270675558E-19</v>
      </c>
      <c r="N99">
        <f t="shared" si="39"/>
        <v>1.8647269364820122E-19</v>
      </c>
      <c r="O99">
        <f t="shared" si="28"/>
        <v>105361.11162405334</v>
      </c>
      <c r="P99">
        <f t="shared" si="29"/>
        <v>111883.61618892073</v>
      </c>
      <c r="Q99" s="1">
        <f t="shared" si="40"/>
        <v>810753753.94709051</v>
      </c>
      <c r="R99" s="1">
        <f t="shared" si="41"/>
        <v>860944426.57374501</v>
      </c>
      <c r="S99">
        <f t="shared" si="42"/>
        <v>1.9489272931420445</v>
      </c>
      <c r="T99">
        <f t="shared" si="43"/>
        <v>2.0695779484945795</v>
      </c>
      <c r="U99" s="1">
        <f t="shared" si="30"/>
        <v>4600800000000</v>
      </c>
      <c r="V99" s="1">
        <f t="shared" si="31"/>
        <v>5544000000000</v>
      </c>
      <c r="W99" s="1">
        <f t="shared" si="44"/>
        <v>2.024352E+21</v>
      </c>
      <c r="X99" s="1">
        <f t="shared" si="45"/>
        <v>2.43936E+21</v>
      </c>
      <c r="Y99">
        <f t="shared" si="32"/>
        <v>2.4867439141065164E+21</v>
      </c>
      <c r="Z99">
        <f t="shared" si="33"/>
        <v>3.182050600616562E+21</v>
      </c>
      <c r="AA99">
        <f t="shared" si="46"/>
        <v>-2.3474178403756757E-4</v>
      </c>
      <c r="AB99">
        <f t="shared" si="47"/>
        <v>6.4935064935072199E-5</v>
      </c>
    </row>
    <row r="100" spans="1:28" x14ac:dyDescent="0.35">
      <c r="A100">
        <v>1.2749999999999999</v>
      </c>
      <c r="B100">
        <v>1.5410000000000001</v>
      </c>
      <c r="C100">
        <v>312</v>
      </c>
      <c r="D100">
        <v>353</v>
      </c>
      <c r="E100">
        <v>969</v>
      </c>
      <c r="F100">
        <v>969</v>
      </c>
      <c r="G100">
        <v>969</v>
      </c>
      <c r="H100">
        <v>969</v>
      </c>
      <c r="I100">
        <f t="shared" si="34"/>
        <v>244.70588235294119</v>
      </c>
      <c r="J100">
        <f t="shared" si="35"/>
        <v>229.07203114860479</v>
      </c>
      <c r="K100">
        <f t="shared" si="36"/>
        <v>5.527798447964282E-7</v>
      </c>
      <c r="L100">
        <f t="shared" si="37"/>
        <v>6.2542078593954852E-7</v>
      </c>
      <c r="M100">
        <f t="shared" si="38"/>
        <v>1.8064700810340792E-19</v>
      </c>
      <c r="N100">
        <f t="shared" si="39"/>
        <v>1.6910577166870771E-19</v>
      </c>
      <c r="O100">
        <f t="shared" ref="O100:O131" si="48">M100*6E+23</f>
        <v>108388.20486204476</v>
      </c>
      <c r="P100">
        <f t="shared" ref="P100:P131" si="49">N100*6E+23</f>
        <v>101463.46300122462</v>
      </c>
      <c r="Q100" s="1">
        <f t="shared" si="40"/>
        <v>834047236.41343439</v>
      </c>
      <c r="R100" s="1">
        <f t="shared" si="41"/>
        <v>780761347.79442346</v>
      </c>
      <c r="S100">
        <f t="shared" si="42"/>
        <v>2.0049212413784478</v>
      </c>
      <c r="T100">
        <f t="shared" si="43"/>
        <v>1.876830162967364</v>
      </c>
      <c r="U100" s="1">
        <f t="shared" ref="U100:U131" si="50">3.6*1000*A100*1000000000</f>
        <v>4590000000000</v>
      </c>
      <c r="V100" s="1">
        <f t="shared" ref="V100:V131" si="51">3.6*1000*B100*1000000000</f>
        <v>5547600000000</v>
      </c>
      <c r="W100" s="1">
        <f t="shared" si="44"/>
        <v>2.0196E+21</v>
      </c>
      <c r="X100" s="1">
        <f t="shared" si="45"/>
        <v>2.440944E+21</v>
      </c>
      <c r="Y100">
        <f t="shared" ref="Y100:Y131" si="52">K100*6E+23*(7459+236)</f>
        <v>2.5521845434251094E+21</v>
      </c>
      <c r="Z100">
        <f t="shared" ref="Z100:Z131" si="53">L100*6E+23*(7459+236)</f>
        <v>2.887567768682896E+21</v>
      </c>
      <c r="AA100">
        <f t="shared" si="46"/>
        <v>5.4901960784314646E-4</v>
      </c>
      <c r="AB100">
        <f t="shared" si="47"/>
        <v>6.4892926670985702E-5</v>
      </c>
    </row>
    <row r="101" spans="1:28" x14ac:dyDescent="0.35">
      <c r="A101">
        <v>1.282</v>
      </c>
      <c r="B101">
        <v>1.542</v>
      </c>
      <c r="C101">
        <v>304</v>
      </c>
      <c r="D101">
        <v>372</v>
      </c>
      <c r="E101">
        <v>979</v>
      </c>
      <c r="F101">
        <v>979</v>
      </c>
      <c r="G101">
        <v>979</v>
      </c>
      <c r="H101">
        <v>979</v>
      </c>
      <c r="I101">
        <f t="shared" si="34"/>
        <v>237.12948517940717</v>
      </c>
      <c r="J101">
        <f t="shared" si="35"/>
        <v>241.24513618677042</v>
      </c>
      <c r="K101">
        <f t="shared" si="36"/>
        <v>5.3860600262216071E-7</v>
      </c>
      <c r="L101">
        <f t="shared" si="37"/>
        <v>6.5908366110343362E-7</v>
      </c>
      <c r="M101">
        <f t="shared" si="38"/>
        <v>1.7505395301032265E-19</v>
      </c>
      <c r="N101">
        <f t="shared" si="39"/>
        <v>1.7809221279275657E-19</v>
      </c>
      <c r="O101">
        <f t="shared" si="48"/>
        <v>105032.37180619359</v>
      </c>
      <c r="P101">
        <f t="shared" si="49"/>
        <v>106855.32767565394</v>
      </c>
      <c r="Q101" s="1">
        <f t="shared" si="40"/>
        <v>808224101.04865968</v>
      </c>
      <c r="R101" s="1">
        <f t="shared" si="41"/>
        <v>822251746.4641571</v>
      </c>
      <c r="S101">
        <f t="shared" ref="S101:S132" si="54">O101*(7459+236)/416000000</f>
        <v>1.9428463967515859</v>
      </c>
      <c r="T101">
        <f t="shared" si="43"/>
        <v>1.9765666982311469</v>
      </c>
      <c r="U101" s="1">
        <f t="shared" si="50"/>
        <v>4615200000000</v>
      </c>
      <c r="V101" s="1">
        <f t="shared" si="51"/>
        <v>5551200000000</v>
      </c>
      <c r="W101" s="1">
        <f t="shared" si="44"/>
        <v>2.030688E+21</v>
      </c>
      <c r="X101" s="1">
        <f t="shared" si="45"/>
        <v>2.442528E+21</v>
      </c>
      <c r="Y101">
        <f t="shared" si="52"/>
        <v>2.4867439141065164E+21</v>
      </c>
      <c r="Z101">
        <f t="shared" si="53"/>
        <v>3.0429892633145529E+21</v>
      </c>
      <c r="AA101">
        <f t="shared" si="46"/>
        <v>-1.0140405616224746E-3</v>
      </c>
      <c r="AB101">
        <f t="shared" si="47"/>
        <v>1.2970168612191969E-4</v>
      </c>
    </row>
    <row r="102" spans="1:28" x14ac:dyDescent="0.35">
      <c r="A102">
        <v>1.2689999999999999</v>
      </c>
      <c r="B102">
        <v>1.544</v>
      </c>
      <c r="C102">
        <v>315</v>
      </c>
      <c r="D102">
        <v>396</v>
      </c>
      <c r="E102">
        <v>989</v>
      </c>
      <c r="F102">
        <v>989</v>
      </c>
      <c r="G102">
        <v>989</v>
      </c>
      <c r="H102">
        <v>989</v>
      </c>
      <c r="I102">
        <f t="shared" si="34"/>
        <v>248.22695035460995</v>
      </c>
      <c r="J102">
        <f t="shared" si="35"/>
        <v>256.47668393782385</v>
      </c>
      <c r="K102">
        <f t="shared" si="36"/>
        <v>5.5809503561177843E-7</v>
      </c>
      <c r="L102">
        <f t="shared" si="37"/>
        <v>7.0160518762623566E-7</v>
      </c>
      <c r="M102">
        <f t="shared" si="38"/>
        <v>1.8324633425655979E-19</v>
      </c>
      <c r="N102">
        <f t="shared" si="39"/>
        <v>1.8933646039136326E-19</v>
      </c>
      <c r="O102">
        <f t="shared" si="48"/>
        <v>109947.80055393587</v>
      </c>
      <c r="P102">
        <f t="shared" si="49"/>
        <v>113601.87623481796</v>
      </c>
      <c r="Q102" s="1">
        <f t="shared" si="40"/>
        <v>846048325.26253653</v>
      </c>
      <c r="R102" s="1">
        <f t="shared" si="41"/>
        <v>874166437.62692416</v>
      </c>
      <c r="S102">
        <f t="shared" si="54"/>
        <v>2.033770012650328</v>
      </c>
      <c r="T102">
        <f t="shared" si="43"/>
        <v>2.1013616289108752</v>
      </c>
      <c r="U102" s="1">
        <f t="shared" si="50"/>
        <v>4568400000000</v>
      </c>
      <c r="V102" s="1">
        <f t="shared" si="51"/>
        <v>5558400000000.001</v>
      </c>
      <c r="W102" s="1">
        <f t="shared" si="44"/>
        <v>2.010096E+21</v>
      </c>
      <c r="X102" s="1">
        <f t="shared" si="45"/>
        <v>2.4456960000000005E+21</v>
      </c>
      <c r="Y102">
        <f t="shared" si="52"/>
        <v>2.5767247794195813E+21</v>
      </c>
      <c r="Z102">
        <f t="shared" si="53"/>
        <v>3.2393111512703298E+21</v>
      </c>
      <c r="AA102">
        <f t="shared" si="46"/>
        <v>2.3640661938535175E-4</v>
      </c>
      <c r="AB102">
        <f t="shared" si="47"/>
        <v>-6.476683937824559E-5</v>
      </c>
    </row>
    <row r="103" spans="1:28" x14ac:dyDescent="0.35">
      <c r="A103">
        <v>1.272</v>
      </c>
      <c r="B103">
        <v>1.5429999999999999</v>
      </c>
      <c r="C103">
        <v>314</v>
      </c>
      <c r="D103">
        <v>379</v>
      </c>
      <c r="E103">
        <v>999</v>
      </c>
      <c r="F103">
        <v>999</v>
      </c>
      <c r="G103">
        <v>999</v>
      </c>
      <c r="H103">
        <v>999</v>
      </c>
      <c r="I103">
        <f t="shared" si="34"/>
        <v>246.85534591194968</v>
      </c>
      <c r="J103">
        <f t="shared" si="35"/>
        <v>245.6254050550875</v>
      </c>
      <c r="K103">
        <f t="shared" si="36"/>
        <v>5.5632330533999513E-7</v>
      </c>
      <c r="L103">
        <f t="shared" si="37"/>
        <v>6.7148577300591759E-7</v>
      </c>
      <c r="M103">
        <f t="shared" si="38"/>
        <v>1.8223378712657074E-19</v>
      </c>
      <c r="N103">
        <f t="shared" si="39"/>
        <v>1.8132581902298489E-19</v>
      </c>
      <c r="O103">
        <f t="shared" si="48"/>
        <v>109340.27227594245</v>
      </c>
      <c r="P103">
        <f t="shared" si="49"/>
        <v>108795.49141379094</v>
      </c>
      <c r="Q103" s="1">
        <f t="shared" si="40"/>
        <v>841373395.16337717</v>
      </c>
      <c r="R103" s="1">
        <f t="shared" si="41"/>
        <v>837181306.42912126</v>
      </c>
      <c r="S103">
        <f t="shared" si="54"/>
        <v>2.0225321999119643</v>
      </c>
      <c r="T103">
        <f t="shared" si="43"/>
        <v>2.0124550635315415</v>
      </c>
      <c r="U103" s="1">
        <f t="shared" si="50"/>
        <v>4579200000000</v>
      </c>
      <c r="V103" s="1">
        <f t="shared" si="51"/>
        <v>5554800000000</v>
      </c>
      <c r="W103" s="1">
        <f t="shared" si="44"/>
        <v>2.014848E+21</v>
      </c>
      <c r="X103" s="1">
        <f t="shared" si="45"/>
        <v>2.444112E+21</v>
      </c>
      <c r="Y103">
        <f t="shared" si="52"/>
        <v>2.5685447007547572E+21</v>
      </c>
      <c r="Z103">
        <f t="shared" si="53"/>
        <v>3.1002498139683218E+21</v>
      </c>
      <c r="AA103">
        <f t="shared" si="46"/>
        <v>-7.8616352201249198E-5</v>
      </c>
      <c r="AB103">
        <f t="shared" si="47"/>
        <v>2.5923525599481554E-4</v>
      </c>
    </row>
    <row r="104" spans="1:28" x14ac:dyDescent="0.35">
      <c r="A104">
        <v>1.2710000000000001</v>
      </c>
      <c r="B104">
        <v>1.5469999999999999</v>
      </c>
      <c r="C104">
        <v>315</v>
      </c>
      <c r="D104">
        <v>390</v>
      </c>
      <c r="E104">
        <v>1009</v>
      </c>
      <c r="F104">
        <v>1009</v>
      </c>
      <c r="G104">
        <v>1009</v>
      </c>
      <c r="H104">
        <v>1009</v>
      </c>
      <c r="I104">
        <f t="shared" si="34"/>
        <v>247.83634933123523</v>
      </c>
      <c r="J104">
        <f t="shared" si="35"/>
        <v>252.10084033613447</v>
      </c>
      <c r="K104">
        <f t="shared" si="36"/>
        <v>5.5809503561177843E-7</v>
      </c>
      <c r="L104">
        <f t="shared" si="37"/>
        <v>6.9097480599553531E-7</v>
      </c>
      <c r="M104">
        <f t="shared" si="38"/>
        <v>1.8295798439935038E-19</v>
      </c>
      <c r="N104">
        <f t="shared" si="39"/>
        <v>1.8610612098565379E-19</v>
      </c>
      <c r="O104">
        <f t="shared" si="48"/>
        <v>109774.79063961023</v>
      </c>
      <c r="P104">
        <f t="shared" si="49"/>
        <v>111663.67259139229</v>
      </c>
      <c r="Q104" s="1">
        <f t="shared" si="40"/>
        <v>844717013.9718008</v>
      </c>
      <c r="R104" s="1">
        <f t="shared" si="41"/>
        <v>859251960.59076369</v>
      </c>
      <c r="S104">
        <f t="shared" si="54"/>
        <v>2.030569745124521</v>
      </c>
      <c r="T104">
        <f t="shared" si="43"/>
        <v>2.0655095206508745</v>
      </c>
      <c r="U104" s="1">
        <f t="shared" si="50"/>
        <v>4575600000000</v>
      </c>
      <c r="V104" s="1">
        <f t="shared" si="51"/>
        <v>5569200000000</v>
      </c>
      <c r="W104" s="1">
        <f t="shared" si="44"/>
        <v>2.013264E+21</v>
      </c>
      <c r="X104" s="1">
        <f t="shared" si="45"/>
        <v>2.450448E+21</v>
      </c>
      <c r="Y104">
        <f t="shared" si="52"/>
        <v>2.5767247794195813E+21</v>
      </c>
      <c r="Z104">
        <f t="shared" si="53"/>
        <v>3.1902306792813867E+21</v>
      </c>
      <c r="AA104">
        <f t="shared" si="46"/>
        <v>7.8678206136891405E-5</v>
      </c>
      <c r="AB104">
        <f t="shared" si="47"/>
        <v>-6.4641241111822233E-5</v>
      </c>
    </row>
    <row r="105" spans="1:28" x14ac:dyDescent="0.35">
      <c r="A105">
        <v>1.272</v>
      </c>
      <c r="B105">
        <v>1.546</v>
      </c>
      <c r="C105">
        <v>300</v>
      </c>
      <c r="D105">
        <v>394</v>
      </c>
      <c r="E105">
        <v>1019</v>
      </c>
      <c r="F105">
        <v>1019</v>
      </c>
      <c r="G105">
        <v>1019</v>
      </c>
      <c r="H105">
        <v>1019</v>
      </c>
      <c r="I105">
        <f t="shared" si="34"/>
        <v>235.84905660377359</v>
      </c>
      <c r="J105">
        <f t="shared" si="35"/>
        <v>254.85122897800775</v>
      </c>
      <c r="K105">
        <f t="shared" si="36"/>
        <v>5.3151908153502718E-7</v>
      </c>
      <c r="L105">
        <f t="shared" si="37"/>
        <v>6.9806172708266894E-7</v>
      </c>
      <c r="M105">
        <f t="shared" si="38"/>
        <v>1.7410871381519496E-19</v>
      </c>
      <c r="N105">
        <f t="shared" si="39"/>
        <v>1.881365154923105E-19</v>
      </c>
      <c r="O105">
        <f t="shared" si="48"/>
        <v>104465.22828911697</v>
      </c>
      <c r="P105">
        <f t="shared" si="49"/>
        <v>112881.9092953863</v>
      </c>
      <c r="Q105" s="1">
        <f t="shared" si="40"/>
        <v>803859931.68475509</v>
      </c>
      <c r="R105" s="1">
        <f t="shared" si="41"/>
        <v>868626292.02799761</v>
      </c>
      <c r="S105">
        <f t="shared" si="54"/>
        <v>1.9323556050114306</v>
      </c>
      <c r="T105">
        <f t="shared" si="43"/>
        <v>2.0880439712211483</v>
      </c>
      <c r="U105" s="1">
        <f t="shared" si="50"/>
        <v>4579200000000</v>
      </c>
      <c r="V105" s="1">
        <f t="shared" si="51"/>
        <v>5565600000000</v>
      </c>
      <c r="W105" s="1">
        <f t="shared" si="44"/>
        <v>2.014848E+21</v>
      </c>
      <c r="X105" s="1">
        <f t="shared" si="45"/>
        <v>2.448864E+21</v>
      </c>
      <c r="Y105">
        <f t="shared" si="52"/>
        <v>2.4540235994472204E+21</v>
      </c>
      <c r="Z105">
        <f t="shared" si="53"/>
        <v>3.2229509939406826E+21</v>
      </c>
      <c r="AA105">
        <f t="shared" si="46"/>
        <v>3.144654088050317E-4</v>
      </c>
      <c r="AB105">
        <f t="shared" si="47"/>
        <v>6.4683053040096367E-5</v>
      </c>
    </row>
    <row r="106" spans="1:28" x14ac:dyDescent="0.35">
      <c r="A106">
        <v>1.276</v>
      </c>
      <c r="B106">
        <v>1.5469999999999999</v>
      </c>
      <c r="C106">
        <v>301</v>
      </c>
      <c r="D106">
        <v>388</v>
      </c>
      <c r="E106">
        <v>1029</v>
      </c>
      <c r="F106">
        <v>1029</v>
      </c>
      <c r="G106">
        <v>1029</v>
      </c>
      <c r="H106">
        <v>1029</v>
      </c>
      <c r="I106">
        <f t="shared" si="34"/>
        <v>235.89341692789969</v>
      </c>
      <c r="J106">
        <f t="shared" si="35"/>
        <v>250.80801551389789</v>
      </c>
      <c r="K106">
        <f t="shared" si="36"/>
        <v>5.3329081180681059E-7</v>
      </c>
      <c r="L106">
        <f t="shared" si="37"/>
        <v>6.8743134545196838E-7</v>
      </c>
      <c r="M106">
        <f t="shared" si="38"/>
        <v>1.7414146153566177E-19</v>
      </c>
      <c r="N106">
        <f t="shared" si="39"/>
        <v>1.8515173062162476E-19</v>
      </c>
      <c r="O106">
        <f t="shared" si="48"/>
        <v>104484.87692139707</v>
      </c>
      <c r="P106">
        <f t="shared" si="49"/>
        <v>111091.03837297486</v>
      </c>
      <c r="Q106" s="1">
        <f t="shared" si="40"/>
        <v>804011127.91015041</v>
      </c>
      <c r="R106" s="1">
        <f t="shared" si="41"/>
        <v>854845540.28004158</v>
      </c>
      <c r="S106">
        <f t="shared" si="54"/>
        <v>1.9327190574763231</v>
      </c>
      <c r="T106">
        <f t="shared" si="43"/>
        <v>2.0549171641347153</v>
      </c>
      <c r="U106" s="1">
        <f t="shared" si="50"/>
        <v>4593600000000</v>
      </c>
      <c r="V106" s="1">
        <f t="shared" si="51"/>
        <v>5569200000000</v>
      </c>
      <c r="W106" s="1">
        <f t="shared" si="44"/>
        <v>2.021184E+21</v>
      </c>
      <c r="X106" s="1">
        <f t="shared" si="45"/>
        <v>2.450448E+21</v>
      </c>
      <c r="Y106">
        <f t="shared" si="52"/>
        <v>2.4622036781120445E+21</v>
      </c>
      <c r="Z106">
        <f t="shared" si="53"/>
        <v>3.1738705219517384E+21</v>
      </c>
      <c r="AA106">
        <f t="shared" si="46"/>
        <v>-3.9184952978057325E-4</v>
      </c>
      <c r="AB106">
        <f t="shared" si="47"/>
        <v>6.4641241111836585E-5</v>
      </c>
    </row>
    <row r="107" spans="1:28" x14ac:dyDescent="0.35">
      <c r="A107">
        <v>1.2709999999999999</v>
      </c>
      <c r="B107">
        <v>1.548</v>
      </c>
      <c r="C107">
        <v>299</v>
      </c>
      <c r="D107">
        <v>403</v>
      </c>
      <c r="E107">
        <v>1039</v>
      </c>
      <c r="F107">
        <v>1039</v>
      </c>
      <c r="G107">
        <v>1039</v>
      </c>
      <c r="H107">
        <v>1039</v>
      </c>
      <c r="I107">
        <f t="shared" si="34"/>
        <v>235.24783634933127</v>
      </c>
      <c r="J107">
        <f t="shared" si="35"/>
        <v>260.33591731266148</v>
      </c>
      <c r="K107">
        <f t="shared" si="36"/>
        <v>5.2974735126324367E-7</v>
      </c>
      <c r="L107">
        <f t="shared" si="37"/>
        <v>7.1400729952871973E-7</v>
      </c>
      <c r="M107">
        <f t="shared" si="38"/>
        <v>1.7366488042985961E-19</v>
      </c>
      <c r="N107">
        <f t="shared" si="39"/>
        <v>1.9218542730639524E-19</v>
      </c>
      <c r="O107">
        <f t="shared" si="48"/>
        <v>104198.92825791577</v>
      </c>
      <c r="P107">
        <f t="shared" si="49"/>
        <v>115311.25638383714</v>
      </c>
      <c r="Q107" s="1">
        <f t="shared" si="40"/>
        <v>801810752.94466186</v>
      </c>
      <c r="R107" s="1">
        <f t="shared" si="41"/>
        <v>887320117.87362683</v>
      </c>
      <c r="S107">
        <f t="shared" si="54"/>
        <v>1.9274296945785141</v>
      </c>
      <c r="T107">
        <f t="shared" si="43"/>
        <v>2.1329810525808339</v>
      </c>
      <c r="U107" s="1">
        <f t="shared" si="50"/>
        <v>4575599999999.999</v>
      </c>
      <c r="V107" s="1">
        <f t="shared" si="51"/>
        <v>5572800000000</v>
      </c>
      <c r="W107" s="1">
        <f t="shared" si="44"/>
        <v>2.0132639999999995E+21</v>
      </c>
      <c r="X107" s="1">
        <f t="shared" si="45"/>
        <v>2.452032E+21</v>
      </c>
      <c r="Y107">
        <f t="shared" si="52"/>
        <v>2.4458435207823963E+21</v>
      </c>
      <c r="Z107">
        <f t="shared" si="53"/>
        <v>3.2965717019240993E+21</v>
      </c>
      <c r="AA107">
        <f t="shared" si="46"/>
        <v>-4.720692368213835E-4</v>
      </c>
      <c r="AB107">
        <f t="shared" si="47"/>
        <v>1.2919896640826883E-4</v>
      </c>
    </row>
    <row r="108" spans="1:28" x14ac:dyDescent="0.35">
      <c r="A108">
        <v>1.2650000000000001</v>
      </c>
      <c r="B108">
        <v>1.55</v>
      </c>
      <c r="C108">
        <v>328</v>
      </c>
      <c r="D108">
        <v>399</v>
      </c>
      <c r="E108">
        <v>1049</v>
      </c>
      <c r="F108">
        <v>1049</v>
      </c>
      <c r="G108">
        <v>1049</v>
      </c>
      <c r="H108">
        <v>1049</v>
      </c>
      <c r="I108">
        <f t="shared" si="34"/>
        <v>259.28853754940707</v>
      </c>
      <c r="J108">
        <f t="shared" si="35"/>
        <v>257.41935483870969</v>
      </c>
      <c r="K108">
        <f t="shared" si="36"/>
        <v>5.8112752914496297E-7</v>
      </c>
      <c r="L108">
        <f t="shared" si="37"/>
        <v>7.069203784415861E-7</v>
      </c>
      <c r="M108">
        <f t="shared" si="38"/>
        <v>1.9141222962614062E-19</v>
      </c>
      <c r="N108">
        <f t="shared" si="39"/>
        <v>1.9003235979612531E-19</v>
      </c>
      <c r="O108">
        <f t="shared" si="48"/>
        <v>114847.33777568437</v>
      </c>
      <c r="P108">
        <f t="shared" si="49"/>
        <v>114019.41587767519</v>
      </c>
      <c r="Q108" s="1">
        <f t="shared" si="40"/>
        <v>883750264.18389118</v>
      </c>
      <c r="R108" s="1">
        <f t="shared" si="41"/>
        <v>877379405.17871058</v>
      </c>
      <c r="S108">
        <f t="shared" si="54"/>
        <v>2.124399673518969</v>
      </c>
      <c r="T108">
        <f t="shared" si="43"/>
        <v>2.1090851086026698</v>
      </c>
      <c r="U108" s="1">
        <f t="shared" si="50"/>
        <v>4554000000000</v>
      </c>
      <c r="V108" s="1">
        <f t="shared" si="51"/>
        <v>5580000000000</v>
      </c>
      <c r="W108" s="1">
        <f t="shared" si="44"/>
        <v>2.00376E+21</v>
      </c>
      <c r="X108" s="1">
        <f t="shared" si="45"/>
        <v>2.4552E+21</v>
      </c>
      <c r="Y108">
        <f t="shared" si="52"/>
        <v>2.6830658020622939E+21</v>
      </c>
      <c r="Z108">
        <f t="shared" si="53"/>
        <v>3.2638513872648033E+21</v>
      </c>
      <c r="AA108">
        <f t="shared" si="46"/>
        <v>2.3715415019761988E-4</v>
      </c>
      <c r="AB108">
        <f t="shared" si="47"/>
        <v>1.9354838709676722E-4</v>
      </c>
    </row>
    <row r="109" spans="1:28" x14ac:dyDescent="0.35">
      <c r="A109">
        <v>1.268</v>
      </c>
      <c r="B109">
        <v>1.5529999999999999</v>
      </c>
      <c r="C109">
        <v>309</v>
      </c>
      <c r="D109">
        <v>388</v>
      </c>
      <c r="E109">
        <v>1059</v>
      </c>
      <c r="F109">
        <v>1059</v>
      </c>
      <c r="G109">
        <v>1059</v>
      </c>
      <c r="H109">
        <v>1059</v>
      </c>
      <c r="I109">
        <f t="shared" si="34"/>
        <v>243.69085173501577</v>
      </c>
      <c r="J109">
        <f t="shared" si="35"/>
        <v>249.83902124919513</v>
      </c>
      <c r="K109">
        <f t="shared" si="36"/>
        <v>5.4746465398107797E-7</v>
      </c>
      <c r="L109">
        <f t="shared" si="37"/>
        <v>6.8743134545196838E-7</v>
      </c>
      <c r="M109">
        <f t="shared" si="38"/>
        <v>1.7989769123983897E-19</v>
      </c>
      <c r="N109">
        <f t="shared" si="39"/>
        <v>1.8443639875830876E-19</v>
      </c>
      <c r="O109">
        <f t="shared" si="48"/>
        <v>107938.61474390338</v>
      </c>
      <c r="P109">
        <f t="shared" si="49"/>
        <v>110661.83925498526</v>
      </c>
      <c r="Q109" s="1">
        <f t="shared" si="40"/>
        <v>830587640.45433652</v>
      </c>
      <c r="R109" s="1">
        <f t="shared" si="41"/>
        <v>851542853.06711161</v>
      </c>
      <c r="S109">
        <f t="shared" si="54"/>
        <v>1.996604904938309</v>
      </c>
      <c r="T109">
        <f t="shared" si="43"/>
        <v>2.0469780121805567</v>
      </c>
      <c r="U109" s="1">
        <f t="shared" si="50"/>
        <v>4564800000000</v>
      </c>
      <c r="V109" s="1">
        <f t="shared" si="51"/>
        <v>5590800000000</v>
      </c>
      <c r="W109" s="1">
        <f t="shared" si="44"/>
        <v>2.008512E+21</v>
      </c>
      <c r="X109" s="1">
        <f t="shared" si="45"/>
        <v>2.459952E+21</v>
      </c>
      <c r="Y109">
        <f t="shared" si="52"/>
        <v>2.527644307430637E+21</v>
      </c>
      <c r="Z109">
        <f t="shared" si="53"/>
        <v>3.1738705219517384E+21</v>
      </c>
      <c r="AA109">
        <f t="shared" si="46"/>
        <v>7.8864353312294158E-5</v>
      </c>
      <c r="AB109">
        <f t="shared" si="47"/>
        <v>-1.2878300064391511E-4</v>
      </c>
    </row>
    <row r="110" spans="1:28" x14ac:dyDescent="0.35">
      <c r="A110">
        <v>1.2689999999999999</v>
      </c>
      <c r="B110">
        <v>1.5509999999999999</v>
      </c>
      <c r="C110">
        <v>296</v>
      </c>
      <c r="D110">
        <v>393</v>
      </c>
      <c r="E110">
        <v>1069</v>
      </c>
      <c r="F110">
        <v>1069</v>
      </c>
      <c r="G110">
        <v>1069</v>
      </c>
      <c r="H110">
        <v>1069</v>
      </c>
      <c r="I110">
        <f t="shared" si="34"/>
        <v>233.25453112687157</v>
      </c>
      <c r="J110">
        <f t="shared" si="35"/>
        <v>253.38491295938107</v>
      </c>
      <c r="K110">
        <f t="shared" si="36"/>
        <v>5.2443216044789344E-7</v>
      </c>
      <c r="L110">
        <f t="shared" si="37"/>
        <v>6.9628999681088543E-7</v>
      </c>
      <c r="M110">
        <f t="shared" si="38"/>
        <v>1.7219338076171968E-19</v>
      </c>
      <c r="N110">
        <f t="shared" si="39"/>
        <v>1.8705405029305972E-19</v>
      </c>
      <c r="O110">
        <f t="shared" si="48"/>
        <v>103316.0284570318</v>
      </c>
      <c r="P110">
        <f t="shared" si="49"/>
        <v>112232.43017583583</v>
      </c>
      <c r="Q110" s="1">
        <f t="shared" si="40"/>
        <v>795016838.97685969</v>
      </c>
      <c r="R110" s="1">
        <f t="shared" si="41"/>
        <v>863628550.20305669</v>
      </c>
      <c r="S110">
        <f t="shared" si="54"/>
        <v>1.9110981706174512</v>
      </c>
      <c r="T110">
        <f t="shared" si="43"/>
        <v>2.0760301687573479</v>
      </c>
      <c r="U110" s="1">
        <f t="shared" si="50"/>
        <v>4568400000000</v>
      </c>
      <c r="V110" s="1">
        <f t="shared" si="51"/>
        <v>5583599999999.999</v>
      </c>
      <c r="W110" s="1">
        <f t="shared" si="44"/>
        <v>2.010096E+21</v>
      </c>
      <c r="X110" s="1">
        <f t="shared" si="45"/>
        <v>2.4567839999999995E+21</v>
      </c>
      <c r="Y110">
        <f t="shared" si="52"/>
        <v>2.4213032847879239E+21</v>
      </c>
      <c r="Z110">
        <f t="shared" si="53"/>
        <v>3.214770915275858E+21</v>
      </c>
      <c r="AA110">
        <f t="shared" si="46"/>
        <v>-3.1520882584712401E-4</v>
      </c>
      <c r="AB110">
        <f t="shared" si="47"/>
        <v>1.9342359767892417E-4</v>
      </c>
    </row>
    <row r="111" spans="1:28" x14ac:dyDescent="0.35">
      <c r="A111">
        <v>1.2649999999999999</v>
      </c>
      <c r="B111">
        <v>1.554</v>
      </c>
      <c r="C111">
        <v>305</v>
      </c>
      <c r="D111">
        <v>412</v>
      </c>
      <c r="E111">
        <v>1079</v>
      </c>
      <c r="F111">
        <v>1079</v>
      </c>
      <c r="G111">
        <v>1079</v>
      </c>
      <c r="H111">
        <v>1079</v>
      </c>
      <c r="I111">
        <f t="shared" si="34"/>
        <v>241.10671936758897</v>
      </c>
      <c r="J111">
        <f t="shared" si="35"/>
        <v>265.12226512226511</v>
      </c>
      <c r="K111">
        <f t="shared" si="36"/>
        <v>5.4037773289394423E-7</v>
      </c>
      <c r="L111">
        <f t="shared" si="37"/>
        <v>7.2995287197477053E-7</v>
      </c>
      <c r="M111">
        <f t="shared" si="38"/>
        <v>1.7799003059747834E-19</v>
      </c>
      <c r="N111">
        <f t="shared" si="39"/>
        <v>1.9571880951704486E-19</v>
      </c>
      <c r="O111">
        <f t="shared" si="48"/>
        <v>106794.01835848701</v>
      </c>
      <c r="P111">
        <f t="shared" si="49"/>
        <v>117431.28571022692</v>
      </c>
      <c r="Q111" s="1">
        <f t="shared" si="40"/>
        <v>821779971.26855755</v>
      </c>
      <c r="R111" s="1">
        <f t="shared" si="41"/>
        <v>903633743.54019618</v>
      </c>
      <c r="S111">
        <f t="shared" si="54"/>
        <v>1.975432623241725</v>
      </c>
      <c r="T111">
        <f t="shared" si="43"/>
        <v>2.1721964988947025</v>
      </c>
      <c r="U111" s="1">
        <f t="shared" si="50"/>
        <v>4554000000000</v>
      </c>
      <c r="V111" s="1">
        <f t="shared" si="51"/>
        <v>5594400000000.001</v>
      </c>
      <c r="W111" s="1">
        <f t="shared" si="44"/>
        <v>2.00376E+21</v>
      </c>
      <c r="X111" s="1">
        <f t="shared" si="45"/>
        <v>2.4615360000000005E+21</v>
      </c>
      <c r="Y111">
        <f t="shared" si="52"/>
        <v>2.4949239927713405E+21</v>
      </c>
      <c r="Z111">
        <f t="shared" si="53"/>
        <v>3.3701924099075159E+21</v>
      </c>
      <c r="AA111">
        <f t="shared" si="46"/>
        <v>-8.6956521739129636E-4</v>
      </c>
      <c r="AB111">
        <f t="shared" si="47"/>
        <v>6.4350064350057257E-5</v>
      </c>
    </row>
    <row r="112" spans="1:28" x14ac:dyDescent="0.35">
      <c r="A112">
        <v>1.254</v>
      </c>
      <c r="B112">
        <v>1.5549999999999999</v>
      </c>
      <c r="C112">
        <v>297</v>
      </c>
      <c r="D112">
        <v>405</v>
      </c>
      <c r="E112">
        <v>1089</v>
      </c>
      <c r="F112">
        <v>1089</v>
      </c>
      <c r="G112">
        <v>1089</v>
      </c>
      <c r="H112">
        <v>1089</v>
      </c>
      <c r="I112">
        <f t="shared" si="34"/>
        <v>236.84210526315789</v>
      </c>
      <c r="J112">
        <f t="shared" si="35"/>
        <v>260.45016077170419</v>
      </c>
      <c r="K112">
        <f t="shared" si="36"/>
        <v>5.2620389071967685E-7</v>
      </c>
      <c r="L112">
        <f t="shared" si="37"/>
        <v>7.1755076007228655E-7</v>
      </c>
      <c r="M112">
        <f t="shared" si="38"/>
        <v>1.7484180313652208E-19</v>
      </c>
      <c r="N112">
        <f t="shared" si="39"/>
        <v>1.9226976422086994E-19</v>
      </c>
      <c r="O112">
        <f t="shared" si="48"/>
        <v>104905.08188191325</v>
      </c>
      <c r="P112">
        <f t="shared" si="49"/>
        <v>115361.85853252198</v>
      </c>
      <c r="Q112" s="1">
        <f t="shared" si="40"/>
        <v>807244605.08132255</v>
      </c>
      <c r="R112" s="1">
        <f t="shared" si="41"/>
        <v>887709501.40775657</v>
      </c>
      <c r="S112">
        <f t="shared" si="54"/>
        <v>1.9404918391377945</v>
      </c>
      <c r="T112">
        <f t="shared" si="43"/>
        <v>2.1339170706917225</v>
      </c>
      <c r="U112" s="1">
        <f t="shared" si="50"/>
        <v>4514400000000</v>
      </c>
      <c r="V112" s="1">
        <f t="shared" si="51"/>
        <v>5598000000000</v>
      </c>
      <c r="W112" s="1">
        <f t="shared" si="44"/>
        <v>1.986336E+21</v>
      </c>
      <c r="X112" s="1">
        <f t="shared" si="45"/>
        <v>2.46312E+21</v>
      </c>
      <c r="Y112">
        <f t="shared" si="52"/>
        <v>2.429483363452748E+21</v>
      </c>
      <c r="Z112">
        <f t="shared" si="53"/>
        <v>3.3129318592537475E+21</v>
      </c>
      <c r="AA112">
        <f t="shared" si="46"/>
        <v>-2.3923444976077461E-4</v>
      </c>
      <c r="AB112">
        <f t="shared" si="47"/>
        <v>1.2861736334405157E-4</v>
      </c>
    </row>
    <row r="113" spans="1:28" x14ac:dyDescent="0.35">
      <c r="A113">
        <v>1.2509999999999999</v>
      </c>
      <c r="B113">
        <v>1.5569999999999999</v>
      </c>
      <c r="C113">
        <v>312</v>
      </c>
      <c r="D113">
        <v>409</v>
      </c>
      <c r="E113">
        <v>1099</v>
      </c>
      <c r="F113">
        <v>1099</v>
      </c>
      <c r="G113">
        <v>1099</v>
      </c>
      <c r="H113">
        <v>1099</v>
      </c>
      <c r="I113">
        <f t="shared" si="34"/>
        <v>249.40047961630697</v>
      </c>
      <c r="J113">
        <f t="shared" si="35"/>
        <v>262.68464996788697</v>
      </c>
      <c r="K113">
        <f t="shared" si="36"/>
        <v>5.527798447964282E-7</v>
      </c>
      <c r="L113">
        <f t="shared" si="37"/>
        <v>7.246376811594203E-7</v>
      </c>
      <c r="M113">
        <f t="shared" si="38"/>
        <v>1.8411265813896493E-19</v>
      </c>
      <c r="N113">
        <f t="shared" si="39"/>
        <v>1.9391931095039081E-19</v>
      </c>
      <c r="O113">
        <f t="shared" si="48"/>
        <v>110467.59488337896</v>
      </c>
      <c r="P113">
        <f t="shared" si="49"/>
        <v>116351.58657023449</v>
      </c>
      <c r="Q113" s="1">
        <f t="shared" si="40"/>
        <v>850048142.62760115</v>
      </c>
      <c r="R113" s="1">
        <f t="shared" si="41"/>
        <v>895325458.65795434</v>
      </c>
      <c r="S113">
        <f t="shared" si="54"/>
        <v>2.0433849582394257</v>
      </c>
      <c r="T113">
        <f t="shared" si="43"/>
        <v>2.1522246602354671</v>
      </c>
      <c r="U113" s="1">
        <f t="shared" si="50"/>
        <v>4503599999999.999</v>
      </c>
      <c r="V113" s="1">
        <f t="shared" si="51"/>
        <v>5605200000000</v>
      </c>
      <c r="W113" s="1">
        <f t="shared" si="44"/>
        <v>1.9815839999999995E+21</v>
      </c>
      <c r="X113" s="1">
        <f t="shared" si="45"/>
        <v>2.466288E+21</v>
      </c>
      <c r="Y113">
        <f t="shared" si="52"/>
        <v>2.5521845434251094E+21</v>
      </c>
      <c r="Z113">
        <f t="shared" si="53"/>
        <v>3.3456521739130435E+21</v>
      </c>
      <c r="AA113">
        <f t="shared" si="46"/>
        <v>-2.3980815347720961E-4</v>
      </c>
      <c r="AB113">
        <f t="shared" si="47"/>
        <v>1.9267822736031558E-4</v>
      </c>
    </row>
    <row r="114" spans="1:28" x14ac:dyDescent="0.35">
      <c r="A114">
        <v>1.248</v>
      </c>
      <c r="B114">
        <v>1.56</v>
      </c>
      <c r="C114">
        <v>305</v>
      </c>
      <c r="D114">
        <v>389</v>
      </c>
      <c r="E114">
        <v>1109</v>
      </c>
      <c r="F114">
        <v>1109</v>
      </c>
      <c r="G114">
        <v>1109</v>
      </c>
      <c r="H114">
        <v>1109</v>
      </c>
      <c r="I114">
        <f t="shared" si="34"/>
        <v>244.39102564102564</v>
      </c>
      <c r="J114">
        <f t="shared" si="35"/>
        <v>249.35897435897434</v>
      </c>
      <c r="K114">
        <f t="shared" si="36"/>
        <v>5.4037773289394423E-7</v>
      </c>
      <c r="L114">
        <f t="shared" si="37"/>
        <v>6.8920307572375179E-7</v>
      </c>
      <c r="M114">
        <f t="shared" si="38"/>
        <v>1.8041457428350167E-19</v>
      </c>
      <c r="N114">
        <f t="shared" si="39"/>
        <v>1.8408201808860891E-19</v>
      </c>
      <c r="O114">
        <f t="shared" si="48"/>
        <v>108248.744570101</v>
      </c>
      <c r="P114">
        <f t="shared" si="49"/>
        <v>110449.21085316535</v>
      </c>
      <c r="Q114" s="1">
        <f t="shared" si="40"/>
        <v>832974089.46692717</v>
      </c>
      <c r="R114" s="1">
        <f t="shared" si="41"/>
        <v>849906677.51510739</v>
      </c>
      <c r="S114">
        <f t="shared" si="54"/>
        <v>2.0023415612185751</v>
      </c>
      <c r="T114">
        <f t="shared" si="43"/>
        <v>2.0430448978728544</v>
      </c>
      <c r="U114" s="1">
        <f t="shared" si="50"/>
        <v>4492800000000</v>
      </c>
      <c r="V114" s="1">
        <f t="shared" si="51"/>
        <v>5616000000000</v>
      </c>
      <c r="W114" s="1">
        <f t="shared" si="44"/>
        <v>1.976832E+21</v>
      </c>
      <c r="X114" s="1">
        <f t="shared" si="45"/>
        <v>2.47104E+21</v>
      </c>
      <c r="Y114">
        <f t="shared" si="52"/>
        <v>2.4949239927713405E+21</v>
      </c>
      <c r="Z114">
        <f t="shared" si="53"/>
        <v>3.182050600616562E+21</v>
      </c>
      <c r="AA114">
        <f t="shared" si="46"/>
        <v>-8.0128205128196305E-5</v>
      </c>
      <c r="AB114">
        <f t="shared" si="47"/>
        <v>1.9230769230768537E-4</v>
      </c>
    </row>
    <row r="115" spans="1:28" x14ac:dyDescent="0.35">
      <c r="A115">
        <v>1.2470000000000001</v>
      </c>
      <c r="B115">
        <v>1.5629999999999999</v>
      </c>
      <c r="C115">
        <v>316</v>
      </c>
      <c r="D115">
        <v>387</v>
      </c>
      <c r="E115">
        <v>1119</v>
      </c>
      <c r="F115">
        <v>1119</v>
      </c>
      <c r="G115">
        <v>1119</v>
      </c>
      <c r="H115">
        <v>1119</v>
      </c>
      <c r="I115">
        <f t="shared" si="34"/>
        <v>253.40817963111465</v>
      </c>
      <c r="J115">
        <f t="shared" si="35"/>
        <v>247.60076775431864</v>
      </c>
      <c r="K115">
        <f t="shared" si="36"/>
        <v>5.5986676588356184E-7</v>
      </c>
      <c r="L115">
        <f t="shared" si="37"/>
        <v>6.8565961518018508E-7</v>
      </c>
      <c r="M115">
        <f t="shared" si="38"/>
        <v>1.8707122623749058E-19</v>
      </c>
      <c r="N115">
        <f t="shared" si="39"/>
        <v>1.8278407314464307E-19</v>
      </c>
      <c r="O115">
        <f t="shared" si="48"/>
        <v>112242.73574249435</v>
      </c>
      <c r="P115">
        <f t="shared" si="49"/>
        <v>109670.44388678584</v>
      </c>
      <c r="Q115" s="1">
        <f t="shared" si="40"/>
        <v>863707851.53849399</v>
      </c>
      <c r="R115" s="1">
        <f t="shared" si="41"/>
        <v>843914065.70881701</v>
      </c>
      <c r="S115">
        <f t="shared" si="54"/>
        <v>2.0762207969675335</v>
      </c>
      <c r="T115">
        <f t="shared" si="43"/>
        <v>2.0286395810308102</v>
      </c>
      <c r="U115" s="1">
        <f t="shared" si="50"/>
        <v>4489200000000.001</v>
      </c>
      <c r="V115" s="1">
        <f t="shared" si="51"/>
        <v>5626800000000</v>
      </c>
      <c r="W115" s="1">
        <f t="shared" si="44"/>
        <v>1.9752480000000005E+21</v>
      </c>
      <c r="X115" s="1">
        <f t="shared" si="45"/>
        <v>2.475792E+21</v>
      </c>
      <c r="Y115">
        <f t="shared" si="52"/>
        <v>2.5849048580844049E+21</v>
      </c>
      <c r="Z115">
        <f t="shared" si="53"/>
        <v>3.1656904432869143E+21</v>
      </c>
      <c r="AA115">
        <f t="shared" si="46"/>
        <v>-1.6038492381716132E-4</v>
      </c>
      <c r="AB115">
        <f t="shared" si="47"/>
        <v>2.559181062060143E-4</v>
      </c>
    </row>
    <row r="116" spans="1:28" x14ac:dyDescent="0.35">
      <c r="A116">
        <v>1.2450000000000001</v>
      </c>
      <c r="B116">
        <v>1.5669999999999999</v>
      </c>
      <c r="C116">
        <v>329</v>
      </c>
      <c r="D116">
        <v>389</v>
      </c>
      <c r="E116">
        <v>1129</v>
      </c>
      <c r="F116">
        <v>1129</v>
      </c>
      <c r="G116">
        <v>1129</v>
      </c>
      <c r="H116">
        <v>1129</v>
      </c>
      <c r="I116">
        <f t="shared" si="34"/>
        <v>264.2570281124498</v>
      </c>
      <c r="J116">
        <f t="shared" si="35"/>
        <v>248.24505424377793</v>
      </c>
      <c r="K116">
        <f t="shared" si="36"/>
        <v>5.8289925941674648E-7</v>
      </c>
      <c r="L116">
        <f t="shared" si="37"/>
        <v>6.8920307572375179E-7</v>
      </c>
      <c r="M116">
        <f t="shared" si="38"/>
        <v>1.9508007343264606E-19</v>
      </c>
      <c r="N116">
        <f t="shared" si="39"/>
        <v>1.8325969892675809E-19</v>
      </c>
      <c r="O116">
        <f t="shared" si="48"/>
        <v>117048.04405958764</v>
      </c>
      <c r="P116">
        <f t="shared" si="49"/>
        <v>109955.81935605485</v>
      </c>
      <c r="Q116" s="1">
        <f t="shared" si="40"/>
        <v>900684699.03852689</v>
      </c>
      <c r="R116" s="1">
        <f t="shared" si="41"/>
        <v>846110029.9448421</v>
      </c>
      <c r="S116">
        <f t="shared" si="54"/>
        <v>2.1651074496118436</v>
      </c>
      <c r="T116">
        <f t="shared" si="43"/>
        <v>2.0339183412135626</v>
      </c>
      <c r="U116" s="1">
        <f t="shared" si="50"/>
        <v>4482000000000</v>
      </c>
      <c r="V116" s="1">
        <f t="shared" si="51"/>
        <v>5641200000000</v>
      </c>
      <c r="W116" s="1">
        <f t="shared" si="44"/>
        <v>1.97208E+21</v>
      </c>
      <c r="X116" s="1">
        <f t="shared" si="45"/>
        <v>2.482128E+21</v>
      </c>
      <c r="Y116">
        <f t="shared" si="52"/>
        <v>2.6912458807271185E+21</v>
      </c>
      <c r="Z116">
        <f t="shared" si="53"/>
        <v>3.182050600616562E+21</v>
      </c>
      <c r="AA116">
        <f t="shared" si="46"/>
        <v>-8.8353413654619433E-4</v>
      </c>
      <c r="AB116">
        <f t="shared" si="47"/>
        <v>-6.3816209317159539E-5</v>
      </c>
    </row>
    <row r="117" spans="1:28" x14ac:dyDescent="0.35">
      <c r="A117">
        <v>1.234</v>
      </c>
      <c r="B117">
        <v>1.5660000000000001</v>
      </c>
      <c r="C117">
        <v>288</v>
      </c>
      <c r="D117">
        <v>403</v>
      </c>
      <c r="E117">
        <v>1139</v>
      </c>
      <c r="F117">
        <v>1139</v>
      </c>
      <c r="G117">
        <v>1139</v>
      </c>
      <c r="H117">
        <v>1139</v>
      </c>
      <c r="I117">
        <f t="shared" si="34"/>
        <v>233.38735818476499</v>
      </c>
      <c r="J117">
        <f t="shared" si="35"/>
        <v>257.34355044699873</v>
      </c>
      <c r="K117">
        <f t="shared" si="36"/>
        <v>5.1025831827362595E-7</v>
      </c>
      <c r="L117">
        <f t="shared" si="37"/>
        <v>7.1400729952871973E-7</v>
      </c>
      <c r="M117">
        <f t="shared" si="38"/>
        <v>1.7229143647812868E-19</v>
      </c>
      <c r="N117">
        <f t="shared" si="39"/>
        <v>1.8997639940632175E-19</v>
      </c>
      <c r="O117">
        <f t="shared" si="48"/>
        <v>103374.86188687722</v>
      </c>
      <c r="P117">
        <f t="shared" si="49"/>
        <v>113985.83964379305</v>
      </c>
      <c r="Q117" s="1">
        <f t="shared" si="40"/>
        <v>795469562.21952021</v>
      </c>
      <c r="R117" s="1">
        <f t="shared" si="41"/>
        <v>877121036.0589875</v>
      </c>
      <c r="S117">
        <f t="shared" si="54"/>
        <v>1.9121864476430774</v>
      </c>
      <c r="T117">
        <f t="shared" si="43"/>
        <v>2.1084640289879508</v>
      </c>
      <c r="U117" s="1">
        <f t="shared" si="50"/>
        <v>4442400000000</v>
      </c>
      <c r="V117" s="1">
        <f t="shared" si="51"/>
        <v>5637600000000</v>
      </c>
      <c r="W117" s="1">
        <f t="shared" si="44"/>
        <v>1.954656E+21</v>
      </c>
      <c r="X117" s="1">
        <f t="shared" si="45"/>
        <v>2.480544E+21</v>
      </c>
      <c r="Y117">
        <f t="shared" si="52"/>
        <v>2.3558626554693309E+21</v>
      </c>
      <c r="Z117">
        <f t="shared" si="53"/>
        <v>3.2965717019240993E+21</v>
      </c>
      <c r="AA117">
        <f t="shared" si="46"/>
        <v>3.2414910858995168E-4</v>
      </c>
      <c r="AB117">
        <f t="shared" si="47"/>
        <v>1.9157088122604673E-4</v>
      </c>
    </row>
    <row r="118" spans="1:28" x14ac:dyDescent="0.35">
      <c r="A118">
        <v>1.238</v>
      </c>
      <c r="B118">
        <v>1.569</v>
      </c>
      <c r="C118">
        <v>317</v>
      </c>
      <c r="D118">
        <v>404</v>
      </c>
      <c r="E118">
        <v>1149</v>
      </c>
      <c r="F118">
        <v>1149</v>
      </c>
      <c r="G118">
        <v>1149</v>
      </c>
      <c r="H118">
        <v>1149</v>
      </c>
      <c r="I118">
        <f t="shared" si="34"/>
        <v>256.05815831987076</v>
      </c>
      <c r="J118">
        <f t="shared" si="35"/>
        <v>257.48884639898023</v>
      </c>
      <c r="K118">
        <f t="shared" si="36"/>
        <v>5.6163849615534525E-7</v>
      </c>
      <c r="L118">
        <f t="shared" si="37"/>
        <v>7.1577902980050314E-7</v>
      </c>
      <c r="M118">
        <f t="shared" si="38"/>
        <v>1.8902749601351144E-19</v>
      </c>
      <c r="N118">
        <f t="shared" si="39"/>
        <v>1.9008365992152731E-19</v>
      </c>
      <c r="O118">
        <f t="shared" si="48"/>
        <v>113416.49760810687</v>
      </c>
      <c r="P118">
        <f t="shared" si="49"/>
        <v>114050.19595291639</v>
      </c>
      <c r="Q118" s="1">
        <f t="shared" si="40"/>
        <v>872739949.09438241</v>
      </c>
      <c r="R118" s="1">
        <f t="shared" si="41"/>
        <v>877616257.85769165</v>
      </c>
      <c r="S118">
        <f t="shared" si="54"/>
        <v>2.0979325699384193</v>
      </c>
      <c r="T118">
        <f t="shared" si="43"/>
        <v>2.1096544660040664</v>
      </c>
      <c r="U118" s="1">
        <f t="shared" si="50"/>
        <v>4456800000000</v>
      </c>
      <c r="V118" s="1">
        <f t="shared" si="51"/>
        <v>5648400000000</v>
      </c>
      <c r="W118" s="1">
        <f t="shared" si="44"/>
        <v>1.960992E+21</v>
      </c>
      <c r="X118" s="1">
        <f t="shared" si="45"/>
        <v>2.485296E+21</v>
      </c>
      <c r="Y118">
        <f t="shared" si="52"/>
        <v>2.593084936749229E+21</v>
      </c>
      <c r="Z118">
        <f t="shared" si="53"/>
        <v>3.3047517805889229E+21</v>
      </c>
      <c r="AA118">
        <f t="shared" si="46"/>
        <v>-5.6542810985459567E-4</v>
      </c>
      <c r="AB118">
        <f t="shared" si="47"/>
        <v>6.3734862970051752E-5</v>
      </c>
    </row>
    <row r="119" spans="1:28" x14ac:dyDescent="0.35">
      <c r="A119">
        <v>1.2310000000000001</v>
      </c>
      <c r="B119">
        <v>1.57</v>
      </c>
      <c r="C119">
        <v>334</v>
      </c>
      <c r="D119">
        <v>395</v>
      </c>
      <c r="E119">
        <v>1159</v>
      </c>
      <c r="F119">
        <v>1159</v>
      </c>
      <c r="G119">
        <v>1159</v>
      </c>
      <c r="H119">
        <v>1159</v>
      </c>
      <c r="I119">
        <f t="shared" si="34"/>
        <v>271.32412672623883</v>
      </c>
      <c r="J119">
        <f t="shared" si="35"/>
        <v>251.59235668789808</v>
      </c>
      <c r="K119">
        <f t="shared" si="36"/>
        <v>5.9175791077566353E-7</v>
      </c>
      <c r="L119">
        <f t="shared" si="37"/>
        <v>6.9983345735445235E-7</v>
      </c>
      <c r="M119">
        <f t="shared" si="38"/>
        <v>2.0029715366086633E-19</v>
      </c>
      <c r="N119">
        <f t="shared" si="39"/>
        <v>1.8573074770553406E-19</v>
      </c>
      <c r="O119">
        <f t="shared" si="48"/>
        <v>120178.2921965198</v>
      </c>
      <c r="P119">
        <f t="shared" si="49"/>
        <v>111438.44862332044</v>
      </c>
      <c r="Q119" s="1">
        <f t="shared" si="40"/>
        <v>924771958.45221984</v>
      </c>
      <c r="R119" s="1">
        <f t="shared" si="41"/>
        <v>857518862.15645075</v>
      </c>
      <c r="S119">
        <f t="shared" si="54"/>
        <v>2.2230095155101437</v>
      </c>
      <c r="T119">
        <f t="shared" si="43"/>
        <v>2.0613434186453143</v>
      </c>
      <c r="U119" s="1">
        <f t="shared" si="50"/>
        <v>4431600000000</v>
      </c>
      <c r="V119" s="1">
        <f t="shared" si="51"/>
        <v>5652000000000</v>
      </c>
      <c r="W119" s="1">
        <f t="shared" si="44"/>
        <v>1.949904E+21</v>
      </c>
      <c r="X119" s="1">
        <f t="shared" si="45"/>
        <v>2.48688E+21</v>
      </c>
      <c r="Y119">
        <f t="shared" si="52"/>
        <v>2.7321462740512387E+21</v>
      </c>
      <c r="Z119">
        <f t="shared" si="53"/>
        <v>3.2311310726055068E+21</v>
      </c>
      <c r="AA119">
        <f t="shared" si="46"/>
        <v>-3.2493907392363956E-4</v>
      </c>
      <c r="AB119">
        <f t="shared" si="47"/>
        <v>6.3694267515916554E-5</v>
      </c>
    </row>
    <row r="120" spans="1:28" x14ac:dyDescent="0.35">
      <c r="A120">
        <v>1.2270000000000001</v>
      </c>
      <c r="B120">
        <v>1.571</v>
      </c>
      <c r="C120">
        <v>313</v>
      </c>
      <c r="D120">
        <v>402</v>
      </c>
      <c r="E120">
        <v>1169</v>
      </c>
      <c r="F120">
        <v>1169</v>
      </c>
      <c r="G120">
        <v>1169</v>
      </c>
      <c r="H120">
        <v>1169</v>
      </c>
      <c r="I120">
        <f t="shared" si="34"/>
        <v>255.09372453137732</v>
      </c>
      <c r="J120">
        <f t="shared" si="35"/>
        <v>255.88796944621262</v>
      </c>
      <c r="K120">
        <f t="shared" si="36"/>
        <v>5.5455157506821161E-7</v>
      </c>
      <c r="L120">
        <f t="shared" si="37"/>
        <v>7.1223556925693632E-7</v>
      </c>
      <c r="M120">
        <f t="shared" si="38"/>
        <v>1.8831553078925956E-19</v>
      </c>
      <c r="N120">
        <f t="shared" si="39"/>
        <v>1.8890185902210278E-19</v>
      </c>
      <c r="O120">
        <f t="shared" si="48"/>
        <v>112989.31847355573</v>
      </c>
      <c r="P120">
        <f t="shared" si="49"/>
        <v>113341.11541326166</v>
      </c>
      <c r="Q120" s="1">
        <f t="shared" si="40"/>
        <v>869452805.65401137</v>
      </c>
      <c r="R120" s="1">
        <f t="shared" si="41"/>
        <v>872159883.10504854</v>
      </c>
      <c r="S120">
        <f t="shared" si="54"/>
        <v>2.0900307828221427</v>
      </c>
      <c r="T120">
        <f t="shared" si="43"/>
        <v>2.096538180540982</v>
      </c>
      <c r="U120" s="1">
        <f t="shared" si="50"/>
        <v>4417200000000.001</v>
      </c>
      <c r="V120" s="1">
        <f t="shared" si="51"/>
        <v>5655599999999.999</v>
      </c>
      <c r="W120" s="1">
        <f t="shared" si="44"/>
        <v>1.9435680000000005E+21</v>
      </c>
      <c r="X120" s="1">
        <f t="shared" si="45"/>
        <v>2.4884639999999995E+21</v>
      </c>
      <c r="Y120">
        <f t="shared" si="52"/>
        <v>2.560364622089933E+21</v>
      </c>
      <c r="Z120">
        <f t="shared" si="53"/>
        <v>3.2883916232592751E+21</v>
      </c>
      <c r="AA120">
        <f t="shared" si="46"/>
        <v>-3.2599837000815024E-4</v>
      </c>
      <c r="AB120">
        <f t="shared" si="47"/>
        <v>6.3653723742846072E-5</v>
      </c>
    </row>
    <row r="121" spans="1:28" x14ac:dyDescent="0.35">
      <c r="A121">
        <v>1.2230000000000001</v>
      </c>
      <c r="B121">
        <v>1.5720000000000001</v>
      </c>
      <c r="C121">
        <v>305</v>
      </c>
      <c r="D121">
        <v>423</v>
      </c>
      <c r="E121">
        <v>1179</v>
      </c>
      <c r="F121">
        <v>1179</v>
      </c>
      <c r="G121">
        <v>1179</v>
      </c>
      <c r="H121">
        <v>1179</v>
      </c>
      <c r="I121">
        <f t="shared" si="34"/>
        <v>249.38675388389206</v>
      </c>
      <c r="J121">
        <f t="shared" si="35"/>
        <v>269.08396946564886</v>
      </c>
      <c r="K121">
        <f t="shared" si="36"/>
        <v>5.4037773289394423E-7</v>
      </c>
      <c r="L121">
        <f t="shared" si="37"/>
        <v>7.4944190496438824E-7</v>
      </c>
      <c r="M121">
        <f t="shared" si="38"/>
        <v>1.8410252551578911E-19</v>
      </c>
      <c r="N121">
        <f t="shared" si="39"/>
        <v>1.9864342264747356E-19</v>
      </c>
      <c r="O121">
        <f t="shared" si="48"/>
        <v>110461.51530947347</v>
      </c>
      <c r="P121">
        <f t="shared" si="49"/>
        <v>119186.05358848414</v>
      </c>
      <c r="Q121" s="1">
        <f t="shared" si="40"/>
        <v>850001360.30639839</v>
      </c>
      <c r="R121" s="1">
        <f t="shared" si="41"/>
        <v>917136682.36338544</v>
      </c>
      <c r="S121">
        <f t="shared" si="54"/>
        <v>2.0432725007365344</v>
      </c>
      <c r="T121">
        <f t="shared" si="43"/>
        <v>2.204655486450446</v>
      </c>
      <c r="U121" s="1">
        <f t="shared" si="50"/>
        <v>4402800000000</v>
      </c>
      <c r="V121" s="1">
        <f t="shared" si="51"/>
        <v>5659200000000</v>
      </c>
      <c r="W121" s="1">
        <f t="shared" si="44"/>
        <v>1.937232E+21</v>
      </c>
      <c r="X121" s="1">
        <f t="shared" si="45"/>
        <v>2.490048E+21</v>
      </c>
      <c r="Y121">
        <f t="shared" si="52"/>
        <v>2.4949239927713405E+21</v>
      </c>
      <c r="Z121">
        <f t="shared" si="53"/>
        <v>3.4601732752205808E+21</v>
      </c>
      <c r="AA121">
        <f t="shared" si="46"/>
        <v>-7.3589533932952723E-4</v>
      </c>
      <c r="AB121">
        <f t="shared" si="47"/>
        <v>2.5445292620865161E-4</v>
      </c>
    </row>
    <row r="122" spans="1:28" x14ac:dyDescent="0.35">
      <c r="A122">
        <v>1.214</v>
      </c>
      <c r="B122">
        <v>1.5760000000000001</v>
      </c>
      <c r="C122">
        <v>319</v>
      </c>
      <c r="D122">
        <v>404</v>
      </c>
      <c r="E122">
        <v>1189</v>
      </c>
      <c r="F122">
        <v>1189</v>
      </c>
      <c r="G122">
        <v>1189</v>
      </c>
      <c r="H122">
        <v>1189</v>
      </c>
      <c r="I122">
        <f t="shared" si="34"/>
        <v>262.76771004942339</v>
      </c>
      <c r="J122">
        <f t="shared" si="35"/>
        <v>256.34517766497459</v>
      </c>
      <c r="K122">
        <f t="shared" si="36"/>
        <v>5.6518195669891228E-7</v>
      </c>
      <c r="L122">
        <f t="shared" si="37"/>
        <v>7.1577902980050314E-7</v>
      </c>
      <c r="M122">
        <f t="shared" si="38"/>
        <v>1.9398062764240538E-19</v>
      </c>
      <c r="N122">
        <f t="shared" si="39"/>
        <v>1.8923937970613978E-19</v>
      </c>
      <c r="O122">
        <f t="shared" si="48"/>
        <v>116388.37658544323</v>
      </c>
      <c r="P122">
        <f t="shared" si="49"/>
        <v>113543.62782368387</v>
      </c>
      <c r="Q122" s="1">
        <f t="shared" si="40"/>
        <v>895608557.82498562</v>
      </c>
      <c r="R122" s="1">
        <f t="shared" si="41"/>
        <v>873718216.1032474</v>
      </c>
      <c r="S122">
        <f t="shared" si="54"/>
        <v>2.1529051870792926</v>
      </c>
      <c r="T122">
        <f t="shared" si="43"/>
        <v>2.1002841733251141</v>
      </c>
      <c r="U122" s="1">
        <f t="shared" si="50"/>
        <v>4370399999999.9995</v>
      </c>
      <c r="V122" s="1">
        <f t="shared" si="51"/>
        <v>5673600000000</v>
      </c>
      <c r="W122" s="1">
        <f t="shared" si="44"/>
        <v>1.9229759999999997E+21</v>
      </c>
      <c r="X122" s="1">
        <f t="shared" si="45"/>
        <v>2.496384E+21</v>
      </c>
      <c r="Y122">
        <f t="shared" si="52"/>
        <v>2.6094450940788783E+21</v>
      </c>
      <c r="Z122">
        <f t="shared" si="53"/>
        <v>3.3047517805889229E+21</v>
      </c>
      <c r="AA122">
        <f t="shared" si="46"/>
        <v>1.2355848434925968E-3</v>
      </c>
      <c r="AB122">
        <f t="shared" si="47"/>
        <v>6.3451776649739203E-5</v>
      </c>
    </row>
    <row r="123" spans="1:28" x14ac:dyDescent="0.35">
      <c r="A123">
        <v>1.2290000000000001</v>
      </c>
      <c r="B123">
        <v>1.577</v>
      </c>
      <c r="C123">
        <v>311</v>
      </c>
      <c r="D123">
        <v>425</v>
      </c>
      <c r="E123">
        <v>1199</v>
      </c>
      <c r="F123">
        <v>1199</v>
      </c>
      <c r="G123">
        <v>1199</v>
      </c>
      <c r="H123">
        <v>1199</v>
      </c>
      <c r="I123">
        <f t="shared" si="34"/>
        <v>253.05126118795766</v>
      </c>
      <c r="J123">
        <f t="shared" si="35"/>
        <v>269.49904882688651</v>
      </c>
      <c r="K123">
        <f t="shared" si="36"/>
        <v>5.5100811452464479E-7</v>
      </c>
      <c r="L123">
        <f t="shared" si="37"/>
        <v>7.5298536550795506E-7</v>
      </c>
      <c r="M123">
        <f t="shared" si="38"/>
        <v>1.8680774156653267E-19</v>
      </c>
      <c r="N123">
        <f t="shared" si="39"/>
        <v>1.9894984292643072E-19</v>
      </c>
      <c r="O123">
        <f t="shared" si="48"/>
        <v>112084.6449399196</v>
      </c>
      <c r="P123">
        <f t="shared" si="49"/>
        <v>119369.90575585843</v>
      </c>
      <c r="Q123" s="1">
        <f t="shared" si="40"/>
        <v>862491342.81268132</v>
      </c>
      <c r="R123" s="1">
        <f t="shared" si="41"/>
        <v>918551424.79133058</v>
      </c>
      <c r="S123">
        <f t="shared" si="54"/>
        <v>2.0732964971458685</v>
      </c>
      <c r="T123">
        <f t="shared" si="43"/>
        <v>2.2080563095945447</v>
      </c>
      <c r="U123" s="1">
        <f t="shared" si="50"/>
        <v>4424400000000.001</v>
      </c>
      <c r="V123" s="1">
        <f t="shared" si="51"/>
        <v>5677200000000</v>
      </c>
      <c r="W123" s="1">
        <f t="shared" si="44"/>
        <v>1.9467360000000005E+21</v>
      </c>
      <c r="X123" s="1">
        <f t="shared" si="45"/>
        <v>2.497968E+21</v>
      </c>
      <c r="Y123">
        <f t="shared" si="52"/>
        <v>2.5440044647602853E+21</v>
      </c>
      <c r="Z123">
        <f t="shared" si="53"/>
        <v>3.4765334325502285E+21</v>
      </c>
      <c r="AA123">
        <f t="shared" si="46"/>
        <v>-7.3230268510985502E-4</v>
      </c>
      <c r="AB123">
        <f t="shared" si="47"/>
        <v>1.2682308180088787E-4</v>
      </c>
    </row>
    <row r="124" spans="1:28" x14ac:dyDescent="0.35">
      <c r="A124">
        <v>1.22</v>
      </c>
      <c r="B124">
        <v>1.579</v>
      </c>
      <c r="C124">
        <v>322</v>
      </c>
      <c r="D124">
        <v>435</v>
      </c>
      <c r="E124">
        <v>1209</v>
      </c>
      <c r="F124">
        <v>1209</v>
      </c>
      <c r="G124">
        <v>1209</v>
      </c>
      <c r="H124">
        <v>1209</v>
      </c>
      <c r="I124">
        <f t="shared" si="34"/>
        <v>263.93442622950818</v>
      </c>
      <c r="J124">
        <f t="shared" si="35"/>
        <v>275.49081697276756</v>
      </c>
      <c r="K124">
        <f t="shared" si="36"/>
        <v>5.704971475142624E-7</v>
      </c>
      <c r="L124">
        <f t="shared" si="37"/>
        <v>7.7070266822578926E-7</v>
      </c>
      <c r="M124">
        <f t="shared" si="38"/>
        <v>1.9484192196525357E-19</v>
      </c>
      <c r="N124">
        <f t="shared" si="39"/>
        <v>2.0337309167874957E-19</v>
      </c>
      <c r="O124">
        <f t="shared" si="48"/>
        <v>116905.15317915214</v>
      </c>
      <c r="P124">
        <f t="shared" si="49"/>
        <v>122023.85500724975</v>
      </c>
      <c r="Q124" s="1">
        <f t="shared" si="40"/>
        <v>899585153.71357572</v>
      </c>
      <c r="R124" s="1">
        <f t="shared" si="41"/>
        <v>938973564.28078675</v>
      </c>
      <c r="S124">
        <f t="shared" si="54"/>
        <v>2.1624643118114801</v>
      </c>
      <c r="T124">
        <f t="shared" si="43"/>
        <v>2.2571479910595835</v>
      </c>
      <c r="U124" s="1">
        <f t="shared" si="50"/>
        <v>4392000000000</v>
      </c>
      <c r="V124" s="1">
        <f t="shared" si="51"/>
        <v>5684400000000</v>
      </c>
      <c r="W124" s="1">
        <f t="shared" si="44"/>
        <v>1.93248E+21</v>
      </c>
      <c r="X124" s="1">
        <f t="shared" si="45"/>
        <v>2.501136E+21</v>
      </c>
      <c r="Y124">
        <f t="shared" si="52"/>
        <v>2.6339853300733497E+21</v>
      </c>
      <c r="Z124">
        <f t="shared" si="53"/>
        <v>3.5583342191984692E+21</v>
      </c>
      <c r="AA124">
        <f t="shared" si="46"/>
        <v>-2.4590163934425346E-4</v>
      </c>
      <c r="AB124">
        <f t="shared" si="47"/>
        <v>1.8999366687777794E-4</v>
      </c>
    </row>
    <row r="125" spans="1:28" x14ac:dyDescent="0.35">
      <c r="A125">
        <v>1.2170000000000001</v>
      </c>
      <c r="B125">
        <v>1.5820000000000001</v>
      </c>
      <c r="C125">
        <v>291</v>
      </c>
      <c r="D125">
        <v>399</v>
      </c>
      <c r="E125">
        <v>1219</v>
      </c>
      <c r="F125">
        <v>1219</v>
      </c>
      <c r="G125">
        <v>1219</v>
      </c>
      <c r="H125">
        <v>1219</v>
      </c>
      <c r="I125">
        <f t="shared" si="34"/>
        <v>239.1125718981101</v>
      </c>
      <c r="J125">
        <f t="shared" si="35"/>
        <v>252.21238938053096</v>
      </c>
      <c r="K125">
        <f t="shared" si="36"/>
        <v>5.1557350908897629E-7</v>
      </c>
      <c r="L125">
        <f t="shared" si="37"/>
        <v>7.069203784415861E-7</v>
      </c>
      <c r="M125">
        <f t="shared" si="38"/>
        <v>1.7651790916494666E-19</v>
      </c>
      <c r="N125">
        <f t="shared" si="39"/>
        <v>1.8618846882679784E-19</v>
      </c>
      <c r="O125">
        <f t="shared" si="48"/>
        <v>105910.745498968</v>
      </c>
      <c r="P125">
        <f t="shared" si="49"/>
        <v>111713.08129607872</v>
      </c>
      <c r="Q125" s="1">
        <f t="shared" si="40"/>
        <v>814983186.6145587</v>
      </c>
      <c r="R125" s="1">
        <f t="shared" si="41"/>
        <v>859632160.57332575</v>
      </c>
      <c r="S125">
        <f t="shared" si="54"/>
        <v>1.9590941985926891</v>
      </c>
      <c r="T125">
        <f t="shared" si="43"/>
        <v>2.0664234629166485</v>
      </c>
      <c r="U125" s="1">
        <f t="shared" si="50"/>
        <v>4381200000000.0005</v>
      </c>
      <c r="V125" s="1">
        <f t="shared" si="51"/>
        <v>5695200000000</v>
      </c>
      <c r="W125" s="1">
        <f t="shared" si="44"/>
        <v>1.9277280000000003E+21</v>
      </c>
      <c r="X125" s="1">
        <f t="shared" si="45"/>
        <v>2.505888E+21</v>
      </c>
      <c r="Y125">
        <f t="shared" si="52"/>
        <v>2.3804028914638038E+21</v>
      </c>
      <c r="Z125">
        <f t="shared" si="53"/>
        <v>3.2638513872648033E+21</v>
      </c>
      <c r="AA125">
        <f t="shared" si="46"/>
        <v>3.2867707477403477E-4</v>
      </c>
      <c r="AB125">
        <f t="shared" si="47"/>
        <v>6.3211125158020844E-5</v>
      </c>
    </row>
    <row r="126" spans="1:28" x14ac:dyDescent="0.35">
      <c r="A126">
        <v>1.2210000000000001</v>
      </c>
      <c r="B126">
        <v>1.583</v>
      </c>
      <c r="C126">
        <v>307</v>
      </c>
      <c r="D126">
        <v>428</v>
      </c>
      <c r="E126">
        <v>1229</v>
      </c>
      <c r="F126">
        <v>1229</v>
      </c>
      <c r="G126">
        <v>1229</v>
      </c>
      <c r="H126">
        <v>1229</v>
      </c>
      <c r="I126">
        <f t="shared" si="34"/>
        <v>251.43325143325143</v>
      </c>
      <c r="J126">
        <f t="shared" si="35"/>
        <v>270.37271004421984</v>
      </c>
      <c r="K126">
        <f t="shared" si="36"/>
        <v>5.4392119343751105E-7</v>
      </c>
      <c r="L126">
        <f t="shared" si="37"/>
        <v>7.5830055632330539E-7</v>
      </c>
      <c r="M126">
        <f t="shared" si="38"/>
        <v>1.856132928738435E-19</v>
      </c>
      <c r="N126">
        <f t="shared" si="39"/>
        <v>1.9959479793727769E-19</v>
      </c>
      <c r="O126">
        <f t="shared" si="48"/>
        <v>111367.9757243061</v>
      </c>
      <c r="P126">
        <f t="shared" si="49"/>
        <v>119756.87876236661</v>
      </c>
      <c r="Q126" s="1">
        <f t="shared" si="40"/>
        <v>856976573.19853544</v>
      </c>
      <c r="R126" s="1">
        <f t="shared" si="41"/>
        <v>921529182.07641113</v>
      </c>
      <c r="S126">
        <f t="shared" si="54"/>
        <v>2.0600398394195563</v>
      </c>
      <c r="T126">
        <f t="shared" si="43"/>
        <v>2.2152143799913731</v>
      </c>
      <c r="U126" s="1">
        <f t="shared" si="50"/>
        <v>4395600000000.0005</v>
      </c>
      <c r="V126" s="1">
        <f t="shared" si="51"/>
        <v>5698800000000</v>
      </c>
      <c r="W126" s="1">
        <f t="shared" si="44"/>
        <v>1.9340640000000003E+21</v>
      </c>
      <c r="X126" s="1">
        <f t="shared" si="45"/>
        <v>2.507472E+21</v>
      </c>
      <c r="Y126">
        <f t="shared" si="52"/>
        <v>2.5112841501009883E+21</v>
      </c>
      <c r="Z126">
        <f t="shared" si="53"/>
        <v>3.5010736685447009E+21</v>
      </c>
      <c r="AA126">
        <f t="shared" si="46"/>
        <v>-1.2285012285012387E-3</v>
      </c>
      <c r="AB126">
        <f t="shared" si="47"/>
        <v>1.2634238787113087E-4</v>
      </c>
    </row>
    <row r="127" spans="1:28" x14ac:dyDescent="0.35">
      <c r="A127">
        <v>1.206</v>
      </c>
      <c r="B127">
        <v>1.585</v>
      </c>
      <c r="C127">
        <v>318</v>
      </c>
      <c r="D127">
        <v>406</v>
      </c>
      <c r="E127">
        <v>1239</v>
      </c>
      <c r="F127">
        <v>1239</v>
      </c>
      <c r="G127">
        <v>1239</v>
      </c>
      <c r="H127">
        <v>1239</v>
      </c>
      <c r="I127">
        <f t="shared" si="34"/>
        <v>263.68159203980099</v>
      </c>
      <c r="J127">
        <f t="shared" si="35"/>
        <v>256.15141955835963</v>
      </c>
      <c r="K127">
        <f t="shared" si="36"/>
        <v>5.6341022642712876E-7</v>
      </c>
      <c r="L127">
        <f t="shared" si="37"/>
        <v>7.1932249034407007E-7</v>
      </c>
      <c r="M127">
        <f t="shared" si="38"/>
        <v>1.9465527447040105E-19</v>
      </c>
      <c r="N127">
        <f t="shared" si="39"/>
        <v>1.8909634341326764E-19</v>
      </c>
      <c r="O127">
        <f t="shared" si="48"/>
        <v>116793.16468224063</v>
      </c>
      <c r="P127">
        <f t="shared" si="49"/>
        <v>113457.80604796059</v>
      </c>
      <c r="Q127" s="1">
        <f t="shared" si="40"/>
        <v>898723402.22984171</v>
      </c>
      <c r="R127" s="1">
        <f t="shared" si="41"/>
        <v>873057817.53905678</v>
      </c>
      <c r="S127">
        <f t="shared" si="54"/>
        <v>2.1603927938217349</v>
      </c>
      <c r="T127">
        <f t="shared" si="43"/>
        <v>2.0986966767765787</v>
      </c>
      <c r="U127" s="1">
        <f t="shared" si="50"/>
        <v>4341599999999.9995</v>
      </c>
      <c r="V127" s="1">
        <f t="shared" si="51"/>
        <v>5706000000000</v>
      </c>
      <c r="W127" s="1">
        <f t="shared" si="44"/>
        <v>1.9103039999999997E+21</v>
      </c>
      <c r="X127" s="1">
        <f t="shared" si="45"/>
        <v>2.51064E+21</v>
      </c>
      <c r="Y127">
        <f t="shared" si="52"/>
        <v>2.6012650154140537E+21</v>
      </c>
      <c r="Z127">
        <f t="shared" si="53"/>
        <v>3.3211119379185716E+21</v>
      </c>
      <c r="AA127">
        <f t="shared" si="46"/>
        <v>-4.1459369817577896E-4</v>
      </c>
      <c r="AB127">
        <f t="shared" si="47"/>
        <v>1.2618296529968466E-4</v>
      </c>
    </row>
    <row r="128" spans="1:28" x14ac:dyDescent="0.35">
      <c r="A128">
        <v>1.2010000000000001</v>
      </c>
      <c r="B128">
        <v>1.587</v>
      </c>
      <c r="C128">
        <v>318</v>
      </c>
      <c r="D128">
        <v>441</v>
      </c>
      <c r="E128">
        <v>1249</v>
      </c>
      <c r="F128">
        <v>1249</v>
      </c>
      <c r="G128">
        <v>1249</v>
      </c>
      <c r="H128">
        <v>1249</v>
      </c>
      <c r="I128">
        <f t="shared" si="34"/>
        <v>264.77935054121565</v>
      </c>
      <c r="J128">
        <f t="shared" si="35"/>
        <v>277.88279773156899</v>
      </c>
      <c r="K128">
        <f t="shared" si="36"/>
        <v>5.6341022642712876E-7</v>
      </c>
      <c r="L128">
        <f t="shared" si="37"/>
        <v>7.8133304985648993E-7</v>
      </c>
      <c r="M128">
        <f t="shared" si="38"/>
        <v>1.9546566279042769E-19</v>
      </c>
      <c r="N128">
        <f t="shared" si="39"/>
        <v>2.0513890197870458E-19</v>
      </c>
      <c r="O128">
        <f t="shared" si="48"/>
        <v>117279.39767425662</v>
      </c>
      <c r="P128">
        <f t="shared" si="49"/>
        <v>123083.34118722276</v>
      </c>
      <c r="Q128" s="1">
        <f t="shared" si="40"/>
        <v>902464965.10340464</v>
      </c>
      <c r="R128" s="1">
        <f t="shared" si="41"/>
        <v>947126310.43567908</v>
      </c>
      <c r="S128">
        <f t="shared" si="54"/>
        <v>2.1693869353447228</v>
      </c>
      <c r="T128">
        <f t="shared" si="43"/>
        <v>2.2767459385473057</v>
      </c>
      <c r="U128" s="1">
        <f t="shared" si="50"/>
        <v>4323600000000.0005</v>
      </c>
      <c r="V128" s="1">
        <f t="shared" si="51"/>
        <v>5713200000000</v>
      </c>
      <c r="W128" s="1">
        <f t="shared" si="44"/>
        <v>1.9023840000000003E+21</v>
      </c>
      <c r="X128" s="1">
        <f t="shared" si="45"/>
        <v>2.513808E+21</v>
      </c>
      <c r="Y128">
        <f t="shared" si="52"/>
        <v>2.6012650154140537E+21</v>
      </c>
      <c r="Z128">
        <f t="shared" si="53"/>
        <v>3.607414691187414E+21</v>
      </c>
      <c r="AA128">
        <f t="shared" si="46"/>
        <v>7.493755203996583E-4</v>
      </c>
      <c r="AB128">
        <f t="shared" si="47"/>
        <v>1.260239445494645E-4</v>
      </c>
    </row>
    <row r="129" spans="1:28" x14ac:dyDescent="0.35">
      <c r="A129">
        <v>1.21</v>
      </c>
      <c r="B129">
        <v>1.589</v>
      </c>
      <c r="C129">
        <v>313</v>
      </c>
      <c r="D129">
        <v>412</v>
      </c>
      <c r="E129">
        <v>1259</v>
      </c>
      <c r="F129">
        <v>1259</v>
      </c>
      <c r="G129">
        <v>1259</v>
      </c>
      <c r="H129">
        <v>1259</v>
      </c>
      <c r="I129">
        <f t="shared" si="34"/>
        <v>258.67768595041321</v>
      </c>
      <c r="J129">
        <f t="shared" si="35"/>
        <v>259.2825676526117</v>
      </c>
      <c r="K129">
        <f t="shared" si="36"/>
        <v>5.5455157506821161E-7</v>
      </c>
      <c r="L129">
        <f t="shared" si="37"/>
        <v>7.2995287197477053E-7</v>
      </c>
      <c r="M129">
        <f t="shared" si="38"/>
        <v>1.9096128618051366E-19</v>
      </c>
      <c r="N129">
        <f t="shared" si="39"/>
        <v>1.9140782252327734E-19</v>
      </c>
      <c r="O129">
        <f t="shared" si="48"/>
        <v>114576.7717083082</v>
      </c>
      <c r="P129">
        <f t="shared" si="49"/>
        <v>114844.69351396641</v>
      </c>
      <c r="Q129" s="1">
        <f t="shared" si="40"/>
        <v>881668258.29543161</v>
      </c>
      <c r="R129" s="1">
        <f t="shared" si="41"/>
        <v>883729916.58997154</v>
      </c>
      <c r="S129">
        <f t="shared" si="54"/>
        <v>2.1193948516717107</v>
      </c>
      <c r="T129">
        <f t="shared" si="43"/>
        <v>2.1243507610335852</v>
      </c>
      <c r="U129" s="1">
        <f t="shared" si="50"/>
        <v>4356000000000</v>
      </c>
      <c r="V129" s="1">
        <f t="shared" si="51"/>
        <v>5720400000000</v>
      </c>
      <c r="W129" s="1">
        <f t="shared" si="44"/>
        <v>1.91664E+21</v>
      </c>
      <c r="X129" s="1">
        <f t="shared" si="45"/>
        <v>2.516976E+21</v>
      </c>
      <c r="Y129">
        <f t="shared" si="52"/>
        <v>2.560364622089933E+21</v>
      </c>
      <c r="Z129">
        <f t="shared" si="53"/>
        <v>3.3701924099075159E+21</v>
      </c>
      <c r="AA129">
        <f t="shared" si="46"/>
        <v>-7.4380165289255349E-4</v>
      </c>
      <c r="AB129">
        <f t="shared" si="47"/>
        <v>1.8879798615480754E-4</v>
      </c>
    </row>
    <row r="130" spans="1:28" x14ac:dyDescent="0.35">
      <c r="A130">
        <v>1.2010000000000001</v>
      </c>
      <c r="B130">
        <v>1.5919999999999999</v>
      </c>
      <c r="C130">
        <v>322</v>
      </c>
      <c r="D130">
        <v>421</v>
      </c>
      <c r="E130">
        <v>1269</v>
      </c>
      <c r="F130">
        <v>1269</v>
      </c>
      <c r="G130">
        <v>1269</v>
      </c>
      <c r="H130">
        <v>1269</v>
      </c>
      <c r="I130">
        <f t="shared" si="34"/>
        <v>268.1099084096586</v>
      </c>
      <c r="J130">
        <f t="shared" si="35"/>
        <v>264.44723618090455</v>
      </c>
      <c r="K130">
        <f t="shared" si="36"/>
        <v>5.704971475142624E-7</v>
      </c>
      <c r="L130">
        <f t="shared" si="37"/>
        <v>7.4589844442082132E-7</v>
      </c>
      <c r="M130">
        <f t="shared" si="38"/>
        <v>1.9792435037269718E-19</v>
      </c>
      <c r="N130">
        <f t="shared" si="39"/>
        <v>1.9522048901298715E-19</v>
      </c>
      <c r="O130">
        <f t="shared" si="48"/>
        <v>118754.61022361831</v>
      </c>
      <c r="P130">
        <f t="shared" si="49"/>
        <v>117132.2934077923</v>
      </c>
      <c r="Q130" s="1">
        <f t="shared" si="40"/>
        <v>913816725.67074287</v>
      </c>
      <c r="R130" s="1">
        <f t="shared" si="41"/>
        <v>901332997.77296174</v>
      </c>
      <c r="S130">
        <f t="shared" si="54"/>
        <v>2.1966748213239011</v>
      </c>
      <c r="T130">
        <f t="shared" si="43"/>
        <v>2.1666658600311579</v>
      </c>
      <c r="U130" s="1">
        <f t="shared" si="50"/>
        <v>4323600000000.0005</v>
      </c>
      <c r="V130" s="1">
        <f t="shared" si="51"/>
        <v>5731200000000</v>
      </c>
      <c r="W130" s="1">
        <f t="shared" si="44"/>
        <v>1.9023840000000003E+21</v>
      </c>
      <c r="X130" s="1">
        <f t="shared" si="45"/>
        <v>2.521728E+21</v>
      </c>
      <c r="Y130">
        <f t="shared" si="52"/>
        <v>2.6339853300733497E+21</v>
      </c>
      <c r="Z130">
        <f t="shared" si="53"/>
        <v>3.443813117890932E+21</v>
      </c>
      <c r="AA130">
        <f t="shared" si="46"/>
        <v>-6.6611157368859342E-4</v>
      </c>
      <c r="AB130">
        <f t="shared" si="47"/>
        <v>1.3947525434989406E-17</v>
      </c>
    </row>
    <row r="131" spans="1:28" x14ac:dyDescent="0.35">
      <c r="A131">
        <v>1.1930000000000001</v>
      </c>
      <c r="B131">
        <v>1.5920000000000001</v>
      </c>
      <c r="C131">
        <v>318</v>
      </c>
      <c r="D131">
        <v>422</v>
      </c>
      <c r="E131">
        <v>1279</v>
      </c>
      <c r="F131">
        <v>1279</v>
      </c>
      <c r="G131">
        <v>1279</v>
      </c>
      <c r="H131">
        <v>1279</v>
      </c>
      <c r="I131">
        <f t="shared" si="34"/>
        <v>266.55490360435874</v>
      </c>
      <c r="J131">
        <f t="shared" si="35"/>
        <v>265.0753768844221</v>
      </c>
      <c r="K131">
        <f t="shared" si="36"/>
        <v>5.6341022642712876E-7</v>
      </c>
      <c r="L131">
        <f t="shared" si="37"/>
        <v>7.4767017469260473E-7</v>
      </c>
      <c r="M131">
        <f t="shared" si="38"/>
        <v>1.9677641325339786E-19</v>
      </c>
      <c r="N131">
        <f t="shared" si="39"/>
        <v>1.9568419563772107E-19</v>
      </c>
      <c r="O131">
        <f t="shared" si="48"/>
        <v>118065.84795203872</v>
      </c>
      <c r="P131">
        <f t="shared" si="49"/>
        <v>117410.51738263265</v>
      </c>
      <c r="Q131" s="1">
        <f t="shared" si="40"/>
        <v>908516699.99093795</v>
      </c>
      <c r="R131" s="1">
        <f t="shared" si="41"/>
        <v>903473931.25935829</v>
      </c>
      <c r="S131">
        <f t="shared" si="54"/>
        <v>2.1839343749782163</v>
      </c>
      <c r="T131">
        <f t="shared" si="43"/>
        <v>2.1718123347580729</v>
      </c>
      <c r="U131" s="1">
        <f t="shared" si="50"/>
        <v>4294800000000</v>
      </c>
      <c r="V131" s="1">
        <f t="shared" si="51"/>
        <v>5731200000000.001</v>
      </c>
      <c r="W131" s="1">
        <f t="shared" si="44"/>
        <v>1.889712E+21</v>
      </c>
      <c r="X131" s="1">
        <f t="shared" si="45"/>
        <v>2.5217280000000005E+21</v>
      </c>
      <c r="Y131">
        <f t="shared" si="52"/>
        <v>2.6012650154140537E+21</v>
      </c>
      <c r="Z131">
        <f t="shared" si="53"/>
        <v>3.4519931965557561E+21</v>
      </c>
      <c r="AA131">
        <f t="shared" si="46"/>
        <v>-3.3528918692372201E-4</v>
      </c>
      <c r="AB131">
        <f t="shared" si="47"/>
        <v>1.8844221105526957E-4</v>
      </c>
    </row>
    <row r="132" spans="1:28" x14ac:dyDescent="0.35">
      <c r="A132">
        <v>1.1890000000000001</v>
      </c>
      <c r="B132">
        <v>1.595</v>
      </c>
      <c r="C132">
        <v>327</v>
      </c>
      <c r="D132">
        <v>417</v>
      </c>
      <c r="E132">
        <v>1289</v>
      </c>
      <c r="F132">
        <v>1289</v>
      </c>
      <c r="G132">
        <v>1289</v>
      </c>
      <c r="H132">
        <v>1289</v>
      </c>
      <c r="I132">
        <f t="shared" si="34"/>
        <v>275.02102607232968</v>
      </c>
      <c r="J132">
        <f t="shared" si="35"/>
        <v>261.44200626959247</v>
      </c>
      <c r="K132">
        <f t="shared" si="36"/>
        <v>5.7935579887317945E-7</v>
      </c>
      <c r="L132">
        <f t="shared" si="37"/>
        <v>7.3881152333368768E-7</v>
      </c>
      <c r="M132">
        <f t="shared" si="38"/>
        <v>2.0302628219553528E-19</v>
      </c>
      <c r="N132">
        <f t="shared" si="39"/>
        <v>1.9300196534317859E-19</v>
      </c>
      <c r="O132">
        <f t="shared" ref="O132:O148" si="55">M132*6E+23</f>
        <v>121815.76931732117</v>
      </c>
      <c r="P132">
        <f t="shared" ref="P132:P148" si="56">N132*6E+23</f>
        <v>115801.17920590716</v>
      </c>
      <c r="Q132" s="1">
        <f t="shared" si="40"/>
        <v>937372344.89678645</v>
      </c>
      <c r="R132" s="1">
        <f t="shared" si="41"/>
        <v>891090073.98945558</v>
      </c>
      <c r="S132">
        <f t="shared" si="54"/>
        <v>2.2532989060018904</v>
      </c>
      <c r="T132">
        <f t="shared" si="43"/>
        <v>2.1420434470900376</v>
      </c>
      <c r="U132" s="1">
        <f t="shared" ref="U132:U148" si="57">3.6*1000*A132*1000000000</f>
        <v>4280400000000.0005</v>
      </c>
      <c r="V132" s="1">
        <f t="shared" ref="V132:V148" si="58">3.6*1000*B132*1000000000</f>
        <v>5742000000000</v>
      </c>
      <c r="W132" s="1">
        <f t="shared" si="44"/>
        <v>1.8833760000000003E+21</v>
      </c>
      <c r="X132" s="1">
        <f t="shared" si="45"/>
        <v>2.52648E+21</v>
      </c>
      <c r="Y132">
        <f t="shared" ref="Y132:Y148" si="59">K132*6E+23*(7459+236)</f>
        <v>2.6748857233974692E+21</v>
      </c>
      <c r="Z132">
        <f t="shared" ref="Z132:Z148" si="60">L132*6E+23*(7459+236)</f>
        <v>3.411092803231636E+21</v>
      </c>
      <c r="AA132">
        <f t="shared" si="46"/>
        <v>-8.4104289318764658E-5</v>
      </c>
      <c r="AB132">
        <f t="shared" si="47"/>
        <v>1.8808777429466406E-4</v>
      </c>
    </row>
    <row r="133" spans="1:28" x14ac:dyDescent="0.35">
      <c r="A133">
        <v>1.1879999999999999</v>
      </c>
      <c r="B133">
        <v>1.5979999999999999</v>
      </c>
      <c r="C133">
        <v>316</v>
      </c>
      <c r="D133">
        <v>423</v>
      </c>
      <c r="E133">
        <v>1299</v>
      </c>
      <c r="F133">
        <v>1299</v>
      </c>
      <c r="G133">
        <v>1299</v>
      </c>
      <c r="H133">
        <v>1299</v>
      </c>
      <c r="I133">
        <f t="shared" ref="I133:I148" si="61">C133/A133</f>
        <v>265.99326599326599</v>
      </c>
      <c r="J133">
        <f t="shared" ref="J133:J148" si="62">D133/B133</f>
        <v>264.70588235294122</v>
      </c>
      <c r="K133">
        <f t="shared" ref="K133:K148" si="63">C133/18.814/30/1000000</f>
        <v>5.5986676588356184E-7</v>
      </c>
      <c r="L133">
        <f t="shared" ref="L133:L148" si="64">D133/18.814/30/1000000</f>
        <v>7.4944190496438824E-7</v>
      </c>
      <c r="M133">
        <f t="shared" ref="M133:M148" si="65">K133/A133/2400000000/1000</f>
        <v>1.9636180060450401E-19</v>
      </c>
      <c r="N133">
        <f t="shared" ref="N133:N148" si="66">L133/B133/2400000000/1000</f>
        <v>1.9541142703493643E-19</v>
      </c>
      <c r="O133">
        <f t="shared" si="55"/>
        <v>117817.08036270241</v>
      </c>
      <c r="P133">
        <f t="shared" si="56"/>
        <v>117246.85622096187</v>
      </c>
      <c r="Q133" s="1">
        <f t="shared" ref="Q133:Q148" si="67">O133*(7459+236)</f>
        <v>906602433.39099503</v>
      </c>
      <c r="R133" s="1">
        <f t="shared" ref="R133:R148" si="68">P133*(7459+236)</f>
        <v>902214558.6203016</v>
      </c>
      <c r="S133">
        <f t="shared" ref="S133:S148" si="69">O133*(7459+236)/416000000</f>
        <v>2.1793327725745071</v>
      </c>
      <c r="T133">
        <f t="shared" ref="T133:T148" si="70">P133*(7459+236)/416000000</f>
        <v>2.1687849966834172</v>
      </c>
      <c r="U133" s="1">
        <f t="shared" si="57"/>
        <v>4276800000000</v>
      </c>
      <c r="V133" s="1">
        <f t="shared" si="58"/>
        <v>5752799999999.999</v>
      </c>
      <c r="W133" s="1">
        <f t="shared" ref="W133:W148" si="71">U133*440000000</f>
        <v>1.881792E+21</v>
      </c>
      <c r="X133" s="1">
        <f t="shared" ref="X133:X148" si="72">V133*440000000</f>
        <v>2.5312319999999995E+21</v>
      </c>
      <c r="Y133">
        <f t="shared" si="59"/>
        <v>2.5849048580844049E+21</v>
      </c>
      <c r="Z133">
        <f t="shared" si="60"/>
        <v>3.4601732752205808E+21</v>
      </c>
      <c r="AA133">
        <f t="shared" ref="AA133:AA148" si="73">(A134-A133)/(E134-E133)/A133</f>
        <v>8.4175084175093599E-5</v>
      </c>
      <c r="AB133">
        <f t="shared" ref="AB133:AB148" si="74">(B134-B133)/(F134-F133)/B133</f>
        <v>6.2578222778480094E-5</v>
      </c>
    </row>
    <row r="134" spans="1:28" x14ac:dyDescent="0.35">
      <c r="A134">
        <v>1.1890000000000001</v>
      </c>
      <c r="B134">
        <v>1.599</v>
      </c>
      <c r="C134">
        <v>304</v>
      </c>
      <c r="D134">
        <v>446</v>
      </c>
      <c r="E134">
        <v>1309</v>
      </c>
      <c r="F134">
        <v>1309</v>
      </c>
      <c r="G134">
        <v>1309</v>
      </c>
      <c r="H134">
        <v>1309</v>
      </c>
      <c r="I134">
        <f t="shared" si="61"/>
        <v>255.67703952901596</v>
      </c>
      <c r="J134">
        <f t="shared" si="62"/>
        <v>278.92432770481554</v>
      </c>
      <c r="K134">
        <f t="shared" si="63"/>
        <v>5.3860600262216071E-7</v>
      </c>
      <c r="L134">
        <f t="shared" si="64"/>
        <v>7.9019170121540708E-7</v>
      </c>
      <c r="M134">
        <f t="shared" si="65"/>
        <v>1.8874614613896855E-19</v>
      </c>
      <c r="N134">
        <f t="shared" si="66"/>
        <v>2.0590778122144234E-19</v>
      </c>
      <c r="O134">
        <f t="shared" si="55"/>
        <v>113247.68768338113</v>
      </c>
      <c r="P134">
        <f t="shared" si="56"/>
        <v>123544.66873286541</v>
      </c>
      <c r="Q134" s="1">
        <f t="shared" si="67"/>
        <v>871440956.72361779</v>
      </c>
      <c r="R134" s="1">
        <f t="shared" si="68"/>
        <v>950676225.89939928</v>
      </c>
      <c r="S134">
        <f t="shared" si="69"/>
        <v>2.0948099921240813</v>
      </c>
      <c r="T134">
        <f t="shared" si="70"/>
        <v>2.2852793891812482</v>
      </c>
      <c r="U134" s="1">
        <f t="shared" si="57"/>
        <v>4280400000000.0005</v>
      </c>
      <c r="V134" s="1">
        <f t="shared" si="58"/>
        <v>5756400000000</v>
      </c>
      <c r="W134" s="1">
        <f t="shared" si="71"/>
        <v>1.8833760000000003E+21</v>
      </c>
      <c r="X134" s="1">
        <f t="shared" si="72"/>
        <v>2.532816E+21</v>
      </c>
      <c r="Y134">
        <f t="shared" si="59"/>
        <v>2.4867439141065164E+21</v>
      </c>
      <c r="Z134">
        <f t="shared" si="60"/>
        <v>3.6483150845115346E+21</v>
      </c>
      <c r="AA134">
        <f t="shared" si="73"/>
        <v>-2.523128679562753E-4</v>
      </c>
      <c r="AB134">
        <f t="shared" si="74"/>
        <v>1.2507817385866177E-4</v>
      </c>
    </row>
    <row r="135" spans="1:28" x14ac:dyDescent="0.35">
      <c r="A135">
        <v>1.1859999999999999</v>
      </c>
      <c r="B135">
        <v>1.601</v>
      </c>
      <c r="C135">
        <v>302</v>
      </c>
      <c r="D135">
        <v>432</v>
      </c>
      <c r="E135">
        <v>1319</v>
      </c>
      <c r="F135">
        <v>1319</v>
      </c>
      <c r="G135">
        <v>1319</v>
      </c>
      <c r="H135">
        <v>1319</v>
      </c>
      <c r="I135">
        <f t="shared" si="61"/>
        <v>254.63743676222597</v>
      </c>
      <c r="J135">
        <f t="shared" si="62"/>
        <v>269.83135540287321</v>
      </c>
      <c r="K135">
        <f t="shared" si="63"/>
        <v>5.350625420785939E-7</v>
      </c>
      <c r="L135">
        <f t="shared" si="64"/>
        <v>7.6538747741043903E-7</v>
      </c>
      <c r="M135">
        <f t="shared" si="65"/>
        <v>1.8797868960040539E-19</v>
      </c>
      <c r="N135">
        <f t="shared" si="66"/>
        <v>1.9919515860150921E-19</v>
      </c>
      <c r="O135">
        <f t="shared" si="55"/>
        <v>112787.21376024323</v>
      </c>
      <c r="P135">
        <f t="shared" si="56"/>
        <v>119517.09516090553</v>
      </c>
      <c r="Q135" s="1">
        <f t="shared" si="67"/>
        <v>867897609.88507164</v>
      </c>
      <c r="R135" s="1">
        <f t="shared" si="68"/>
        <v>919684047.2631681</v>
      </c>
      <c r="S135">
        <f t="shared" si="69"/>
        <v>2.0862923314544992</v>
      </c>
      <c r="T135">
        <f t="shared" si="70"/>
        <v>2.2107789597672309</v>
      </c>
      <c r="U135" s="1">
        <f t="shared" si="57"/>
        <v>4269599999999.9995</v>
      </c>
      <c r="V135" s="1">
        <f t="shared" si="58"/>
        <v>5763600000000</v>
      </c>
      <c r="W135" s="1">
        <f t="shared" si="71"/>
        <v>1.8786239999999997E+21</v>
      </c>
      <c r="X135" s="1">
        <f t="shared" si="72"/>
        <v>2.535984E+21</v>
      </c>
      <c r="Y135">
        <f t="shared" si="59"/>
        <v>2.4703837567768682E+21</v>
      </c>
      <c r="Z135">
        <f t="shared" si="60"/>
        <v>3.5337939832039969E+21</v>
      </c>
      <c r="AA135">
        <f t="shared" si="73"/>
        <v>-1.1804384485666116E-3</v>
      </c>
      <c r="AB135">
        <f t="shared" si="74"/>
        <v>1.2492192379762659E-4</v>
      </c>
    </row>
    <row r="136" spans="1:28" x14ac:dyDescent="0.35">
      <c r="A136">
        <v>1.1719999999999999</v>
      </c>
      <c r="B136">
        <v>1.603</v>
      </c>
      <c r="C136">
        <v>311</v>
      </c>
      <c r="D136">
        <v>416</v>
      </c>
      <c r="E136">
        <v>1329</v>
      </c>
      <c r="F136">
        <v>1329</v>
      </c>
      <c r="G136">
        <v>1329</v>
      </c>
      <c r="H136">
        <v>1329</v>
      </c>
      <c r="I136">
        <f t="shared" si="61"/>
        <v>265.35836177474403</v>
      </c>
      <c r="J136">
        <f t="shared" si="62"/>
        <v>259.51341235184032</v>
      </c>
      <c r="K136">
        <f t="shared" si="63"/>
        <v>5.5100811452464479E-7</v>
      </c>
      <c r="L136">
        <f t="shared" si="64"/>
        <v>7.3703979306190427E-7</v>
      </c>
      <c r="M136">
        <f t="shared" si="65"/>
        <v>1.958931010113214E-19</v>
      </c>
      <c r="N136">
        <f t="shared" si="66"/>
        <v>1.9157823691565406E-19</v>
      </c>
      <c r="O136">
        <f t="shared" si="55"/>
        <v>117535.86060679283</v>
      </c>
      <c r="P136">
        <f t="shared" si="56"/>
        <v>114946.94214939243</v>
      </c>
      <c r="Q136" s="1">
        <f t="shared" si="67"/>
        <v>904438447.3692708</v>
      </c>
      <c r="R136" s="1">
        <f t="shared" si="68"/>
        <v>884516719.83957481</v>
      </c>
      <c r="S136">
        <f t="shared" si="69"/>
        <v>2.1741308830992088</v>
      </c>
      <c r="T136">
        <f t="shared" si="70"/>
        <v>2.1262421149989779</v>
      </c>
      <c r="U136" s="1">
        <f t="shared" si="57"/>
        <v>4219200000000</v>
      </c>
      <c r="V136" s="1">
        <f t="shared" si="58"/>
        <v>5770800000000</v>
      </c>
      <c r="W136" s="1">
        <f t="shared" si="71"/>
        <v>1.856448E+21</v>
      </c>
      <c r="X136" s="1">
        <f t="shared" si="72"/>
        <v>2.539152E+21</v>
      </c>
      <c r="Y136">
        <f t="shared" si="59"/>
        <v>2.5440044647602853E+21</v>
      </c>
      <c r="Z136">
        <f t="shared" si="60"/>
        <v>3.4029127245668124E+21</v>
      </c>
      <c r="AA136">
        <f t="shared" si="73"/>
        <v>5.9726962457338887E-4</v>
      </c>
      <c r="AB136">
        <f t="shared" si="74"/>
        <v>6.2383031815353211E-5</v>
      </c>
    </row>
    <row r="137" spans="1:28" x14ac:dyDescent="0.35">
      <c r="A137">
        <v>1.179</v>
      </c>
      <c r="B137">
        <v>1.6040000000000001</v>
      </c>
      <c r="C137">
        <v>297</v>
      </c>
      <c r="D137">
        <v>433</v>
      </c>
      <c r="E137">
        <v>1339</v>
      </c>
      <c r="F137">
        <v>1339</v>
      </c>
      <c r="G137">
        <v>1339</v>
      </c>
      <c r="H137">
        <v>1339</v>
      </c>
      <c r="I137">
        <f t="shared" si="61"/>
        <v>251.90839694656486</v>
      </c>
      <c r="J137">
        <f t="shared" si="62"/>
        <v>269.95012468827929</v>
      </c>
      <c r="K137">
        <f t="shared" si="63"/>
        <v>5.2620389071967685E-7</v>
      </c>
      <c r="L137">
        <f t="shared" si="64"/>
        <v>7.6715920768222244E-7</v>
      </c>
      <c r="M137">
        <f t="shared" si="65"/>
        <v>1.8596405524444333E-19</v>
      </c>
      <c r="N137">
        <f t="shared" si="66"/>
        <v>1.9928283657580589E-19</v>
      </c>
      <c r="O137">
        <f t="shared" si="55"/>
        <v>111578.43314666601</v>
      </c>
      <c r="P137">
        <f t="shared" si="56"/>
        <v>119569.70194548354</v>
      </c>
      <c r="Q137" s="1">
        <f t="shared" si="67"/>
        <v>858596043.06359494</v>
      </c>
      <c r="R137" s="1">
        <f t="shared" si="68"/>
        <v>920088856.47049582</v>
      </c>
      <c r="S137">
        <f t="shared" si="69"/>
        <v>2.0639327958259495</v>
      </c>
      <c r="T137">
        <f t="shared" si="70"/>
        <v>2.2117520588233073</v>
      </c>
      <c r="U137" s="1">
        <f t="shared" si="57"/>
        <v>4244400000000.0005</v>
      </c>
      <c r="V137" s="1">
        <f t="shared" si="58"/>
        <v>5774400000000.001</v>
      </c>
      <c r="W137" s="1">
        <f t="shared" si="71"/>
        <v>1.8675360000000003E+21</v>
      </c>
      <c r="X137" s="1">
        <f t="shared" si="72"/>
        <v>2.5407360000000005E+21</v>
      </c>
      <c r="Y137">
        <f t="shared" si="59"/>
        <v>2.429483363452748E+21</v>
      </c>
      <c r="Z137">
        <f t="shared" si="60"/>
        <v>3.5419740618688215E+21</v>
      </c>
      <c r="AA137">
        <f t="shared" si="73"/>
        <v>-4.2408821034776209E-4</v>
      </c>
      <c r="AB137">
        <f t="shared" si="74"/>
        <v>6.2344139650865943E-5</v>
      </c>
    </row>
    <row r="138" spans="1:28" x14ac:dyDescent="0.35">
      <c r="A138">
        <v>1.1739999999999999</v>
      </c>
      <c r="B138">
        <v>1.605</v>
      </c>
      <c r="C138">
        <v>325</v>
      </c>
      <c r="D138">
        <v>435</v>
      </c>
      <c r="E138">
        <v>1349</v>
      </c>
      <c r="F138">
        <v>1349</v>
      </c>
      <c r="G138">
        <v>1349</v>
      </c>
      <c r="H138">
        <v>1349</v>
      </c>
      <c r="I138">
        <f t="shared" si="61"/>
        <v>276.83134582623512</v>
      </c>
      <c r="J138">
        <f t="shared" si="62"/>
        <v>271.02803738317755</v>
      </c>
      <c r="K138">
        <f t="shared" si="63"/>
        <v>5.7581233832961263E-7</v>
      </c>
      <c r="L138">
        <f t="shared" si="64"/>
        <v>7.7070266822578926E-7</v>
      </c>
      <c r="M138">
        <f t="shared" si="65"/>
        <v>2.0436269815786933E-19</v>
      </c>
      <c r="N138">
        <f t="shared" si="66"/>
        <v>2.0007857430576044E-19</v>
      </c>
      <c r="O138">
        <f t="shared" si="55"/>
        <v>122617.6188947216</v>
      </c>
      <c r="P138">
        <f t="shared" si="56"/>
        <v>120047.14458345626</v>
      </c>
      <c r="Q138" s="1">
        <f t="shared" si="67"/>
        <v>943542577.39488268</v>
      </c>
      <c r="R138" s="1">
        <f t="shared" si="68"/>
        <v>923762777.56969595</v>
      </c>
      <c r="S138">
        <f t="shared" si="69"/>
        <v>2.2681311956607755</v>
      </c>
      <c r="T138">
        <f t="shared" si="70"/>
        <v>2.2205835999271537</v>
      </c>
      <c r="U138" s="1">
        <f t="shared" si="57"/>
        <v>4226399999999.9995</v>
      </c>
      <c r="V138" s="1">
        <f t="shared" si="58"/>
        <v>5778000000000</v>
      </c>
      <c r="W138" s="1">
        <f t="shared" si="71"/>
        <v>1.8596159999999997E+21</v>
      </c>
      <c r="X138" s="1">
        <f t="shared" si="72"/>
        <v>2.54232E+21</v>
      </c>
      <c r="Y138">
        <f t="shared" si="59"/>
        <v>2.658525566067822E+21</v>
      </c>
      <c r="Z138">
        <f t="shared" si="60"/>
        <v>3.5583342191984692E+21</v>
      </c>
      <c r="AA138">
        <f t="shared" si="73"/>
        <v>0</v>
      </c>
      <c r="AB138">
        <f t="shared" si="74"/>
        <v>2.4922118380062326E-4</v>
      </c>
    </row>
    <row r="139" spans="1:28" x14ac:dyDescent="0.35">
      <c r="A139">
        <v>1.1739999999999999</v>
      </c>
      <c r="B139">
        <v>1.609</v>
      </c>
      <c r="C139">
        <v>313</v>
      </c>
      <c r="D139">
        <v>441</v>
      </c>
      <c r="E139">
        <v>1359</v>
      </c>
      <c r="F139">
        <v>1359</v>
      </c>
      <c r="G139">
        <v>1359</v>
      </c>
      <c r="H139">
        <v>1359</v>
      </c>
      <c r="I139">
        <f t="shared" si="61"/>
        <v>266.60988074957413</v>
      </c>
      <c r="J139">
        <f t="shared" si="62"/>
        <v>274.08328154133</v>
      </c>
      <c r="K139">
        <f t="shared" si="63"/>
        <v>5.5455157506821161E-7</v>
      </c>
      <c r="L139">
        <f t="shared" si="64"/>
        <v>7.8133304985648993E-7</v>
      </c>
      <c r="M139">
        <f t="shared" si="65"/>
        <v>1.968169985335788E-19</v>
      </c>
      <c r="N139">
        <f t="shared" si="66"/>
        <v>2.0233401954021389E-19</v>
      </c>
      <c r="O139">
        <f t="shared" si="55"/>
        <v>118090.19912014728</v>
      </c>
      <c r="P139">
        <f t="shared" si="56"/>
        <v>121400.41172412834</v>
      </c>
      <c r="Q139" s="1">
        <f t="shared" si="67"/>
        <v>908704082.22953331</v>
      </c>
      <c r="R139" s="1">
        <f t="shared" si="68"/>
        <v>934176168.21716762</v>
      </c>
      <c r="S139">
        <f t="shared" si="69"/>
        <v>2.1843848130517629</v>
      </c>
      <c r="T139">
        <f t="shared" si="70"/>
        <v>2.2456157889835762</v>
      </c>
      <c r="U139" s="1">
        <f t="shared" si="57"/>
        <v>4226399999999.9995</v>
      </c>
      <c r="V139" s="1">
        <f t="shared" si="58"/>
        <v>5792400000000</v>
      </c>
      <c r="W139" s="1">
        <f t="shared" si="71"/>
        <v>1.8596159999999997E+21</v>
      </c>
      <c r="X139" s="1">
        <f t="shared" si="72"/>
        <v>2.548656E+21</v>
      </c>
      <c r="Y139">
        <f t="shared" si="59"/>
        <v>2.560364622089933E+21</v>
      </c>
      <c r="Z139">
        <f t="shared" si="60"/>
        <v>3.607414691187414E+21</v>
      </c>
      <c r="AA139">
        <f t="shared" si="73"/>
        <v>-3.4071550255536658E-4</v>
      </c>
      <c r="AB139">
        <f t="shared" si="74"/>
        <v>-6.2150403977619009E-5</v>
      </c>
    </row>
    <row r="140" spans="1:28" x14ac:dyDescent="0.35">
      <c r="A140">
        <v>1.17</v>
      </c>
      <c r="B140">
        <v>1.6080000000000001</v>
      </c>
      <c r="C140">
        <v>300</v>
      </c>
      <c r="D140">
        <v>405</v>
      </c>
      <c r="E140">
        <v>1369</v>
      </c>
      <c r="F140">
        <v>1369</v>
      </c>
      <c r="G140">
        <v>1369</v>
      </c>
      <c r="H140">
        <v>1369</v>
      </c>
      <c r="I140">
        <f t="shared" si="61"/>
        <v>256.41025641025641</v>
      </c>
      <c r="J140">
        <f t="shared" si="62"/>
        <v>251.86567164179104</v>
      </c>
      <c r="K140">
        <f t="shared" si="63"/>
        <v>5.3151908153502718E-7</v>
      </c>
      <c r="L140">
        <f t="shared" si="64"/>
        <v>7.1755076007228655E-7</v>
      </c>
      <c r="M140">
        <f t="shared" si="65"/>
        <v>1.8928742219908377E-19</v>
      </c>
      <c r="N140">
        <f t="shared" si="66"/>
        <v>1.8593251452951039E-19</v>
      </c>
      <c r="O140">
        <f t="shared" si="55"/>
        <v>113572.45331945026</v>
      </c>
      <c r="P140">
        <f t="shared" si="56"/>
        <v>111559.50871770624</v>
      </c>
      <c r="Q140" s="1">
        <f t="shared" si="67"/>
        <v>873940028.29316974</v>
      </c>
      <c r="R140" s="1">
        <f t="shared" si="68"/>
        <v>858450419.58274949</v>
      </c>
      <c r="S140">
        <f t="shared" si="69"/>
        <v>2.100817375704735</v>
      </c>
      <c r="T140">
        <f t="shared" si="70"/>
        <v>2.0635827393816095</v>
      </c>
      <c r="U140" s="1">
        <f t="shared" si="57"/>
        <v>4212000000000</v>
      </c>
      <c r="V140" s="1">
        <f t="shared" si="58"/>
        <v>5788800000000</v>
      </c>
      <c r="W140" s="1">
        <f t="shared" si="71"/>
        <v>1.85328E+21</v>
      </c>
      <c r="X140" s="1">
        <f t="shared" si="72"/>
        <v>2.547072E+21</v>
      </c>
      <c r="Y140">
        <f t="shared" si="59"/>
        <v>2.4540235994472204E+21</v>
      </c>
      <c r="Z140">
        <f t="shared" si="60"/>
        <v>3.3129318592537475E+21</v>
      </c>
      <c r="AA140">
        <f t="shared" si="73"/>
        <v>-9.401709401709316E-4</v>
      </c>
      <c r="AB140">
        <f t="shared" si="74"/>
        <v>1.2437810945272262E-4</v>
      </c>
    </row>
    <row r="141" spans="1:28" x14ac:dyDescent="0.35">
      <c r="A141">
        <v>1.159</v>
      </c>
      <c r="B141">
        <v>1.6099999999999999</v>
      </c>
      <c r="C141">
        <v>329</v>
      </c>
      <c r="D141">
        <v>430</v>
      </c>
      <c r="E141">
        <v>1379</v>
      </c>
      <c r="F141">
        <v>1379</v>
      </c>
      <c r="G141">
        <v>1379</v>
      </c>
      <c r="H141">
        <v>1379</v>
      </c>
      <c r="I141">
        <f t="shared" si="61"/>
        <v>283.86540120793785</v>
      </c>
      <c r="J141">
        <f t="shared" si="62"/>
        <v>267.08074534161494</v>
      </c>
      <c r="K141">
        <f t="shared" si="63"/>
        <v>5.8289925941674648E-7</v>
      </c>
      <c r="L141">
        <f t="shared" si="64"/>
        <v>7.6184401686687221E-7</v>
      </c>
      <c r="M141">
        <f t="shared" si="65"/>
        <v>2.0955538518002101E-19</v>
      </c>
      <c r="N141">
        <f t="shared" si="66"/>
        <v>1.9716460063842452E-19</v>
      </c>
      <c r="O141">
        <f t="shared" si="55"/>
        <v>125733.23110801261</v>
      </c>
      <c r="P141">
        <f t="shared" si="56"/>
        <v>118298.76038305472</v>
      </c>
      <c r="Q141" s="1">
        <f t="shared" si="67"/>
        <v>967517213.37615705</v>
      </c>
      <c r="R141" s="1">
        <f t="shared" si="68"/>
        <v>910308961.14760602</v>
      </c>
      <c r="S141">
        <f t="shared" si="69"/>
        <v>2.3257625321542235</v>
      </c>
      <c r="T141">
        <f t="shared" si="70"/>
        <v>2.1882426950663607</v>
      </c>
      <c r="U141" s="1">
        <f t="shared" si="57"/>
        <v>4172400000000.0005</v>
      </c>
      <c r="V141" s="1">
        <f t="shared" si="58"/>
        <v>5796000000000</v>
      </c>
      <c r="W141" s="1">
        <f t="shared" si="71"/>
        <v>1.8358560000000003E+21</v>
      </c>
      <c r="X141" s="1">
        <f t="shared" si="72"/>
        <v>2.55024E+21</v>
      </c>
      <c r="Y141">
        <f t="shared" si="59"/>
        <v>2.6912458807271185E+21</v>
      </c>
      <c r="Z141">
        <f t="shared" si="60"/>
        <v>3.5174338258743491E+21</v>
      </c>
      <c r="AA141">
        <f t="shared" si="73"/>
        <v>2.588438308886878E-4</v>
      </c>
      <c r="AB141">
        <f t="shared" si="74"/>
        <v>-6.2111801242229183E-5</v>
      </c>
    </row>
    <row r="142" spans="1:28" x14ac:dyDescent="0.35">
      <c r="A142">
        <v>1.1619999999999999</v>
      </c>
      <c r="B142">
        <v>1.609</v>
      </c>
      <c r="C142">
        <v>306</v>
      </c>
      <c r="D142">
        <v>429</v>
      </c>
      <c r="E142">
        <v>1389</v>
      </c>
      <c r="F142">
        <v>1389</v>
      </c>
      <c r="G142">
        <v>1389</v>
      </c>
      <c r="H142">
        <v>1389</v>
      </c>
      <c r="I142">
        <f t="shared" si="61"/>
        <v>263.33907056798625</v>
      </c>
      <c r="J142">
        <f t="shared" si="62"/>
        <v>266.62523306401494</v>
      </c>
      <c r="K142">
        <f t="shared" si="63"/>
        <v>5.4214946316572764E-7</v>
      </c>
      <c r="L142">
        <f t="shared" si="64"/>
        <v>7.600722865950887E-7</v>
      </c>
      <c r="M142">
        <f t="shared" si="65"/>
        <v>1.9440241794525521E-19</v>
      </c>
      <c r="N142">
        <f t="shared" si="66"/>
        <v>1.9682833193367741E-19</v>
      </c>
      <c r="O142">
        <f t="shared" si="55"/>
        <v>116641.45076715313</v>
      </c>
      <c r="P142">
        <f t="shared" si="56"/>
        <v>118096.99916020645</v>
      </c>
      <c r="Q142" s="1">
        <f t="shared" si="67"/>
        <v>897555963.6532433</v>
      </c>
      <c r="R142" s="1">
        <f t="shared" si="68"/>
        <v>908756408.53778863</v>
      </c>
      <c r="S142">
        <f t="shared" si="69"/>
        <v>2.1575864510895273</v>
      </c>
      <c r="T142">
        <f t="shared" si="70"/>
        <v>2.1845105974466072</v>
      </c>
      <c r="U142" s="1">
        <f t="shared" si="57"/>
        <v>4183200000000</v>
      </c>
      <c r="V142" s="1">
        <f t="shared" si="58"/>
        <v>5792400000000</v>
      </c>
      <c r="W142" s="1">
        <f t="shared" si="71"/>
        <v>1.840608E+21</v>
      </c>
      <c r="X142" s="1">
        <f t="shared" si="72"/>
        <v>2.548656E+21</v>
      </c>
      <c r="Y142">
        <f t="shared" si="59"/>
        <v>2.5031040714361647E+21</v>
      </c>
      <c r="Z142">
        <f t="shared" si="60"/>
        <v>3.509253747209525E+21</v>
      </c>
      <c r="AA142">
        <f t="shared" si="73"/>
        <v>-1.2048192771084156E-3</v>
      </c>
      <c r="AB142">
        <f t="shared" si="74"/>
        <v>0</v>
      </c>
    </row>
    <row r="143" spans="1:28" x14ac:dyDescent="0.35">
      <c r="A143">
        <v>1.1480000000000001</v>
      </c>
      <c r="B143">
        <v>1.609</v>
      </c>
      <c r="C143">
        <v>291</v>
      </c>
      <c r="D143">
        <v>428</v>
      </c>
      <c r="E143">
        <v>1399</v>
      </c>
      <c r="F143">
        <v>1399</v>
      </c>
      <c r="G143">
        <v>1399</v>
      </c>
      <c r="H143">
        <v>1399</v>
      </c>
      <c r="I143">
        <f t="shared" si="61"/>
        <v>253.48432055749126</v>
      </c>
      <c r="J143">
        <f t="shared" si="62"/>
        <v>266.00372902423868</v>
      </c>
      <c r="K143">
        <f t="shared" si="63"/>
        <v>5.1557350908897629E-7</v>
      </c>
      <c r="L143">
        <f t="shared" si="64"/>
        <v>7.5830055632330539E-7</v>
      </c>
      <c r="M143">
        <f t="shared" si="65"/>
        <v>1.8712743506423354E-19</v>
      </c>
      <c r="N143">
        <f t="shared" si="66"/>
        <v>1.9636952463313275E-19</v>
      </c>
      <c r="O143">
        <f t="shared" si="55"/>
        <v>112276.46103854013</v>
      </c>
      <c r="P143">
        <f t="shared" si="56"/>
        <v>117821.71477987965</v>
      </c>
      <c r="Q143" s="1">
        <f t="shared" si="67"/>
        <v>863967367.69156635</v>
      </c>
      <c r="R143" s="1">
        <f t="shared" si="68"/>
        <v>906638095.23117387</v>
      </c>
      <c r="S143">
        <f t="shared" si="69"/>
        <v>2.0768446338739577</v>
      </c>
      <c r="T143">
        <f t="shared" si="70"/>
        <v>2.1794184981518603</v>
      </c>
      <c r="U143" s="1">
        <f t="shared" si="57"/>
        <v>4132800000000</v>
      </c>
      <c r="V143" s="1">
        <f t="shared" si="58"/>
        <v>5792400000000</v>
      </c>
      <c r="W143" s="1">
        <f t="shared" si="71"/>
        <v>1.818432E+21</v>
      </c>
      <c r="X143" s="1">
        <f t="shared" si="72"/>
        <v>2.548656E+21</v>
      </c>
      <c r="Y143">
        <f t="shared" si="59"/>
        <v>2.3804028914638038E+21</v>
      </c>
      <c r="Z143">
        <f t="shared" si="60"/>
        <v>3.5010736685447009E+21</v>
      </c>
      <c r="AA143">
        <f t="shared" si="73"/>
        <v>1.3066202090592249E-3</v>
      </c>
      <c r="AB143">
        <f t="shared" si="74"/>
        <v>0</v>
      </c>
    </row>
    <row r="144" spans="1:28" x14ac:dyDescent="0.35">
      <c r="A144">
        <v>1.163</v>
      </c>
      <c r="B144">
        <v>1.609</v>
      </c>
      <c r="C144">
        <v>308</v>
      </c>
      <c r="D144">
        <v>428</v>
      </c>
      <c r="E144">
        <v>1409</v>
      </c>
      <c r="F144">
        <v>1409</v>
      </c>
      <c r="G144">
        <v>1409</v>
      </c>
      <c r="H144">
        <v>1409</v>
      </c>
      <c r="I144">
        <f t="shared" si="61"/>
        <v>264.83233018056751</v>
      </c>
      <c r="J144">
        <f t="shared" si="62"/>
        <v>266.00372902423868</v>
      </c>
      <c r="K144">
        <f t="shared" si="63"/>
        <v>5.4569292370929446E-7</v>
      </c>
      <c r="L144">
        <f t="shared" si="64"/>
        <v>7.5830055632330539E-7</v>
      </c>
      <c r="M144">
        <f t="shared" si="65"/>
        <v>1.9550477346993924E-19</v>
      </c>
      <c r="N144">
        <f t="shared" si="66"/>
        <v>1.9636952463313275E-19</v>
      </c>
      <c r="O144">
        <f t="shared" si="55"/>
        <v>117302.86408196355</v>
      </c>
      <c r="P144">
        <f t="shared" si="56"/>
        <v>117821.71477987965</v>
      </c>
      <c r="Q144" s="1">
        <f t="shared" si="67"/>
        <v>902645539.11070955</v>
      </c>
      <c r="R144" s="1">
        <f t="shared" si="68"/>
        <v>906638095.23117387</v>
      </c>
      <c r="S144">
        <f t="shared" si="69"/>
        <v>2.1698210074776672</v>
      </c>
      <c r="T144">
        <f t="shared" si="70"/>
        <v>2.1794184981518603</v>
      </c>
      <c r="U144" s="1">
        <f t="shared" si="57"/>
        <v>4186800000000</v>
      </c>
      <c r="V144" s="1">
        <f t="shared" si="58"/>
        <v>5792400000000</v>
      </c>
      <c r="W144" s="1">
        <f t="shared" si="71"/>
        <v>1.842192E+21</v>
      </c>
      <c r="X144" s="1">
        <f t="shared" si="72"/>
        <v>2.548656E+21</v>
      </c>
      <c r="Y144">
        <f t="shared" si="59"/>
        <v>2.5194642287658129E+21</v>
      </c>
      <c r="Z144">
        <f t="shared" si="60"/>
        <v>3.5010736685447009E+21</v>
      </c>
      <c r="AA144">
        <f t="shared" si="73"/>
        <v>-8.5984522785898616E-4</v>
      </c>
      <c r="AB144">
        <f t="shared" si="74"/>
        <v>0</v>
      </c>
    </row>
    <row r="145" spans="1:28" x14ac:dyDescent="0.35">
      <c r="A145">
        <v>1.153</v>
      </c>
      <c r="B145">
        <v>1.609</v>
      </c>
      <c r="C145">
        <v>302</v>
      </c>
      <c r="D145">
        <v>440</v>
      </c>
      <c r="E145">
        <v>1419</v>
      </c>
      <c r="F145">
        <v>1419</v>
      </c>
      <c r="G145">
        <v>1419</v>
      </c>
      <c r="H145">
        <v>1419</v>
      </c>
      <c r="I145">
        <f t="shared" si="61"/>
        <v>261.9254119687771</v>
      </c>
      <c r="J145">
        <f t="shared" si="62"/>
        <v>273.46177750155374</v>
      </c>
      <c r="K145">
        <f t="shared" si="63"/>
        <v>5.350625420785939E-7</v>
      </c>
      <c r="L145">
        <f t="shared" si="64"/>
        <v>7.7956131958470641E-7</v>
      </c>
      <c r="M145">
        <f t="shared" si="65"/>
        <v>1.9335882555601107E-19</v>
      </c>
      <c r="N145">
        <f t="shared" si="66"/>
        <v>2.0187521223966916E-19</v>
      </c>
      <c r="O145">
        <f t="shared" si="55"/>
        <v>116015.29533360664</v>
      </c>
      <c r="P145">
        <f t="shared" si="56"/>
        <v>121125.12734380151</v>
      </c>
      <c r="Q145" s="1">
        <f t="shared" si="67"/>
        <v>892737697.59210312</v>
      </c>
      <c r="R145" s="1">
        <f t="shared" si="68"/>
        <v>932057854.91055262</v>
      </c>
      <c r="S145">
        <f t="shared" si="69"/>
        <v>2.1460040807502478</v>
      </c>
      <c r="T145">
        <f t="shared" si="70"/>
        <v>2.2405236896888283</v>
      </c>
      <c r="U145" s="1">
        <f t="shared" si="57"/>
        <v>4150800000000</v>
      </c>
      <c r="V145" s="1">
        <f t="shared" si="58"/>
        <v>5792400000000</v>
      </c>
      <c r="W145" s="1">
        <f t="shared" si="71"/>
        <v>1.826352E+21</v>
      </c>
      <c r="X145" s="1">
        <f t="shared" si="72"/>
        <v>2.548656E+21</v>
      </c>
      <c r="Y145">
        <f t="shared" si="59"/>
        <v>2.4703837567768682E+21</v>
      </c>
      <c r="Z145">
        <f t="shared" si="60"/>
        <v>3.5992346125225899E+21</v>
      </c>
      <c r="AA145">
        <f t="shared" si="73"/>
        <v>-4.3365134431915816E-4</v>
      </c>
      <c r="AB145">
        <f t="shared" si="74"/>
        <v>1.8645121193287085E-4</v>
      </c>
    </row>
    <row r="146" spans="1:28" x14ac:dyDescent="0.35">
      <c r="A146">
        <v>1.1480000000000001</v>
      </c>
      <c r="B146">
        <v>1.6119999999999999</v>
      </c>
      <c r="C146">
        <v>315</v>
      </c>
      <c r="D146">
        <v>440</v>
      </c>
      <c r="E146">
        <v>1429</v>
      </c>
      <c r="F146">
        <v>1429</v>
      </c>
      <c r="G146">
        <v>1429</v>
      </c>
      <c r="H146">
        <v>1429</v>
      </c>
      <c r="I146">
        <f t="shared" si="61"/>
        <v>274.39024390243901</v>
      </c>
      <c r="J146">
        <f t="shared" si="62"/>
        <v>272.95285359801488</v>
      </c>
      <c r="K146">
        <f t="shared" si="63"/>
        <v>5.5809503561177843E-7</v>
      </c>
      <c r="L146">
        <f t="shared" si="64"/>
        <v>7.7956131958470641E-7</v>
      </c>
      <c r="M146">
        <f t="shared" si="65"/>
        <v>2.0256062558499505E-19</v>
      </c>
      <c r="N146">
        <f t="shared" si="66"/>
        <v>2.0149951395386331E-19</v>
      </c>
      <c r="O146">
        <f t="shared" si="55"/>
        <v>121536.37535099704</v>
      </c>
      <c r="P146">
        <f t="shared" si="56"/>
        <v>120899.70837231798</v>
      </c>
      <c r="Q146" s="1">
        <f t="shared" si="67"/>
        <v>935222408.32592225</v>
      </c>
      <c r="R146" s="1">
        <f t="shared" si="68"/>
        <v>930323255.92498684</v>
      </c>
      <c r="S146">
        <f t="shared" si="69"/>
        <v>2.2481307892450055</v>
      </c>
      <c r="T146">
        <f t="shared" si="70"/>
        <v>2.2363539805889108</v>
      </c>
      <c r="U146" s="1">
        <f t="shared" si="57"/>
        <v>4132800000000</v>
      </c>
      <c r="V146" s="1">
        <f t="shared" si="58"/>
        <v>5803200000000</v>
      </c>
      <c r="W146" s="1">
        <f t="shared" si="71"/>
        <v>1.818432E+21</v>
      </c>
      <c r="X146" s="1">
        <f t="shared" si="72"/>
        <v>2.553408E+21</v>
      </c>
      <c r="Y146">
        <f t="shared" si="59"/>
        <v>2.5767247794195813E+21</v>
      </c>
      <c r="Z146">
        <f t="shared" si="60"/>
        <v>3.5992346125225899E+21</v>
      </c>
      <c r="AA146">
        <f t="shared" si="73"/>
        <v>-2.6132404181185656E-4</v>
      </c>
      <c r="AB146">
        <f t="shared" si="74"/>
        <v>1.3774479213711622E-17</v>
      </c>
    </row>
    <row r="147" spans="1:28" x14ac:dyDescent="0.35">
      <c r="A147">
        <v>1.145</v>
      </c>
      <c r="B147">
        <v>1.6120000000000001</v>
      </c>
      <c r="C147">
        <v>300</v>
      </c>
      <c r="D147">
        <v>436</v>
      </c>
      <c r="E147">
        <v>1439</v>
      </c>
      <c r="F147">
        <v>1439</v>
      </c>
      <c r="G147">
        <v>1439</v>
      </c>
      <c r="H147">
        <v>1439</v>
      </c>
      <c r="I147">
        <f t="shared" si="61"/>
        <v>262.00873362445412</v>
      </c>
      <c r="J147">
        <f t="shared" si="62"/>
        <v>270.47146401985111</v>
      </c>
      <c r="K147">
        <f t="shared" si="63"/>
        <v>5.3151908153502718E-7</v>
      </c>
      <c r="L147">
        <f t="shared" si="64"/>
        <v>7.7247439849757278E-7</v>
      </c>
      <c r="M147">
        <f t="shared" si="65"/>
        <v>1.9342033534753536E-19</v>
      </c>
      <c r="N147">
        <f t="shared" si="66"/>
        <v>1.9966770019064638E-19</v>
      </c>
      <c r="O147">
        <f t="shared" si="55"/>
        <v>116052.20120852122</v>
      </c>
      <c r="P147">
        <f t="shared" si="56"/>
        <v>119800.62011438783</v>
      </c>
      <c r="Q147" s="1">
        <f t="shared" si="67"/>
        <v>893021688.2995708</v>
      </c>
      <c r="R147" s="1">
        <f t="shared" si="68"/>
        <v>921865771.78021431</v>
      </c>
      <c r="S147">
        <f t="shared" si="69"/>
        <v>2.1466867507201219</v>
      </c>
      <c r="T147">
        <f t="shared" si="70"/>
        <v>2.2160234898562843</v>
      </c>
      <c r="U147" s="1">
        <f t="shared" si="57"/>
        <v>4122000000000</v>
      </c>
      <c r="V147" s="1">
        <f t="shared" si="58"/>
        <v>5803200000000.001</v>
      </c>
      <c r="W147" s="1">
        <f t="shared" si="71"/>
        <v>1.81368E+21</v>
      </c>
      <c r="X147" s="1">
        <f t="shared" si="72"/>
        <v>2.5534080000000005E+21</v>
      </c>
      <c r="Y147">
        <f t="shared" si="59"/>
        <v>2.4540235994472204E+21</v>
      </c>
      <c r="Z147">
        <f t="shared" si="60"/>
        <v>3.5665142978632934E+21</v>
      </c>
      <c r="AA147">
        <f t="shared" si="73"/>
        <v>9.6069868995634234E-4</v>
      </c>
      <c r="AB147">
        <f t="shared" si="74"/>
        <v>0</v>
      </c>
    </row>
    <row r="148" spans="1:28" x14ac:dyDescent="0.35">
      <c r="A148">
        <v>1.1560000000000001</v>
      </c>
      <c r="B148">
        <v>1.6120000000000001</v>
      </c>
      <c r="C148">
        <v>307</v>
      </c>
      <c r="D148">
        <v>427</v>
      </c>
      <c r="E148">
        <v>1449</v>
      </c>
      <c r="F148">
        <v>1449</v>
      </c>
      <c r="G148">
        <v>1449</v>
      </c>
      <c r="H148">
        <v>1449</v>
      </c>
      <c r="I148">
        <f t="shared" si="61"/>
        <v>265.57093425605535</v>
      </c>
      <c r="J148">
        <f t="shared" si="62"/>
        <v>264.88833746898263</v>
      </c>
      <c r="K148">
        <f t="shared" si="63"/>
        <v>5.4392119343751105E-7</v>
      </c>
      <c r="L148">
        <f t="shared" si="64"/>
        <v>7.5652882605152199E-7</v>
      </c>
      <c r="M148">
        <f t="shared" si="65"/>
        <v>1.9605002646969109E-19</v>
      </c>
      <c r="N148">
        <f t="shared" si="66"/>
        <v>1.9554611922340827E-19</v>
      </c>
      <c r="O148">
        <f t="shared" si="55"/>
        <v>117630.01588181466</v>
      </c>
      <c r="P148">
        <f t="shared" si="56"/>
        <v>117327.67153404496</v>
      </c>
      <c r="Q148" s="1">
        <f t="shared" si="67"/>
        <v>905162972.21056378</v>
      </c>
      <c r="R148" s="1">
        <f t="shared" si="68"/>
        <v>902836432.454476</v>
      </c>
      <c r="S148">
        <f t="shared" si="69"/>
        <v>2.1758725293523167</v>
      </c>
      <c r="T148">
        <f t="shared" si="70"/>
        <v>2.1702798857078749</v>
      </c>
      <c r="U148" s="1">
        <f t="shared" si="57"/>
        <v>4161600000000.0005</v>
      </c>
      <c r="V148" s="1">
        <f t="shared" si="58"/>
        <v>5803200000000.001</v>
      </c>
      <c r="W148" s="1">
        <f t="shared" si="71"/>
        <v>1.8311040000000003E+21</v>
      </c>
      <c r="X148" s="1">
        <f t="shared" si="72"/>
        <v>2.5534080000000005E+21</v>
      </c>
      <c r="Y148">
        <f t="shared" si="59"/>
        <v>2.5112841501009883E+21</v>
      </c>
      <c r="Z148">
        <f t="shared" si="60"/>
        <v>3.4928935898798773E+21</v>
      </c>
      <c r="AA148">
        <f t="shared" si="73"/>
        <v>6.9013112491373362E-4</v>
      </c>
      <c r="AB148">
        <f t="shared" si="74"/>
        <v>6.9013112491373362E-4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topLeftCell="E1" workbookViewId="0">
      <selection activeCell="J1" sqref="J1:Q148"/>
    </sheetView>
  </sheetViews>
  <sheetFormatPr defaultRowHeight="14.5" x14ac:dyDescent="0.35"/>
  <sheetData>
    <row r="1" spans="1:8" x14ac:dyDescent="0.35">
      <c r="A1" t="s">
        <v>0</v>
      </c>
      <c r="B1" t="s">
        <v>0</v>
      </c>
      <c r="C1" t="s">
        <v>1</v>
      </c>
      <c r="D1" t="s">
        <v>1</v>
      </c>
      <c r="E1" t="s">
        <v>0</v>
      </c>
      <c r="F1" t="s">
        <v>0</v>
      </c>
      <c r="G1" t="s">
        <v>1</v>
      </c>
      <c r="H1" t="s">
        <v>1</v>
      </c>
    </row>
    <row r="2" spans="1:8" x14ac:dyDescent="0.35">
      <c r="A2" t="s">
        <v>2</v>
      </c>
      <c r="B2" t="s">
        <v>3</v>
      </c>
      <c r="C2" t="s">
        <v>2</v>
      </c>
      <c r="D2" t="s">
        <v>3</v>
      </c>
      <c r="E2" t="s">
        <v>2</v>
      </c>
      <c r="F2" t="s">
        <v>3</v>
      </c>
      <c r="G2" t="s">
        <v>2</v>
      </c>
      <c r="H2" t="s">
        <v>3</v>
      </c>
    </row>
    <row r="3" spans="1:8" x14ac:dyDescent="0.35">
      <c r="A3" t="s">
        <v>4</v>
      </c>
      <c r="B3" t="s">
        <v>4</v>
      </c>
      <c r="C3" t="s">
        <v>4</v>
      </c>
      <c r="D3" t="s">
        <v>4</v>
      </c>
      <c r="E3" t="s">
        <v>5</v>
      </c>
      <c r="F3" t="s">
        <v>5</v>
      </c>
      <c r="G3" t="s">
        <v>5</v>
      </c>
      <c r="H3" t="s">
        <v>5</v>
      </c>
    </row>
    <row r="4" spans="1:8" x14ac:dyDescent="0.35">
      <c r="A4">
        <v>4.2999999999999997E-2</v>
      </c>
      <c r="B4">
        <v>5.2999999999999999E-2</v>
      </c>
      <c r="C4">
        <v>0</v>
      </c>
      <c r="D4">
        <v>0</v>
      </c>
      <c r="E4">
        <v>9</v>
      </c>
      <c r="F4">
        <v>9</v>
      </c>
      <c r="G4">
        <v>9</v>
      </c>
      <c r="H4">
        <v>9</v>
      </c>
    </row>
    <row r="5" spans="1:8" x14ac:dyDescent="0.35">
      <c r="A5">
        <v>4.0999999999999898E-2</v>
      </c>
      <c r="B5">
        <v>5.2999999999999999E-2</v>
      </c>
      <c r="C5">
        <v>9</v>
      </c>
      <c r="D5">
        <v>0</v>
      </c>
      <c r="E5">
        <v>19</v>
      </c>
      <c r="F5">
        <v>19</v>
      </c>
      <c r="G5">
        <v>19</v>
      </c>
      <c r="H5">
        <v>19</v>
      </c>
    </row>
    <row r="6" spans="1:8" x14ac:dyDescent="0.35">
      <c r="A6">
        <v>4.2999999999999997E-2</v>
      </c>
      <c r="B6">
        <v>4.7E-2</v>
      </c>
      <c r="C6">
        <v>0</v>
      </c>
      <c r="D6">
        <v>2</v>
      </c>
      <c r="E6">
        <v>29</v>
      </c>
      <c r="F6">
        <v>29</v>
      </c>
      <c r="G6">
        <v>29</v>
      </c>
      <c r="H6">
        <v>29</v>
      </c>
    </row>
    <row r="7" spans="1:8" x14ac:dyDescent="0.35">
      <c r="A7">
        <v>4.8000000000000001E-2</v>
      </c>
      <c r="B7">
        <v>4.9000000000000002E-2</v>
      </c>
      <c r="C7">
        <v>5</v>
      </c>
      <c r="D7">
        <v>1</v>
      </c>
      <c r="E7">
        <v>39</v>
      </c>
      <c r="F7">
        <v>39</v>
      </c>
      <c r="G7">
        <v>39</v>
      </c>
      <c r="H7">
        <v>39</v>
      </c>
    </row>
    <row r="8" spans="1:8" x14ac:dyDescent="0.35">
      <c r="A8">
        <v>5.7999999999999899E-2</v>
      </c>
      <c r="B8">
        <v>5.3999999999999999E-2</v>
      </c>
      <c r="C8">
        <v>7</v>
      </c>
      <c r="D8">
        <v>8</v>
      </c>
      <c r="E8">
        <v>49</v>
      </c>
      <c r="F8">
        <v>49</v>
      </c>
      <c r="G8">
        <v>49</v>
      </c>
      <c r="H8">
        <v>49</v>
      </c>
    </row>
    <row r="9" spans="1:8" x14ac:dyDescent="0.35">
      <c r="A9">
        <v>7.2999999999999995E-2</v>
      </c>
      <c r="B9">
        <v>0.06</v>
      </c>
      <c r="C9">
        <v>6</v>
      </c>
      <c r="D9">
        <v>17</v>
      </c>
      <c r="E9">
        <v>59</v>
      </c>
      <c r="F9">
        <v>59</v>
      </c>
      <c r="G9">
        <v>59</v>
      </c>
      <c r="H9">
        <v>59</v>
      </c>
    </row>
    <row r="10" spans="1:8" x14ac:dyDescent="0.35">
      <c r="A10">
        <v>9.2999999999999999E-2</v>
      </c>
      <c r="B10">
        <v>7.0999999999999994E-2</v>
      </c>
      <c r="C10">
        <v>0</v>
      </c>
      <c r="D10">
        <v>18</v>
      </c>
      <c r="E10">
        <v>69</v>
      </c>
      <c r="F10">
        <v>69</v>
      </c>
      <c r="G10">
        <v>69</v>
      </c>
      <c r="H10">
        <v>69</v>
      </c>
    </row>
    <row r="11" spans="1:8" x14ac:dyDescent="0.35">
      <c r="A11">
        <v>0.12</v>
      </c>
      <c r="B11">
        <v>8.6999999999999994E-2</v>
      </c>
      <c r="C11">
        <v>6</v>
      </c>
      <c r="D11">
        <v>5</v>
      </c>
      <c r="E11">
        <v>79</v>
      </c>
      <c r="F11">
        <v>79</v>
      </c>
      <c r="G11">
        <v>79</v>
      </c>
      <c r="H11">
        <v>79</v>
      </c>
    </row>
    <row r="12" spans="1:8" x14ac:dyDescent="0.35">
      <c r="A12">
        <v>0.159</v>
      </c>
      <c r="B12">
        <v>0.109</v>
      </c>
      <c r="C12">
        <v>11</v>
      </c>
      <c r="D12">
        <v>0</v>
      </c>
      <c r="E12">
        <v>89</v>
      </c>
      <c r="F12">
        <v>89</v>
      </c>
      <c r="G12">
        <v>89</v>
      </c>
      <c r="H12">
        <v>89</v>
      </c>
    </row>
    <row r="13" spans="1:8" x14ac:dyDescent="0.35">
      <c r="A13">
        <v>0.21</v>
      </c>
      <c r="B13">
        <v>0.13699999999999901</v>
      </c>
      <c r="C13">
        <v>10</v>
      </c>
      <c r="D13">
        <v>3</v>
      </c>
      <c r="E13">
        <v>99</v>
      </c>
      <c r="F13">
        <v>99</v>
      </c>
      <c r="G13">
        <v>99</v>
      </c>
      <c r="H13">
        <v>99</v>
      </c>
    </row>
    <row r="14" spans="1:8" x14ac:dyDescent="0.35">
      <c r="A14">
        <v>0.26800000000000002</v>
      </c>
      <c r="B14">
        <v>0.17199999999999999</v>
      </c>
      <c r="C14">
        <v>22</v>
      </c>
      <c r="D14">
        <v>20</v>
      </c>
      <c r="E14">
        <v>109</v>
      </c>
      <c r="F14">
        <v>109</v>
      </c>
      <c r="G14">
        <v>109</v>
      </c>
      <c r="H14">
        <v>109</v>
      </c>
    </row>
    <row r="15" spans="1:8" x14ac:dyDescent="0.35">
      <c r="A15">
        <v>0.32600000000000001</v>
      </c>
      <c r="B15">
        <v>0.216</v>
      </c>
      <c r="C15">
        <v>16</v>
      </c>
      <c r="D15">
        <v>9</v>
      </c>
      <c r="E15">
        <v>119</v>
      </c>
      <c r="F15">
        <v>119</v>
      </c>
      <c r="G15">
        <v>119</v>
      </c>
      <c r="H15">
        <v>119</v>
      </c>
    </row>
    <row r="16" spans="1:8" x14ac:dyDescent="0.35">
      <c r="A16">
        <v>0.39600000000000002</v>
      </c>
      <c r="B16">
        <v>0.26700000000000002</v>
      </c>
      <c r="C16">
        <v>27</v>
      </c>
      <c r="D16">
        <v>25</v>
      </c>
      <c r="E16">
        <v>129</v>
      </c>
      <c r="F16">
        <v>129</v>
      </c>
      <c r="G16">
        <v>129</v>
      </c>
      <c r="H16">
        <v>129</v>
      </c>
    </row>
    <row r="17" spans="1:8" x14ac:dyDescent="0.35">
      <c r="A17">
        <v>0.42699999999999999</v>
      </c>
      <c r="B17">
        <v>0.311</v>
      </c>
      <c r="C17">
        <v>32</v>
      </c>
      <c r="D17">
        <v>29</v>
      </c>
      <c r="E17">
        <v>139</v>
      </c>
      <c r="F17">
        <v>139</v>
      </c>
      <c r="G17">
        <v>139</v>
      </c>
      <c r="H17">
        <v>139</v>
      </c>
    </row>
    <row r="18" spans="1:8" x14ac:dyDescent="0.35">
      <c r="A18">
        <v>0.46799999999999897</v>
      </c>
      <c r="B18">
        <v>0.35899999999999999</v>
      </c>
      <c r="C18">
        <v>36</v>
      </c>
      <c r="D18">
        <v>26</v>
      </c>
      <c r="E18">
        <v>149</v>
      </c>
      <c r="F18">
        <v>149</v>
      </c>
      <c r="G18">
        <v>149</v>
      </c>
      <c r="H18">
        <v>149</v>
      </c>
    </row>
    <row r="19" spans="1:8" x14ac:dyDescent="0.35">
      <c r="A19">
        <v>0.53799999999999903</v>
      </c>
      <c r="B19">
        <v>0.39700000000000002</v>
      </c>
      <c r="C19">
        <v>50</v>
      </c>
      <c r="D19">
        <v>26</v>
      </c>
      <c r="E19">
        <v>159</v>
      </c>
      <c r="F19">
        <v>159</v>
      </c>
      <c r="G19">
        <v>159</v>
      </c>
      <c r="H19">
        <v>159</v>
      </c>
    </row>
    <row r="20" spans="1:8" x14ac:dyDescent="0.35">
      <c r="A20">
        <v>0.63</v>
      </c>
      <c r="B20">
        <v>0.433</v>
      </c>
      <c r="C20">
        <v>63</v>
      </c>
      <c r="D20">
        <v>25</v>
      </c>
      <c r="E20">
        <v>169</v>
      </c>
      <c r="F20">
        <v>169</v>
      </c>
      <c r="G20">
        <v>169</v>
      </c>
      <c r="H20">
        <v>169</v>
      </c>
    </row>
    <row r="21" spans="1:8" x14ac:dyDescent="0.35">
      <c r="A21">
        <v>0.71799999999999997</v>
      </c>
      <c r="B21">
        <v>0.47499999999999998</v>
      </c>
      <c r="C21">
        <v>61</v>
      </c>
      <c r="D21">
        <v>24</v>
      </c>
      <c r="E21">
        <v>179</v>
      </c>
      <c r="F21">
        <v>179</v>
      </c>
      <c r="G21">
        <v>179</v>
      </c>
      <c r="H21">
        <v>179</v>
      </c>
    </row>
    <row r="22" spans="1:8" x14ac:dyDescent="0.35">
      <c r="A22">
        <v>0.79900000000000004</v>
      </c>
      <c r="B22">
        <v>0.52200000000000002</v>
      </c>
      <c r="C22">
        <v>56</v>
      </c>
      <c r="D22">
        <v>32</v>
      </c>
      <c r="E22">
        <v>189</v>
      </c>
      <c r="F22">
        <v>189</v>
      </c>
      <c r="G22">
        <v>189</v>
      </c>
      <c r="H22">
        <v>189</v>
      </c>
    </row>
    <row r="23" spans="1:8" x14ac:dyDescent="0.35">
      <c r="A23">
        <v>0.90599999999999903</v>
      </c>
      <c r="B23">
        <v>0.57899999999999996</v>
      </c>
      <c r="C23">
        <v>58</v>
      </c>
      <c r="D23">
        <v>23</v>
      </c>
      <c r="E23">
        <v>199</v>
      </c>
      <c r="F23">
        <v>199</v>
      </c>
      <c r="G23">
        <v>199</v>
      </c>
      <c r="H23">
        <v>199</v>
      </c>
    </row>
    <row r="24" spans="1:8" x14ac:dyDescent="0.35">
      <c r="A24">
        <v>0.94699999999999995</v>
      </c>
      <c r="B24">
        <v>0.63800000000000001</v>
      </c>
      <c r="C24">
        <v>69</v>
      </c>
      <c r="D24">
        <v>33</v>
      </c>
      <c r="E24">
        <v>209</v>
      </c>
      <c r="F24">
        <v>209</v>
      </c>
      <c r="G24">
        <v>209</v>
      </c>
      <c r="H24">
        <v>209</v>
      </c>
    </row>
    <row r="25" spans="1:8" x14ac:dyDescent="0.35">
      <c r="A25">
        <v>0.97699999999999998</v>
      </c>
      <c r="B25">
        <v>0.69499999999999995</v>
      </c>
      <c r="C25">
        <v>68</v>
      </c>
      <c r="D25">
        <v>41</v>
      </c>
      <c r="E25">
        <v>219</v>
      </c>
      <c r="F25">
        <v>219</v>
      </c>
      <c r="G25">
        <v>219</v>
      </c>
      <c r="H25">
        <v>219</v>
      </c>
    </row>
    <row r="26" spans="1:8" x14ac:dyDescent="0.35">
      <c r="A26">
        <v>1.008</v>
      </c>
      <c r="B26">
        <v>0.747</v>
      </c>
      <c r="C26">
        <v>59</v>
      </c>
      <c r="D26">
        <v>46</v>
      </c>
      <c r="E26">
        <v>229</v>
      </c>
      <c r="F26">
        <v>229</v>
      </c>
      <c r="G26">
        <v>229</v>
      </c>
      <c r="H26">
        <v>229</v>
      </c>
    </row>
    <row r="27" spans="1:8" x14ac:dyDescent="0.35">
      <c r="A27">
        <v>1.036</v>
      </c>
      <c r="B27">
        <v>0.80900000000000005</v>
      </c>
      <c r="C27">
        <v>56</v>
      </c>
      <c r="D27">
        <v>40</v>
      </c>
      <c r="E27">
        <v>239</v>
      </c>
      <c r="F27">
        <v>239</v>
      </c>
      <c r="G27">
        <v>239</v>
      </c>
      <c r="H27">
        <v>239</v>
      </c>
    </row>
    <row r="28" spans="1:8" x14ac:dyDescent="0.35">
      <c r="A28">
        <v>1.071</v>
      </c>
      <c r="B28">
        <v>0.85099999999999998</v>
      </c>
      <c r="C28">
        <v>76</v>
      </c>
      <c r="D28">
        <v>50</v>
      </c>
      <c r="E28">
        <v>249</v>
      </c>
      <c r="F28">
        <v>249</v>
      </c>
      <c r="G28">
        <v>249</v>
      </c>
      <c r="H28">
        <v>249</v>
      </c>
    </row>
    <row r="29" spans="1:8" x14ac:dyDescent="0.35">
      <c r="A29">
        <v>1.105</v>
      </c>
      <c r="B29">
        <v>0.88599999999999901</v>
      </c>
      <c r="C29">
        <v>61</v>
      </c>
      <c r="D29">
        <v>41</v>
      </c>
      <c r="E29">
        <v>259</v>
      </c>
      <c r="F29">
        <v>259</v>
      </c>
      <c r="G29">
        <v>259</v>
      </c>
      <c r="H29">
        <v>259</v>
      </c>
    </row>
    <row r="30" spans="1:8" x14ac:dyDescent="0.35">
      <c r="A30">
        <v>1.1259999999999999</v>
      </c>
      <c r="B30">
        <v>0.91400000000000003</v>
      </c>
      <c r="C30">
        <v>62</v>
      </c>
      <c r="D30">
        <v>47</v>
      </c>
      <c r="E30">
        <v>269</v>
      </c>
      <c r="F30">
        <v>269</v>
      </c>
      <c r="G30">
        <v>269</v>
      </c>
      <c r="H30">
        <v>269</v>
      </c>
    </row>
    <row r="31" spans="1:8" x14ac:dyDescent="0.35">
      <c r="A31">
        <v>1.155</v>
      </c>
      <c r="B31">
        <v>0.94099999999999995</v>
      </c>
      <c r="C31">
        <v>61</v>
      </c>
      <c r="D31">
        <v>58</v>
      </c>
      <c r="E31">
        <v>279</v>
      </c>
      <c r="F31">
        <v>279</v>
      </c>
      <c r="G31">
        <v>279</v>
      </c>
      <c r="H31">
        <v>279</v>
      </c>
    </row>
    <row r="32" spans="1:8" x14ac:dyDescent="0.35">
      <c r="A32">
        <v>1.18</v>
      </c>
      <c r="B32">
        <v>0.96699999999999997</v>
      </c>
      <c r="C32">
        <v>73</v>
      </c>
      <c r="D32">
        <v>39</v>
      </c>
      <c r="E32">
        <v>289</v>
      </c>
      <c r="F32">
        <v>289</v>
      </c>
      <c r="G32">
        <v>289</v>
      </c>
      <c r="H32">
        <v>289</v>
      </c>
    </row>
    <row r="33" spans="1:8" x14ac:dyDescent="0.35">
      <c r="A33">
        <v>1.2030000000000001</v>
      </c>
      <c r="B33">
        <v>0.99399999999999999</v>
      </c>
      <c r="C33">
        <v>73</v>
      </c>
      <c r="D33">
        <v>66</v>
      </c>
      <c r="E33">
        <v>299</v>
      </c>
      <c r="F33">
        <v>299</v>
      </c>
      <c r="G33">
        <v>299</v>
      </c>
      <c r="H33">
        <v>299</v>
      </c>
    </row>
    <row r="34" spans="1:8" x14ac:dyDescent="0.35">
      <c r="A34">
        <v>1.228</v>
      </c>
      <c r="B34">
        <v>1.0209999999999999</v>
      </c>
      <c r="C34">
        <v>79</v>
      </c>
      <c r="D34">
        <v>63</v>
      </c>
      <c r="E34">
        <v>309</v>
      </c>
      <c r="F34">
        <v>309</v>
      </c>
      <c r="G34">
        <v>309</v>
      </c>
      <c r="H34">
        <v>309</v>
      </c>
    </row>
    <row r="35" spans="1:8" x14ac:dyDescent="0.35">
      <c r="A35">
        <v>1.244</v>
      </c>
      <c r="B35">
        <v>1.0469999999999999</v>
      </c>
      <c r="C35">
        <v>81</v>
      </c>
      <c r="D35">
        <v>68</v>
      </c>
      <c r="E35">
        <v>319</v>
      </c>
      <c r="F35">
        <v>319</v>
      </c>
      <c r="G35">
        <v>319</v>
      </c>
      <c r="H35">
        <v>319</v>
      </c>
    </row>
    <row r="36" spans="1:8" x14ac:dyDescent="0.35">
      <c r="A36">
        <v>1.2490000000000001</v>
      </c>
      <c r="B36">
        <v>1.0720000000000001</v>
      </c>
      <c r="C36">
        <v>87</v>
      </c>
      <c r="D36">
        <v>70</v>
      </c>
      <c r="E36">
        <v>329</v>
      </c>
      <c r="F36">
        <v>329</v>
      </c>
      <c r="G36">
        <v>329</v>
      </c>
      <c r="H36">
        <v>329</v>
      </c>
    </row>
    <row r="37" spans="1:8" x14ac:dyDescent="0.35">
      <c r="A37">
        <v>1.2629999999999999</v>
      </c>
      <c r="B37">
        <v>1.095</v>
      </c>
      <c r="C37">
        <v>84</v>
      </c>
      <c r="D37">
        <v>73</v>
      </c>
      <c r="E37">
        <v>339</v>
      </c>
      <c r="F37">
        <v>339</v>
      </c>
      <c r="G37">
        <v>339</v>
      </c>
      <c r="H37">
        <v>339</v>
      </c>
    </row>
    <row r="38" spans="1:8" x14ac:dyDescent="0.35">
      <c r="A38">
        <v>1.27</v>
      </c>
      <c r="B38">
        <v>1.1120000000000001</v>
      </c>
      <c r="C38">
        <v>107</v>
      </c>
      <c r="D38">
        <v>85</v>
      </c>
      <c r="E38">
        <v>349</v>
      </c>
      <c r="F38">
        <v>349</v>
      </c>
      <c r="G38">
        <v>349</v>
      </c>
      <c r="H38">
        <v>349</v>
      </c>
    </row>
    <row r="39" spans="1:8" x14ac:dyDescent="0.35">
      <c r="A39">
        <v>1.2809999999999999</v>
      </c>
      <c r="B39">
        <v>1.1339999999999999</v>
      </c>
      <c r="C39">
        <v>102</v>
      </c>
      <c r="D39">
        <v>57</v>
      </c>
      <c r="E39">
        <v>359</v>
      </c>
      <c r="F39">
        <v>359</v>
      </c>
      <c r="G39">
        <v>359</v>
      </c>
      <c r="H39">
        <v>359</v>
      </c>
    </row>
    <row r="40" spans="1:8" x14ac:dyDescent="0.35">
      <c r="A40">
        <v>1.2929999999999999</v>
      </c>
      <c r="B40">
        <v>1.147</v>
      </c>
      <c r="C40">
        <v>91</v>
      </c>
      <c r="D40">
        <v>84</v>
      </c>
      <c r="E40">
        <v>369</v>
      </c>
      <c r="F40">
        <v>369</v>
      </c>
      <c r="G40">
        <v>369</v>
      </c>
      <c r="H40">
        <v>369</v>
      </c>
    </row>
    <row r="41" spans="1:8" x14ac:dyDescent="0.35">
      <c r="A41">
        <v>1.3</v>
      </c>
      <c r="B41">
        <v>1.163</v>
      </c>
      <c r="C41">
        <v>112</v>
      </c>
      <c r="D41">
        <v>75</v>
      </c>
      <c r="E41">
        <v>379</v>
      </c>
      <c r="F41">
        <v>379</v>
      </c>
      <c r="G41">
        <v>379</v>
      </c>
      <c r="H41">
        <v>379</v>
      </c>
    </row>
    <row r="42" spans="1:8" x14ac:dyDescent="0.35">
      <c r="A42">
        <v>1.3080000000000001</v>
      </c>
      <c r="B42">
        <v>1.181</v>
      </c>
      <c r="C42">
        <v>117</v>
      </c>
      <c r="D42">
        <v>103</v>
      </c>
      <c r="E42">
        <v>389</v>
      </c>
      <c r="F42">
        <v>389</v>
      </c>
      <c r="G42">
        <v>389</v>
      </c>
      <c r="H42">
        <v>389</v>
      </c>
    </row>
    <row r="43" spans="1:8" x14ac:dyDescent="0.35">
      <c r="A43">
        <v>1.3119999999999901</v>
      </c>
      <c r="B43">
        <v>1.1930000000000001</v>
      </c>
      <c r="C43">
        <v>98</v>
      </c>
      <c r="D43">
        <v>99</v>
      </c>
      <c r="E43">
        <v>399</v>
      </c>
      <c r="F43">
        <v>399</v>
      </c>
      <c r="G43">
        <v>399</v>
      </c>
      <c r="H43">
        <v>399</v>
      </c>
    </row>
    <row r="44" spans="1:8" x14ac:dyDescent="0.35">
      <c r="A44">
        <v>1.3149999999999999</v>
      </c>
      <c r="B44">
        <v>1.208</v>
      </c>
      <c r="C44">
        <v>117</v>
      </c>
      <c r="D44">
        <v>138</v>
      </c>
      <c r="E44">
        <v>409</v>
      </c>
      <c r="F44">
        <v>409</v>
      </c>
      <c r="G44">
        <v>409</v>
      </c>
      <c r="H44">
        <v>409</v>
      </c>
    </row>
    <row r="45" spans="1:8" x14ac:dyDescent="0.35">
      <c r="A45">
        <v>1.3219999999999901</v>
      </c>
      <c r="B45">
        <v>1.222</v>
      </c>
      <c r="C45">
        <v>119</v>
      </c>
      <c r="D45">
        <v>159</v>
      </c>
      <c r="E45">
        <v>419</v>
      </c>
      <c r="F45">
        <v>419</v>
      </c>
      <c r="G45">
        <v>419</v>
      </c>
      <c r="H45">
        <v>419</v>
      </c>
    </row>
    <row r="46" spans="1:8" x14ac:dyDescent="0.35">
      <c r="A46">
        <v>1.33</v>
      </c>
      <c r="B46">
        <v>1.24</v>
      </c>
      <c r="C46">
        <v>121</v>
      </c>
      <c r="D46">
        <v>194</v>
      </c>
      <c r="E46">
        <v>429</v>
      </c>
      <c r="F46">
        <v>429</v>
      </c>
      <c r="G46">
        <v>429</v>
      </c>
      <c r="H46">
        <v>429</v>
      </c>
    </row>
    <row r="47" spans="1:8" x14ac:dyDescent="0.35">
      <c r="A47">
        <v>1.331</v>
      </c>
      <c r="B47">
        <v>1.2490000000000001</v>
      </c>
      <c r="C47">
        <v>136</v>
      </c>
      <c r="D47">
        <v>209</v>
      </c>
      <c r="E47">
        <v>439</v>
      </c>
      <c r="F47">
        <v>439</v>
      </c>
      <c r="G47">
        <v>439</v>
      </c>
      <c r="H47">
        <v>439</v>
      </c>
    </row>
    <row r="48" spans="1:8" x14ac:dyDescent="0.35">
      <c r="A48">
        <v>1.3340000000000001</v>
      </c>
      <c r="B48">
        <v>1.2589999999999999</v>
      </c>
      <c r="C48">
        <v>136</v>
      </c>
      <c r="D48">
        <v>270</v>
      </c>
      <c r="E48">
        <v>449</v>
      </c>
      <c r="F48">
        <v>449</v>
      </c>
      <c r="G48">
        <v>449</v>
      </c>
      <c r="H48">
        <v>449</v>
      </c>
    </row>
    <row r="49" spans="1:8" x14ac:dyDescent="0.35">
      <c r="A49">
        <v>1.331</v>
      </c>
      <c r="B49">
        <v>1.2709999999999999</v>
      </c>
      <c r="C49">
        <v>157</v>
      </c>
      <c r="D49">
        <v>297</v>
      </c>
      <c r="E49">
        <v>459</v>
      </c>
      <c r="F49">
        <v>459</v>
      </c>
      <c r="G49">
        <v>459</v>
      </c>
      <c r="H49">
        <v>459</v>
      </c>
    </row>
    <row r="50" spans="1:8" x14ac:dyDescent="0.35">
      <c r="A50">
        <v>1.3359999999999901</v>
      </c>
      <c r="B50">
        <v>1.28199999999999</v>
      </c>
      <c r="C50">
        <v>144</v>
      </c>
      <c r="D50">
        <v>294</v>
      </c>
      <c r="E50">
        <v>469</v>
      </c>
      <c r="F50">
        <v>469</v>
      </c>
      <c r="G50">
        <v>469</v>
      </c>
      <c r="H50">
        <v>469</v>
      </c>
    </row>
    <row r="51" spans="1:8" x14ac:dyDescent="0.35">
      <c r="A51">
        <v>1.3380000000000001</v>
      </c>
      <c r="B51">
        <v>1.2909999999999999</v>
      </c>
      <c r="C51">
        <v>159</v>
      </c>
      <c r="D51">
        <v>309</v>
      </c>
      <c r="E51">
        <v>479</v>
      </c>
      <c r="F51">
        <v>479</v>
      </c>
      <c r="G51">
        <v>479</v>
      </c>
      <c r="H51">
        <v>479</v>
      </c>
    </row>
    <row r="52" spans="1:8" x14ac:dyDescent="0.35">
      <c r="A52">
        <v>1.345</v>
      </c>
      <c r="B52">
        <v>1.298</v>
      </c>
      <c r="C52">
        <v>157</v>
      </c>
      <c r="D52">
        <v>342</v>
      </c>
      <c r="E52">
        <v>489</v>
      </c>
      <c r="F52">
        <v>489</v>
      </c>
      <c r="G52">
        <v>489</v>
      </c>
      <c r="H52">
        <v>489</v>
      </c>
    </row>
    <row r="53" spans="1:8" x14ac:dyDescent="0.35">
      <c r="A53">
        <v>1.3440000000000001</v>
      </c>
      <c r="B53">
        <v>1.3049999999999999</v>
      </c>
      <c r="C53">
        <v>195</v>
      </c>
      <c r="D53">
        <v>341</v>
      </c>
      <c r="E53">
        <v>499</v>
      </c>
      <c r="F53">
        <v>499</v>
      </c>
      <c r="G53">
        <v>499</v>
      </c>
      <c r="H53">
        <v>499</v>
      </c>
    </row>
    <row r="54" spans="1:8" x14ac:dyDescent="0.35">
      <c r="A54">
        <v>1.35</v>
      </c>
      <c r="B54">
        <v>1.31</v>
      </c>
      <c r="C54">
        <v>180</v>
      </c>
      <c r="D54">
        <v>347</v>
      </c>
      <c r="E54">
        <v>509</v>
      </c>
      <c r="F54">
        <v>509</v>
      </c>
      <c r="G54">
        <v>509</v>
      </c>
      <c r="H54">
        <v>509</v>
      </c>
    </row>
    <row r="55" spans="1:8" x14ac:dyDescent="0.35">
      <c r="A55">
        <v>1.351</v>
      </c>
      <c r="B55">
        <v>1.3159999999999901</v>
      </c>
      <c r="C55">
        <v>183</v>
      </c>
      <c r="D55">
        <v>359</v>
      </c>
      <c r="E55">
        <v>519</v>
      </c>
      <c r="F55">
        <v>519</v>
      </c>
      <c r="G55">
        <v>519</v>
      </c>
      <c r="H55">
        <v>519</v>
      </c>
    </row>
    <row r="56" spans="1:8" x14ac:dyDescent="0.35">
      <c r="A56">
        <v>1.371</v>
      </c>
      <c r="B56">
        <v>1.3149999999999999</v>
      </c>
      <c r="C56">
        <v>205</v>
      </c>
      <c r="D56">
        <v>343</v>
      </c>
      <c r="E56">
        <v>529</v>
      </c>
      <c r="F56">
        <v>529</v>
      </c>
      <c r="G56">
        <v>529</v>
      </c>
      <c r="H56">
        <v>529</v>
      </c>
    </row>
    <row r="57" spans="1:8" x14ac:dyDescent="0.35">
      <c r="A57">
        <v>1.3659999999999899</v>
      </c>
      <c r="B57">
        <v>1.323</v>
      </c>
      <c r="C57">
        <v>213</v>
      </c>
      <c r="D57">
        <v>349</v>
      </c>
      <c r="E57">
        <v>539</v>
      </c>
      <c r="F57">
        <v>539</v>
      </c>
      <c r="G57">
        <v>539</v>
      </c>
      <c r="H57">
        <v>539</v>
      </c>
    </row>
    <row r="58" spans="1:8" x14ac:dyDescent="0.35">
      <c r="A58">
        <v>1.3659999999999899</v>
      </c>
      <c r="B58">
        <v>1.33</v>
      </c>
      <c r="C58">
        <v>218</v>
      </c>
      <c r="D58">
        <v>369</v>
      </c>
      <c r="E58">
        <v>549</v>
      </c>
      <c r="F58">
        <v>549</v>
      </c>
      <c r="G58">
        <v>549</v>
      </c>
      <c r="H58">
        <v>549</v>
      </c>
    </row>
    <row r="59" spans="1:8" x14ac:dyDescent="0.35">
      <c r="A59">
        <v>1.39699999999999</v>
      </c>
      <c r="B59">
        <v>1.3380000000000001</v>
      </c>
      <c r="C59">
        <v>235</v>
      </c>
      <c r="D59">
        <v>358</v>
      </c>
      <c r="E59">
        <v>559</v>
      </c>
      <c r="F59">
        <v>559</v>
      </c>
      <c r="G59">
        <v>559</v>
      </c>
      <c r="H59">
        <v>559</v>
      </c>
    </row>
    <row r="60" spans="1:8" x14ac:dyDescent="0.35">
      <c r="A60">
        <v>1.3740000000000001</v>
      </c>
      <c r="B60">
        <v>1.343</v>
      </c>
      <c r="C60">
        <v>253</v>
      </c>
      <c r="D60">
        <v>339</v>
      </c>
      <c r="E60">
        <v>569</v>
      </c>
      <c r="F60">
        <v>569</v>
      </c>
      <c r="G60">
        <v>569</v>
      </c>
      <c r="H60">
        <v>569</v>
      </c>
    </row>
    <row r="61" spans="1:8" x14ac:dyDescent="0.35">
      <c r="A61">
        <v>1.37</v>
      </c>
      <c r="B61">
        <v>1.35</v>
      </c>
      <c r="C61">
        <v>255</v>
      </c>
      <c r="D61">
        <v>341</v>
      </c>
      <c r="E61">
        <v>579</v>
      </c>
      <c r="F61">
        <v>579</v>
      </c>
      <c r="G61">
        <v>579</v>
      </c>
      <c r="H61">
        <v>579</v>
      </c>
    </row>
    <row r="62" spans="1:8" x14ac:dyDescent="0.35">
      <c r="A62">
        <v>1.3779999999999999</v>
      </c>
      <c r="B62">
        <v>1.357</v>
      </c>
      <c r="C62">
        <v>258</v>
      </c>
      <c r="D62">
        <v>355</v>
      </c>
      <c r="E62">
        <v>589</v>
      </c>
      <c r="F62">
        <v>589</v>
      </c>
      <c r="G62">
        <v>589</v>
      </c>
      <c r="H62">
        <v>589</v>
      </c>
    </row>
    <row r="63" spans="1:8" x14ac:dyDescent="0.35">
      <c r="A63">
        <v>1.373</v>
      </c>
      <c r="B63">
        <v>1.359</v>
      </c>
      <c r="C63">
        <v>254</v>
      </c>
      <c r="D63">
        <v>366</v>
      </c>
      <c r="E63">
        <v>599</v>
      </c>
      <c r="F63">
        <v>599</v>
      </c>
      <c r="G63">
        <v>599</v>
      </c>
      <c r="H63">
        <v>599</v>
      </c>
    </row>
    <row r="64" spans="1:8" x14ac:dyDescent="0.35">
      <c r="A64">
        <v>1.37</v>
      </c>
      <c r="B64">
        <v>1.361</v>
      </c>
      <c r="C64">
        <v>271</v>
      </c>
      <c r="D64">
        <v>373</v>
      </c>
      <c r="E64">
        <v>609</v>
      </c>
      <c r="F64">
        <v>609</v>
      </c>
      <c r="G64">
        <v>609</v>
      </c>
      <c r="H64">
        <v>609</v>
      </c>
    </row>
    <row r="65" spans="1:8" x14ac:dyDescent="0.35">
      <c r="A65">
        <v>1.3740000000000001</v>
      </c>
      <c r="B65">
        <v>1.361</v>
      </c>
      <c r="C65">
        <v>274</v>
      </c>
      <c r="D65">
        <v>353</v>
      </c>
      <c r="E65">
        <v>619</v>
      </c>
      <c r="F65">
        <v>619</v>
      </c>
      <c r="G65">
        <v>619</v>
      </c>
      <c r="H65">
        <v>619</v>
      </c>
    </row>
    <row r="66" spans="1:8" x14ac:dyDescent="0.35">
      <c r="A66">
        <v>1.379</v>
      </c>
      <c r="B66">
        <v>1.3580000000000001</v>
      </c>
      <c r="C66">
        <v>290</v>
      </c>
      <c r="D66">
        <v>355</v>
      </c>
      <c r="E66">
        <v>629</v>
      </c>
      <c r="F66">
        <v>629</v>
      </c>
      <c r="G66">
        <v>629</v>
      </c>
      <c r="H66">
        <v>629</v>
      </c>
    </row>
    <row r="67" spans="1:8" x14ac:dyDescent="0.35">
      <c r="A67">
        <v>1.3759999999999999</v>
      </c>
      <c r="B67">
        <v>1.3659999999999899</v>
      </c>
      <c r="C67">
        <v>273</v>
      </c>
      <c r="D67">
        <v>356</v>
      </c>
      <c r="E67">
        <v>639</v>
      </c>
      <c r="F67">
        <v>639</v>
      </c>
      <c r="G67">
        <v>639</v>
      </c>
      <c r="H67">
        <v>639</v>
      </c>
    </row>
    <row r="68" spans="1:8" x14ac:dyDescent="0.35">
      <c r="A68">
        <v>1.373</v>
      </c>
      <c r="B68">
        <v>1.3619999999999901</v>
      </c>
      <c r="C68">
        <v>309</v>
      </c>
      <c r="D68">
        <v>370</v>
      </c>
      <c r="E68">
        <v>649</v>
      </c>
      <c r="F68">
        <v>649</v>
      </c>
      <c r="G68">
        <v>649</v>
      </c>
      <c r="H68">
        <v>649</v>
      </c>
    </row>
    <row r="69" spans="1:8" x14ac:dyDescent="0.35">
      <c r="A69">
        <v>1.38</v>
      </c>
      <c r="B69">
        <v>1.359</v>
      </c>
      <c r="C69">
        <v>303</v>
      </c>
      <c r="D69">
        <v>352</v>
      </c>
      <c r="E69">
        <v>659</v>
      </c>
      <c r="F69">
        <v>659</v>
      </c>
      <c r="G69">
        <v>659</v>
      </c>
      <c r="H69">
        <v>659</v>
      </c>
    </row>
    <row r="70" spans="1:8" x14ac:dyDescent="0.35">
      <c r="A70">
        <v>1.3719999999999899</v>
      </c>
      <c r="B70">
        <v>1.357</v>
      </c>
      <c r="C70">
        <v>299</v>
      </c>
      <c r="D70">
        <v>372</v>
      </c>
      <c r="E70">
        <v>669</v>
      </c>
      <c r="F70">
        <v>669</v>
      </c>
      <c r="G70">
        <v>669</v>
      </c>
      <c r="H70">
        <v>669</v>
      </c>
    </row>
    <row r="71" spans="1:8" x14ac:dyDescent="0.35">
      <c r="A71">
        <v>1.371</v>
      </c>
      <c r="B71">
        <v>1.3619999999999901</v>
      </c>
      <c r="C71">
        <v>309</v>
      </c>
      <c r="D71">
        <v>365</v>
      </c>
      <c r="E71">
        <v>679</v>
      </c>
      <c r="F71">
        <v>679</v>
      </c>
      <c r="G71">
        <v>679</v>
      </c>
      <c r="H71">
        <v>679</v>
      </c>
    </row>
    <row r="72" spans="1:8" x14ac:dyDescent="0.35">
      <c r="A72">
        <v>1.3680000000000001</v>
      </c>
      <c r="B72">
        <v>1.3540000000000001</v>
      </c>
      <c r="C72">
        <v>325</v>
      </c>
      <c r="D72">
        <v>364</v>
      </c>
      <c r="E72">
        <v>689</v>
      </c>
      <c r="F72">
        <v>689</v>
      </c>
      <c r="G72">
        <v>689</v>
      </c>
      <c r="H72">
        <v>689</v>
      </c>
    </row>
    <row r="73" spans="1:8" x14ac:dyDescent="0.35">
      <c r="A73">
        <v>1.3659999999999899</v>
      </c>
      <c r="B73">
        <v>1.3619999999999901</v>
      </c>
      <c r="C73">
        <v>310</v>
      </c>
      <c r="D73">
        <v>361</v>
      </c>
      <c r="E73">
        <v>699</v>
      </c>
      <c r="F73">
        <v>699</v>
      </c>
      <c r="G73">
        <v>699</v>
      </c>
      <c r="H73">
        <v>699</v>
      </c>
    </row>
    <row r="74" spans="1:8" x14ac:dyDescent="0.35">
      <c r="A74">
        <v>1.3659999999999899</v>
      </c>
      <c r="B74">
        <v>1.3540000000000001</v>
      </c>
      <c r="C74">
        <v>322</v>
      </c>
      <c r="D74">
        <v>364</v>
      </c>
      <c r="E74">
        <v>709</v>
      </c>
      <c r="F74">
        <v>709</v>
      </c>
      <c r="G74">
        <v>709</v>
      </c>
      <c r="H74">
        <v>709</v>
      </c>
    </row>
    <row r="75" spans="1:8" x14ac:dyDescent="0.35">
      <c r="A75">
        <v>1.36</v>
      </c>
      <c r="B75">
        <v>1.3580000000000001</v>
      </c>
      <c r="C75">
        <v>314</v>
      </c>
      <c r="D75">
        <v>372</v>
      </c>
      <c r="E75">
        <v>719</v>
      </c>
      <c r="F75">
        <v>719</v>
      </c>
      <c r="G75">
        <v>719</v>
      </c>
      <c r="H75">
        <v>719</v>
      </c>
    </row>
    <row r="76" spans="1:8" x14ac:dyDescent="0.35">
      <c r="A76">
        <v>1.351</v>
      </c>
      <c r="B76">
        <v>1.353</v>
      </c>
      <c r="C76">
        <v>313</v>
      </c>
      <c r="D76">
        <v>370</v>
      </c>
      <c r="E76">
        <v>729</v>
      </c>
      <c r="F76">
        <v>729</v>
      </c>
      <c r="G76">
        <v>729</v>
      </c>
      <c r="H76">
        <v>729</v>
      </c>
    </row>
    <row r="77" spans="1:8" x14ac:dyDescent="0.35">
      <c r="A77">
        <v>1.355</v>
      </c>
      <c r="B77">
        <v>1.35</v>
      </c>
      <c r="C77">
        <v>301</v>
      </c>
      <c r="D77">
        <v>370</v>
      </c>
      <c r="E77">
        <v>739</v>
      </c>
      <c r="F77">
        <v>739</v>
      </c>
      <c r="G77">
        <v>739</v>
      </c>
      <c r="H77">
        <v>739</v>
      </c>
    </row>
    <row r="78" spans="1:8" x14ac:dyDescent="0.35">
      <c r="A78">
        <v>1.349</v>
      </c>
      <c r="B78">
        <v>1.355</v>
      </c>
      <c r="C78">
        <v>315</v>
      </c>
      <c r="D78">
        <v>374</v>
      </c>
      <c r="E78">
        <v>749</v>
      </c>
      <c r="F78">
        <v>749</v>
      </c>
      <c r="G78">
        <v>749</v>
      </c>
      <c r="H78">
        <v>749</v>
      </c>
    </row>
    <row r="79" spans="1:8" x14ac:dyDescent="0.35">
      <c r="A79">
        <v>1.3480000000000001</v>
      </c>
      <c r="B79">
        <v>1.347</v>
      </c>
      <c r="C79">
        <v>296</v>
      </c>
      <c r="D79">
        <v>387</v>
      </c>
      <c r="E79">
        <v>759</v>
      </c>
      <c r="F79">
        <v>759</v>
      </c>
      <c r="G79">
        <v>759</v>
      </c>
      <c r="H79">
        <v>759</v>
      </c>
    </row>
    <row r="80" spans="1:8" x14ac:dyDescent="0.35">
      <c r="A80">
        <v>1.349</v>
      </c>
      <c r="B80">
        <v>1.343</v>
      </c>
      <c r="C80">
        <v>318</v>
      </c>
      <c r="D80">
        <v>377</v>
      </c>
      <c r="E80">
        <v>769</v>
      </c>
      <c r="F80">
        <v>769</v>
      </c>
      <c r="G80">
        <v>769</v>
      </c>
      <c r="H80">
        <v>769</v>
      </c>
    </row>
    <row r="81" spans="1:8" x14ac:dyDescent="0.35">
      <c r="A81">
        <v>1.341</v>
      </c>
      <c r="B81">
        <v>1.3440000000000001</v>
      </c>
      <c r="C81">
        <v>305</v>
      </c>
      <c r="D81">
        <v>350</v>
      </c>
      <c r="E81">
        <v>779</v>
      </c>
      <c r="F81">
        <v>779</v>
      </c>
      <c r="G81">
        <v>779</v>
      </c>
      <c r="H81">
        <v>779</v>
      </c>
    </row>
    <row r="82" spans="1:8" x14ac:dyDescent="0.35">
      <c r="A82">
        <v>1.343</v>
      </c>
      <c r="B82">
        <v>1.3419999999999901</v>
      </c>
      <c r="C82">
        <v>303</v>
      </c>
      <c r="D82">
        <v>357</v>
      </c>
      <c r="E82">
        <v>789</v>
      </c>
      <c r="F82">
        <v>789</v>
      </c>
      <c r="G82">
        <v>789</v>
      </c>
      <c r="H82">
        <v>789</v>
      </c>
    </row>
    <row r="83" spans="1:8" x14ac:dyDescent="0.35">
      <c r="A83">
        <v>1.333</v>
      </c>
      <c r="B83">
        <v>1.337</v>
      </c>
      <c r="C83">
        <v>308</v>
      </c>
      <c r="D83">
        <v>387</v>
      </c>
      <c r="E83">
        <v>799</v>
      </c>
      <c r="F83">
        <v>799</v>
      </c>
      <c r="G83">
        <v>799</v>
      </c>
      <c r="H83">
        <v>799</v>
      </c>
    </row>
    <row r="84" spans="1:8" x14ac:dyDescent="0.35">
      <c r="A84">
        <v>1.329</v>
      </c>
      <c r="B84">
        <v>1.333</v>
      </c>
      <c r="C84">
        <v>294</v>
      </c>
      <c r="D84">
        <v>365</v>
      </c>
      <c r="E84">
        <v>809</v>
      </c>
      <c r="F84">
        <v>809</v>
      </c>
      <c r="G84">
        <v>809</v>
      </c>
      <c r="H84">
        <v>809</v>
      </c>
    </row>
    <row r="85" spans="1:8" x14ac:dyDescent="0.35">
      <c r="A85">
        <v>1.323</v>
      </c>
      <c r="B85">
        <v>1.3280000000000001</v>
      </c>
      <c r="C85">
        <v>294</v>
      </c>
      <c r="D85">
        <v>369</v>
      </c>
      <c r="E85">
        <v>819</v>
      </c>
      <c r="F85">
        <v>819</v>
      </c>
      <c r="G85">
        <v>819</v>
      </c>
      <c r="H85">
        <v>819</v>
      </c>
    </row>
    <row r="86" spans="1:8" x14ac:dyDescent="0.35">
      <c r="A86">
        <v>1.3159999999999901</v>
      </c>
      <c r="B86">
        <v>1.3280000000000001</v>
      </c>
      <c r="C86">
        <v>318</v>
      </c>
      <c r="D86">
        <v>369</v>
      </c>
      <c r="E86">
        <v>829</v>
      </c>
      <c r="F86">
        <v>829</v>
      </c>
      <c r="G86">
        <v>829</v>
      </c>
      <c r="H86">
        <v>829</v>
      </c>
    </row>
    <row r="87" spans="1:8" x14ac:dyDescent="0.35">
      <c r="A87">
        <v>1.3149999999999999</v>
      </c>
      <c r="B87">
        <v>1.3219999999999901</v>
      </c>
      <c r="C87">
        <v>312</v>
      </c>
      <c r="D87">
        <v>369</v>
      </c>
      <c r="E87">
        <v>839</v>
      </c>
      <c r="F87">
        <v>839</v>
      </c>
      <c r="G87">
        <v>839</v>
      </c>
      <c r="H87">
        <v>839</v>
      </c>
    </row>
    <row r="88" spans="1:8" x14ac:dyDescent="0.35">
      <c r="A88">
        <v>1.3180000000000001</v>
      </c>
      <c r="B88">
        <v>1.321</v>
      </c>
      <c r="C88">
        <v>305</v>
      </c>
      <c r="D88">
        <v>360</v>
      </c>
      <c r="E88">
        <v>849</v>
      </c>
      <c r="F88">
        <v>849</v>
      </c>
      <c r="G88">
        <v>849</v>
      </c>
      <c r="H88">
        <v>849</v>
      </c>
    </row>
    <row r="89" spans="1:8" x14ac:dyDescent="0.35">
      <c r="A89">
        <v>1.3080000000000001</v>
      </c>
      <c r="B89">
        <v>1.3169999999999999</v>
      </c>
      <c r="C89">
        <v>316</v>
      </c>
      <c r="D89">
        <v>376</v>
      </c>
      <c r="E89">
        <v>859</v>
      </c>
      <c r="F89">
        <v>859</v>
      </c>
      <c r="G89">
        <v>859</v>
      </c>
      <c r="H89">
        <v>859</v>
      </c>
    </row>
    <row r="90" spans="1:8" x14ac:dyDescent="0.35">
      <c r="A90">
        <v>1.3069999999999999</v>
      </c>
      <c r="B90">
        <v>1.3169999999999999</v>
      </c>
      <c r="C90">
        <v>309</v>
      </c>
      <c r="D90">
        <v>376</v>
      </c>
      <c r="E90">
        <v>869</v>
      </c>
      <c r="F90">
        <v>869</v>
      </c>
      <c r="G90">
        <v>869</v>
      </c>
      <c r="H90">
        <v>869</v>
      </c>
    </row>
    <row r="91" spans="1:8" x14ac:dyDescent="0.35">
      <c r="A91">
        <v>1.3069999999999999</v>
      </c>
      <c r="B91">
        <v>1.3089999999999999</v>
      </c>
      <c r="C91">
        <v>306</v>
      </c>
      <c r="D91">
        <v>388</v>
      </c>
      <c r="E91">
        <v>879</v>
      </c>
      <c r="F91">
        <v>879</v>
      </c>
      <c r="G91">
        <v>879</v>
      </c>
      <c r="H91">
        <v>879</v>
      </c>
    </row>
    <row r="92" spans="1:8" x14ac:dyDescent="0.35">
      <c r="A92">
        <v>1.3029999999999999</v>
      </c>
      <c r="B92">
        <v>1.306</v>
      </c>
      <c r="C92">
        <v>306</v>
      </c>
      <c r="D92">
        <v>387</v>
      </c>
      <c r="E92">
        <v>889</v>
      </c>
      <c r="F92">
        <v>889</v>
      </c>
      <c r="G92">
        <v>889</v>
      </c>
      <c r="H92">
        <v>889</v>
      </c>
    </row>
    <row r="93" spans="1:8" x14ac:dyDescent="0.35">
      <c r="A93">
        <v>1.2969999999999999</v>
      </c>
      <c r="B93">
        <v>1.3069999999999999</v>
      </c>
      <c r="C93">
        <v>321</v>
      </c>
      <c r="D93">
        <v>372</v>
      </c>
      <c r="E93">
        <v>899</v>
      </c>
      <c r="F93">
        <v>899</v>
      </c>
      <c r="G93">
        <v>899</v>
      </c>
      <c r="H93">
        <v>899</v>
      </c>
    </row>
    <row r="94" spans="1:8" x14ac:dyDescent="0.35">
      <c r="A94">
        <v>1.286</v>
      </c>
      <c r="B94">
        <v>1.298</v>
      </c>
      <c r="C94">
        <v>303</v>
      </c>
      <c r="D94">
        <v>387</v>
      </c>
      <c r="E94">
        <v>909</v>
      </c>
      <c r="F94">
        <v>909</v>
      </c>
      <c r="G94">
        <v>909</v>
      </c>
      <c r="H94">
        <v>909</v>
      </c>
    </row>
    <row r="95" spans="1:8" x14ac:dyDescent="0.35">
      <c r="A95">
        <v>1.2889999999999999</v>
      </c>
      <c r="B95">
        <v>1.3029999999999999</v>
      </c>
      <c r="C95">
        <v>318</v>
      </c>
      <c r="D95">
        <v>391</v>
      </c>
      <c r="E95">
        <v>919</v>
      </c>
      <c r="F95">
        <v>919</v>
      </c>
      <c r="G95">
        <v>919</v>
      </c>
      <c r="H95">
        <v>919</v>
      </c>
    </row>
    <row r="96" spans="1:8" x14ac:dyDescent="0.35">
      <c r="A96">
        <v>1.286</v>
      </c>
      <c r="B96">
        <v>1.2909999999999999</v>
      </c>
      <c r="C96">
        <v>296</v>
      </c>
      <c r="D96">
        <v>369</v>
      </c>
      <c r="E96">
        <v>929</v>
      </c>
      <c r="F96">
        <v>929</v>
      </c>
      <c r="G96">
        <v>929</v>
      </c>
      <c r="H96">
        <v>929</v>
      </c>
    </row>
    <row r="97" spans="1:8" x14ac:dyDescent="0.35">
      <c r="A97">
        <v>1.278</v>
      </c>
      <c r="B97">
        <v>1.29</v>
      </c>
      <c r="C97">
        <v>317</v>
      </c>
      <c r="D97">
        <v>411</v>
      </c>
      <c r="E97">
        <v>939</v>
      </c>
      <c r="F97">
        <v>939</v>
      </c>
      <c r="G97">
        <v>939</v>
      </c>
      <c r="H97">
        <v>939</v>
      </c>
    </row>
    <row r="98" spans="1:8" x14ac:dyDescent="0.35">
      <c r="A98">
        <v>1.2809999999999999</v>
      </c>
      <c r="B98">
        <v>1.288</v>
      </c>
      <c r="C98">
        <v>304</v>
      </c>
      <c r="D98">
        <v>380</v>
      </c>
      <c r="E98">
        <v>949</v>
      </c>
      <c r="F98">
        <v>949</v>
      </c>
      <c r="G98">
        <v>949</v>
      </c>
      <c r="H98">
        <v>949</v>
      </c>
    </row>
    <row r="99" spans="1:8" x14ac:dyDescent="0.35">
      <c r="A99">
        <v>1.278</v>
      </c>
      <c r="B99">
        <v>1.2829999999999999</v>
      </c>
      <c r="C99">
        <v>304</v>
      </c>
      <c r="D99">
        <v>389</v>
      </c>
      <c r="E99">
        <v>959</v>
      </c>
      <c r="F99">
        <v>959</v>
      </c>
      <c r="G99">
        <v>959</v>
      </c>
      <c r="H99">
        <v>959</v>
      </c>
    </row>
    <row r="100" spans="1:8" x14ac:dyDescent="0.35">
      <c r="A100">
        <v>1.2749999999999999</v>
      </c>
      <c r="B100">
        <v>1.2869999999999999</v>
      </c>
      <c r="C100">
        <v>312</v>
      </c>
      <c r="D100">
        <v>353</v>
      </c>
      <c r="E100">
        <v>969</v>
      </c>
      <c r="F100">
        <v>969</v>
      </c>
      <c r="G100">
        <v>969</v>
      </c>
      <c r="H100">
        <v>969</v>
      </c>
    </row>
    <row r="101" spans="1:8" x14ac:dyDescent="0.35">
      <c r="A101">
        <v>1.28199999999999</v>
      </c>
      <c r="B101">
        <v>1.2769999999999999</v>
      </c>
      <c r="C101">
        <v>304</v>
      </c>
      <c r="D101">
        <v>372</v>
      </c>
      <c r="E101">
        <v>979</v>
      </c>
      <c r="F101">
        <v>979</v>
      </c>
      <c r="G101">
        <v>979</v>
      </c>
      <c r="H101">
        <v>979</v>
      </c>
    </row>
    <row r="102" spans="1:8" x14ac:dyDescent="0.35">
      <c r="A102">
        <v>1.2689999999999999</v>
      </c>
      <c r="B102">
        <v>1.2789999999999999</v>
      </c>
      <c r="C102">
        <v>315</v>
      </c>
      <c r="D102">
        <v>396</v>
      </c>
      <c r="E102">
        <v>989</v>
      </c>
      <c r="F102">
        <v>989</v>
      </c>
      <c r="G102">
        <v>989</v>
      </c>
      <c r="H102">
        <v>989</v>
      </c>
    </row>
    <row r="103" spans="1:8" x14ac:dyDescent="0.35">
      <c r="A103">
        <v>1.272</v>
      </c>
      <c r="B103">
        <v>1.278</v>
      </c>
      <c r="C103">
        <v>314</v>
      </c>
      <c r="D103">
        <v>379</v>
      </c>
      <c r="E103">
        <v>999</v>
      </c>
      <c r="F103">
        <v>999</v>
      </c>
      <c r="G103">
        <v>999</v>
      </c>
      <c r="H103">
        <v>999</v>
      </c>
    </row>
    <row r="104" spans="1:8" x14ac:dyDescent="0.35">
      <c r="A104">
        <v>1.2709999999999999</v>
      </c>
      <c r="B104">
        <v>1.2749999999999999</v>
      </c>
      <c r="C104">
        <v>315</v>
      </c>
      <c r="D104">
        <v>390</v>
      </c>
      <c r="E104">
        <v>1009</v>
      </c>
      <c r="F104">
        <v>1009</v>
      </c>
      <c r="G104">
        <v>1009</v>
      </c>
      <c r="H104">
        <v>1009</v>
      </c>
    </row>
    <row r="105" spans="1:8" x14ac:dyDescent="0.35">
      <c r="A105">
        <v>1.272</v>
      </c>
      <c r="B105">
        <v>1.2709999999999999</v>
      </c>
      <c r="C105">
        <v>300</v>
      </c>
      <c r="D105">
        <v>394</v>
      </c>
      <c r="E105">
        <v>1019</v>
      </c>
      <c r="F105">
        <v>1019</v>
      </c>
      <c r="G105">
        <v>1019</v>
      </c>
      <c r="H105">
        <v>1019</v>
      </c>
    </row>
    <row r="106" spans="1:8" x14ac:dyDescent="0.35">
      <c r="A106">
        <v>1.276</v>
      </c>
      <c r="B106">
        <v>1.27</v>
      </c>
      <c r="C106">
        <v>301</v>
      </c>
      <c r="D106">
        <v>388</v>
      </c>
      <c r="E106">
        <v>1029</v>
      </c>
      <c r="F106">
        <v>1029</v>
      </c>
      <c r="G106">
        <v>1029</v>
      </c>
      <c r="H106">
        <v>1029</v>
      </c>
    </row>
    <row r="107" spans="1:8" x14ac:dyDescent="0.35">
      <c r="A107">
        <v>1.2709999999999999</v>
      </c>
      <c r="B107">
        <v>1.268</v>
      </c>
      <c r="C107">
        <v>299</v>
      </c>
      <c r="D107">
        <v>403</v>
      </c>
      <c r="E107">
        <v>1039</v>
      </c>
      <c r="F107">
        <v>1039</v>
      </c>
      <c r="G107">
        <v>1039</v>
      </c>
      <c r="H107">
        <v>1039</v>
      </c>
    </row>
    <row r="108" spans="1:8" x14ac:dyDescent="0.35">
      <c r="A108">
        <v>1.2649999999999999</v>
      </c>
      <c r="B108">
        <v>1.254</v>
      </c>
      <c r="C108">
        <v>328</v>
      </c>
      <c r="D108">
        <v>399</v>
      </c>
      <c r="E108">
        <v>1049</v>
      </c>
      <c r="F108">
        <v>1049</v>
      </c>
      <c r="G108">
        <v>1049</v>
      </c>
      <c r="H108">
        <v>1049</v>
      </c>
    </row>
    <row r="109" spans="1:8" x14ac:dyDescent="0.35">
      <c r="A109">
        <v>1.268</v>
      </c>
      <c r="B109">
        <v>1.26</v>
      </c>
      <c r="C109">
        <v>309</v>
      </c>
      <c r="D109">
        <v>388</v>
      </c>
      <c r="E109">
        <v>1059</v>
      </c>
      <c r="F109">
        <v>1059</v>
      </c>
      <c r="G109">
        <v>1059</v>
      </c>
      <c r="H109">
        <v>1059</v>
      </c>
    </row>
    <row r="110" spans="1:8" x14ac:dyDescent="0.35">
      <c r="A110">
        <v>1.2689999999999999</v>
      </c>
      <c r="B110">
        <v>1.2450000000000001</v>
      </c>
      <c r="C110">
        <v>296</v>
      </c>
      <c r="D110">
        <v>393</v>
      </c>
      <c r="E110">
        <v>1069</v>
      </c>
      <c r="F110">
        <v>1069</v>
      </c>
      <c r="G110">
        <v>1069</v>
      </c>
      <c r="H110">
        <v>1069</v>
      </c>
    </row>
    <row r="111" spans="1:8" x14ac:dyDescent="0.35">
      <c r="A111">
        <v>1.2649999999999999</v>
      </c>
      <c r="B111">
        <v>1.2509999999999999</v>
      </c>
      <c r="C111">
        <v>305</v>
      </c>
      <c r="D111">
        <v>412</v>
      </c>
      <c r="E111">
        <v>1079</v>
      </c>
      <c r="F111">
        <v>1079</v>
      </c>
      <c r="G111">
        <v>1079</v>
      </c>
      <c r="H111">
        <v>1079</v>
      </c>
    </row>
    <row r="112" spans="1:8" x14ac:dyDescent="0.35">
      <c r="A112">
        <v>1.254</v>
      </c>
      <c r="B112">
        <v>1.252</v>
      </c>
      <c r="C112">
        <v>297</v>
      </c>
      <c r="D112">
        <v>405</v>
      </c>
      <c r="E112">
        <v>1089</v>
      </c>
      <c r="F112">
        <v>1089</v>
      </c>
      <c r="G112">
        <v>1089</v>
      </c>
      <c r="H112">
        <v>1089</v>
      </c>
    </row>
    <row r="113" spans="1:8" x14ac:dyDescent="0.35">
      <c r="A113">
        <v>1.2509999999999999</v>
      </c>
      <c r="B113">
        <v>1.236</v>
      </c>
      <c r="C113">
        <v>312</v>
      </c>
      <c r="D113">
        <v>409</v>
      </c>
      <c r="E113">
        <v>1099</v>
      </c>
      <c r="F113">
        <v>1099</v>
      </c>
      <c r="G113">
        <v>1099</v>
      </c>
      <c r="H113">
        <v>1099</v>
      </c>
    </row>
    <row r="114" spans="1:8" x14ac:dyDescent="0.35">
      <c r="A114">
        <v>1.248</v>
      </c>
      <c r="B114">
        <v>1.238</v>
      </c>
      <c r="C114">
        <v>305</v>
      </c>
      <c r="D114">
        <v>389</v>
      </c>
      <c r="E114">
        <v>1109</v>
      </c>
      <c r="F114">
        <v>1109</v>
      </c>
      <c r="G114">
        <v>1109</v>
      </c>
      <c r="H114">
        <v>1109</v>
      </c>
    </row>
    <row r="115" spans="1:8" x14ac:dyDescent="0.35">
      <c r="A115">
        <v>1.2470000000000001</v>
      </c>
      <c r="B115">
        <v>1.24</v>
      </c>
      <c r="C115">
        <v>316</v>
      </c>
      <c r="D115">
        <v>387</v>
      </c>
      <c r="E115">
        <v>1119</v>
      </c>
      <c r="F115">
        <v>1119</v>
      </c>
      <c r="G115">
        <v>1119</v>
      </c>
      <c r="H115">
        <v>1119</v>
      </c>
    </row>
    <row r="116" spans="1:8" x14ac:dyDescent="0.35">
      <c r="A116">
        <v>1.2450000000000001</v>
      </c>
      <c r="B116">
        <v>1.23</v>
      </c>
      <c r="C116">
        <v>329</v>
      </c>
      <c r="D116">
        <v>389</v>
      </c>
      <c r="E116">
        <v>1129</v>
      </c>
      <c r="F116">
        <v>1129</v>
      </c>
      <c r="G116">
        <v>1129</v>
      </c>
      <c r="H116">
        <v>1129</v>
      </c>
    </row>
    <row r="117" spans="1:8" x14ac:dyDescent="0.35">
      <c r="A117">
        <v>1.234</v>
      </c>
      <c r="B117">
        <v>1.2290000000000001</v>
      </c>
      <c r="C117">
        <v>288</v>
      </c>
      <c r="D117">
        <v>403</v>
      </c>
      <c r="E117">
        <v>1139</v>
      </c>
      <c r="F117">
        <v>1139</v>
      </c>
      <c r="G117">
        <v>1139</v>
      </c>
      <c r="H117">
        <v>1139</v>
      </c>
    </row>
    <row r="118" spans="1:8" x14ac:dyDescent="0.35">
      <c r="A118">
        <v>1.238</v>
      </c>
      <c r="B118">
        <v>1.2209999999999901</v>
      </c>
      <c r="C118">
        <v>317</v>
      </c>
      <c r="D118">
        <v>404</v>
      </c>
      <c r="E118">
        <v>1149</v>
      </c>
      <c r="F118">
        <v>1149</v>
      </c>
      <c r="G118">
        <v>1149</v>
      </c>
      <c r="H118">
        <v>1149</v>
      </c>
    </row>
    <row r="119" spans="1:8" x14ac:dyDescent="0.35">
      <c r="A119">
        <v>1.2309999999999901</v>
      </c>
      <c r="B119">
        <v>1.2170000000000001</v>
      </c>
      <c r="C119">
        <v>334</v>
      </c>
      <c r="D119">
        <v>395</v>
      </c>
      <c r="E119">
        <v>1159</v>
      </c>
      <c r="F119">
        <v>1159</v>
      </c>
      <c r="G119">
        <v>1159</v>
      </c>
      <c r="H119">
        <v>1159</v>
      </c>
    </row>
    <row r="120" spans="1:8" x14ac:dyDescent="0.35">
      <c r="A120">
        <v>1.2270000000000001</v>
      </c>
      <c r="B120">
        <v>1.218</v>
      </c>
      <c r="C120">
        <v>313</v>
      </c>
      <c r="D120">
        <v>402</v>
      </c>
      <c r="E120">
        <v>1169</v>
      </c>
      <c r="F120">
        <v>1169</v>
      </c>
      <c r="G120">
        <v>1169</v>
      </c>
      <c r="H120">
        <v>1169</v>
      </c>
    </row>
    <row r="121" spans="1:8" x14ac:dyDescent="0.35">
      <c r="A121">
        <v>1.2229999999999901</v>
      </c>
      <c r="B121">
        <v>1.2109999999999901</v>
      </c>
      <c r="C121">
        <v>305</v>
      </c>
      <c r="D121">
        <v>423</v>
      </c>
      <c r="E121">
        <v>1179</v>
      </c>
      <c r="F121">
        <v>1179</v>
      </c>
      <c r="G121">
        <v>1179</v>
      </c>
      <c r="H121">
        <v>1179</v>
      </c>
    </row>
    <row r="122" spans="1:8" x14ac:dyDescent="0.35">
      <c r="A122">
        <v>1.214</v>
      </c>
      <c r="B122">
        <v>1.2109999999999901</v>
      </c>
      <c r="C122">
        <v>319</v>
      </c>
      <c r="D122">
        <v>404</v>
      </c>
      <c r="E122">
        <v>1189</v>
      </c>
      <c r="F122">
        <v>1189</v>
      </c>
      <c r="G122">
        <v>1189</v>
      </c>
      <c r="H122">
        <v>1189</v>
      </c>
    </row>
    <row r="123" spans="1:8" x14ac:dyDescent="0.35">
      <c r="A123">
        <v>1.2290000000000001</v>
      </c>
      <c r="B123">
        <v>1.202</v>
      </c>
      <c r="C123">
        <v>311</v>
      </c>
      <c r="D123">
        <v>425</v>
      </c>
      <c r="E123">
        <v>1199</v>
      </c>
      <c r="F123">
        <v>1199</v>
      </c>
      <c r="G123">
        <v>1199</v>
      </c>
      <c r="H123">
        <v>1199</v>
      </c>
    </row>
    <row r="124" spans="1:8" x14ac:dyDescent="0.35">
      <c r="A124">
        <v>1.22</v>
      </c>
      <c r="B124">
        <v>1.2050000000000001</v>
      </c>
      <c r="C124">
        <v>322</v>
      </c>
      <c r="D124">
        <v>435</v>
      </c>
      <c r="E124">
        <v>1209</v>
      </c>
      <c r="F124">
        <v>1209</v>
      </c>
      <c r="G124">
        <v>1209</v>
      </c>
      <c r="H124">
        <v>1209</v>
      </c>
    </row>
    <row r="125" spans="1:8" x14ac:dyDescent="0.35">
      <c r="A125">
        <v>1.2170000000000001</v>
      </c>
      <c r="B125">
        <v>1.2030000000000001</v>
      </c>
      <c r="C125">
        <v>291</v>
      </c>
      <c r="D125">
        <v>399</v>
      </c>
      <c r="E125">
        <v>1219</v>
      </c>
      <c r="F125">
        <v>1219</v>
      </c>
      <c r="G125">
        <v>1219</v>
      </c>
      <c r="H125">
        <v>1219</v>
      </c>
    </row>
    <row r="126" spans="1:8" x14ac:dyDescent="0.35">
      <c r="A126">
        <v>1.2209999999999901</v>
      </c>
      <c r="B126">
        <v>1.1950000000000001</v>
      </c>
      <c r="C126">
        <v>307</v>
      </c>
      <c r="D126">
        <v>428</v>
      </c>
      <c r="E126">
        <v>1229</v>
      </c>
      <c r="F126">
        <v>1229</v>
      </c>
      <c r="G126">
        <v>1229</v>
      </c>
      <c r="H126">
        <v>1229</v>
      </c>
    </row>
    <row r="127" spans="1:8" x14ac:dyDescent="0.35">
      <c r="A127">
        <v>1.206</v>
      </c>
      <c r="B127">
        <v>1.1890000000000001</v>
      </c>
      <c r="C127">
        <v>318</v>
      </c>
      <c r="D127">
        <v>406</v>
      </c>
      <c r="E127">
        <v>1239</v>
      </c>
      <c r="F127">
        <v>1239</v>
      </c>
      <c r="G127">
        <v>1239</v>
      </c>
      <c r="H127">
        <v>1239</v>
      </c>
    </row>
    <row r="128" spans="1:8" x14ac:dyDescent="0.35">
      <c r="A128">
        <v>1.2009999999999901</v>
      </c>
      <c r="B128">
        <v>1.1850000000000001</v>
      </c>
      <c r="C128">
        <v>318</v>
      </c>
      <c r="D128">
        <v>441</v>
      </c>
      <c r="E128">
        <v>1249</v>
      </c>
      <c r="F128">
        <v>1249</v>
      </c>
      <c r="G128">
        <v>1249</v>
      </c>
      <c r="H128">
        <v>1249</v>
      </c>
    </row>
    <row r="129" spans="1:8" x14ac:dyDescent="0.35">
      <c r="A129">
        <v>1.21</v>
      </c>
      <c r="B129">
        <v>1.18</v>
      </c>
      <c r="C129">
        <v>313</v>
      </c>
      <c r="D129">
        <v>412</v>
      </c>
      <c r="E129">
        <v>1259</v>
      </c>
      <c r="F129">
        <v>1259</v>
      </c>
      <c r="G129">
        <v>1259</v>
      </c>
      <c r="H129">
        <v>1259</v>
      </c>
    </row>
    <row r="130" spans="1:8" x14ac:dyDescent="0.35">
      <c r="A130">
        <v>1.2009999999999901</v>
      </c>
      <c r="B130">
        <v>1.1779999999999999</v>
      </c>
      <c r="C130">
        <v>322</v>
      </c>
      <c r="D130">
        <v>421</v>
      </c>
      <c r="E130">
        <v>1269</v>
      </c>
      <c r="F130">
        <v>1269</v>
      </c>
      <c r="G130">
        <v>1269</v>
      </c>
      <c r="H130">
        <v>1269</v>
      </c>
    </row>
    <row r="131" spans="1:8" x14ac:dyDescent="0.35">
      <c r="A131">
        <v>1.1930000000000001</v>
      </c>
      <c r="B131">
        <v>1.1739999999999999</v>
      </c>
      <c r="C131">
        <v>318</v>
      </c>
      <c r="D131">
        <v>422</v>
      </c>
      <c r="E131">
        <v>1279</v>
      </c>
      <c r="F131">
        <v>1279</v>
      </c>
      <c r="G131">
        <v>1279</v>
      </c>
      <c r="H131">
        <v>1279</v>
      </c>
    </row>
    <row r="132" spans="1:8" x14ac:dyDescent="0.35">
      <c r="A132">
        <v>1.1890000000000001</v>
      </c>
      <c r="B132">
        <v>1.173</v>
      </c>
      <c r="C132">
        <v>327</v>
      </c>
      <c r="D132">
        <v>417</v>
      </c>
      <c r="E132">
        <v>1289</v>
      </c>
      <c r="F132">
        <v>1289</v>
      </c>
      <c r="G132">
        <v>1289</v>
      </c>
      <c r="H132">
        <v>1289</v>
      </c>
    </row>
    <row r="133" spans="1:8" x14ac:dyDescent="0.35">
      <c r="A133">
        <v>1.1879999999999999</v>
      </c>
      <c r="B133">
        <v>1.171</v>
      </c>
      <c r="C133">
        <v>316</v>
      </c>
      <c r="D133">
        <v>423</v>
      </c>
      <c r="E133">
        <v>1299</v>
      </c>
      <c r="F133">
        <v>1299</v>
      </c>
      <c r="G133">
        <v>1299</v>
      </c>
      <c r="H133">
        <v>1299</v>
      </c>
    </row>
    <row r="134" spans="1:8" x14ac:dyDescent="0.35">
      <c r="A134">
        <v>1.1890000000000001</v>
      </c>
      <c r="B134">
        <v>1.1599999999999999</v>
      </c>
      <c r="C134">
        <v>304</v>
      </c>
      <c r="D134">
        <v>446</v>
      </c>
      <c r="E134">
        <v>1309</v>
      </c>
      <c r="F134">
        <v>1309</v>
      </c>
      <c r="G134">
        <v>1309</v>
      </c>
      <c r="H134">
        <v>1309</v>
      </c>
    </row>
    <row r="135" spans="1:8" x14ac:dyDescent="0.35">
      <c r="A135">
        <v>1.1859999999999999</v>
      </c>
      <c r="B135">
        <v>1.1599999999999999</v>
      </c>
      <c r="C135">
        <v>302</v>
      </c>
      <c r="D135">
        <v>432</v>
      </c>
      <c r="E135">
        <v>1319</v>
      </c>
      <c r="F135">
        <v>1319</v>
      </c>
      <c r="G135">
        <v>1319</v>
      </c>
      <c r="H135">
        <v>1319</v>
      </c>
    </row>
    <row r="136" spans="1:8" x14ac:dyDescent="0.35">
      <c r="A136">
        <v>1.1719999999999999</v>
      </c>
      <c r="B136">
        <v>1.1539999999999999</v>
      </c>
      <c r="C136">
        <v>311</v>
      </c>
      <c r="D136">
        <v>416</v>
      </c>
      <c r="E136">
        <v>1329</v>
      </c>
      <c r="F136">
        <v>1329</v>
      </c>
      <c r="G136">
        <v>1329</v>
      </c>
      <c r="H136">
        <v>1329</v>
      </c>
    </row>
    <row r="137" spans="1:8" x14ac:dyDescent="0.35">
      <c r="A137">
        <v>1.179</v>
      </c>
      <c r="B137">
        <v>1.1559999999999999</v>
      </c>
      <c r="C137">
        <v>297</v>
      </c>
      <c r="D137">
        <v>433</v>
      </c>
      <c r="E137">
        <v>1339</v>
      </c>
      <c r="F137">
        <v>1339</v>
      </c>
      <c r="G137">
        <v>1339</v>
      </c>
      <c r="H137">
        <v>1339</v>
      </c>
    </row>
    <row r="138" spans="1:8" x14ac:dyDescent="0.35">
      <c r="A138">
        <v>1.1739999999999999</v>
      </c>
      <c r="B138">
        <v>1.1479999999999999</v>
      </c>
      <c r="C138">
        <v>325</v>
      </c>
      <c r="D138">
        <v>435</v>
      </c>
      <c r="E138">
        <v>1349</v>
      </c>
      <c r="F138">
        <v>1349</v>
      </c>
      <c r="G138">
        <v>1349</v>
      </c>
      <c r="H138">
        <v>1349</v>
      </c>
    </row>
    <row r="139" spans="1:8" x14ac:dyDescent="0.35">
      <c r="A139">
        <v>1.1739999999999999</v>
      </c>
      <c r="B139">
        <v>1.1459999999999999</v>
      </c>
      <c r="C139">
        <v>313</v>
      </c>
      <c r="D139">
        <v>441</v>
      </c>
      <c r="E139">
        <v>1359</v>
      </c>
      <c r="F139">
        <v>1359</v>
      </c>
      <c r="G139">
        <v>1359</v>
      </c>
      <c r="H139">
        <v>1359</v>
      </c>
    </row>
    <row r="140" spans="1:8" x14ac:dyDescent="0.35">
      <c r="A140">
        <v>1.17</v>
      </c>
      <c r="B140">
        <v>1.147</v>
      </c>
      <c r="C140">
        <v>300</v>
      </c>
      <c r="D140">
        <v>405</v>
      </c>
      <c r="E140">
        <v>1369</v>
      </c>
      <c r="F140">
        <v>1369</v>
      </c>
      <c r="G140">
        <v>1369</v>
      </c>
      <c r="H140">
        <v>1369</v>
      </c>
    </row>
    <row r="141" spans="1:8" x14ac:dyDescent="0.35">
      <c r="A141">
        <v>1.159</v>
      </c>
      <c r="B141">
        <v>1.1419999999999999</v>
      </c>
      <c r="C141">
        <v>329</v>
      </c>
      <c r="D141">
        <v>430</v>
      </c>
      <c r="E141">
        <v>1379</v>
      </c>
      <c r="F141">
        <v>1379</v>
      </c>
      <c r="G141">
        <v>1379</v>
      </c>
      <c r="H141">
        <v>1379</v>
      </c>
    </row>
    <row r="142" spans="1:8" x14ac:dyDescent="0.35">
      <c r="A142">
        <v>1.1619999999999999</v>
      </c>
      <c r="B142">
        <v>1.1359999999999999</v>
      </c>
      <c r="C142">
        <v>306</v>
      </c>
      <c r="D142">
        <v>429</v>
      </c>
      <c r="E142">
        <v>1389</v>
      </c>
      <c r="F142">
        <v>1389</v>
      </c>
      <c r="G142">
        <v>1389</v>
      </c>
      <c r="H142">
        <v>1389</v>
      </c>
    </row>
    <row r="143" spans="1:8" x14ac:dyDescent="0.35">
      <c r="A143">
        <v>1.1479999999999999</v>
      </c>
      <c r="B143">
        <v>1.1339999999999999</v>
      </c>
      <c r="C143">
        <v>291</v>
      </c>
      <c r="D143">
        <v>428</v>
      </c>
      <c r="E143">
        <v>1399</v>
      </c>
      <c r="F143">
        <v>1399</v>
      </c>
      <c r="G143">
        <v>1399</v>
      </c>
      <c r="H143">
        <v>1399</v>
      </c>
    </row>
    <row r="144" spans="1:8" x14ac:dyDescent="0.35">
      <c r="A144">
        <v>1.163</v>
      </c>
      <c r="B144">
        <v>1.1299999999999999</v>
      </c>
      <c r="C144">
        <v>308</v>
      </c>
      <c r="D144">
        <v>428</v>
      </c>
      <c r="E144">
        <v>1409</v>
      </c>
      <c r="F144">
        <v>1409</v>
      </c>
      <c r="G144">
        <v>1409</v>
      </c>
      <c r="H144">
        <v>1409</v>
      </c>
    </row>
    <row r="145" spans="1:8" x14ac:dyDescent="0.35">
      <c r="A145">
        <v>1.153</v>
      </c>
      <c r="B145">
        <v>1.127</v>
      </c>
      <c r="C145">
        <v>302</v>
      </c>
      <c r="D145">
        <v>440</v>
      </c>
      <c r="E145">
        <v>1419</v>
      </c>
      <c r="F145">
        <v>1419</v>
      </c>
      <c r="G145">
        <v>1419</v>
      </c>
      <c r="H145">
        <v>1419</v>
      </c>
    </row>
    <row r="146" spans="1:8" x14ac:dyDescent="0.35">
      <c r="A146">
        <v>1.1479999999999999</v>
      </c>
      <c r="B146">
        <v>1.129</v>
      </c>
      <c r="C146">
        <v>315</v>
      </c>
      <c r="D146">
        <v>440</v>
      </c>
      <c r="E146">
        <v>1429</v>
      </c>
      <c r="F146">
        <v>1429</v>
      </c>
      <c r="G146">
        <v>1429</v>
      </c>
      <c r="H146">
        <v>1429</v>
      </c>
    </row>
    <row r="147" spans="1:8" x14ac:dyDescent="0.35">
      <c r="A147">
        <v>1.145</v>
      </c>
      <c r="B147">
        <v>1.121</v>
      </c>
      <c r="C147">
        <v>300</v>
      </c>
      <c r="D147">
        <v>436</v>
      </c>
      <c r="E147">
        <v>1439</v>
      </c>
      <c r="F147">
        <v>1439</v>
      </c>
      <c r="G147">
        <v>1439</v>
      </c>
      <c r="H147">
        <v>1439</v>
      </c>
    </row>
    <row r="148" spans="1:8" x14ac:dyDescent="0.35">
      <c r="A148">
        <v>1.1559999999999999</v>
      </c>
      <c r="B148">
        <v>1.117</v>
      </c>
      <c r="C148">
        <v>307</v>
      </c>
      <c r="D148">
        <v>427</v>
      </c>
      <c r="E148">
        <v>1449</v>
      </c>
      <c r="F148">
        <v>1449</v>
      </c>
      <c r="G148">
        <v>1449</v>
      </c>
      <c r="H148">
        <v>1449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8"/>
  <sheetViews>
    <sheetView topLeftCell="A126" workbookViewId="0">
      <selection activeCell="I1" sqref="I1:L148"/>
    </sheetView>
  </sheetViews>
  <sheetFormatPr defaultRowHeight="14.5" x14ac:dyDescent="0.35"/>
  <sheetData>
    <row r="1" spans="1:14" x14ac:dyDescent="0.35">
      <c r="A1" t="s">
        <v>0</v>
      </c>
      <c r="B1" t="s">
        <v>0</v>
      </c>
      <c r="C1" t="s">
        <v>0</v>
      </c>
      <c r="D1" t="s">
        <v>0</v>
      </c>
      <c r="E1" t="s">
        <v>1</v>
      </c>
      <c r="F1" t="s">
        <v>1</v>
      </c>
      <c r="G1" t="s">
        <v>1</v>
      </c>
      <c r="H1" t="s">
        <v>1</v>
      </c>
      <c r="I1" t="s">
        <v>0</v>
      </c>
      <c r="J1" t="s">
        <v>0</v>
      </c>
      <c r="K1" t="s">
        <v>1</v>
      </c>
      <c r="L1" t="s">
        <v>1</v>
      </c>
      <c r="M1" t="s">
        <v>16</v>
      </c>
      <c r="N1" t="s">
        <v>16</v>
      </c>
    </row>
    <row r="2" spans="1:14" x14ac:dyDescent="0.35">
      <c r="A2" t="s">
        <v>2</v>
      </c>
      <c r="B2" t="s">
        <v>3</v>
      </c>
      <c r="C2" t="s">
        <v>2</v>
      </c>
      <c r="D2" t="s">
        <v>3</v>
      </c>
      <c r="E2" t="s">
        <v>2</v>
      </c>
      <c r="F2" t="s">
        <v>3</v>
      </c>
      <c r="G2" t="s">
        <v>2</v>
      </c>
      <c r="H2" t="s">
        <v>3</v>
      </c>
      <c r="I2" t="s">
        <v>2</v>
      </c>
      <c r="J2" t="s">
        <v>3</v>
      </c>
      <c r="K2" t="s">
        <v>2</v>
      </c>
      <c r="L2" t="s">
        <v>3</v>
      </c>
      <c r="M2" t="s">
        <v>2</v>
      </c>
      <c r="N2" t="s">
        <v>3</v>
      </c>
    </row>
    <row r="3" spans="1:14" x14ac:dyDescent="0.35">
      <c r="A3" t="s">
        <v>17</v>
      </c>
      <c r="B3" t="s">
        <v>17</v>
      </c>
      <c r="C3" t="s">
        <v>15</v>
      </c>
      <c r="D3" t="s">
        <v>15</v>
      </c>
      <c r="E3" t="s">
        <v>17</v>
      </c>
      <c r="F3" t="s">
        <v>17</v>
      </c>
      <c r="G3" t="s">
        <v>15</v>
      </c>
      <c r="H3" t="s">
        <v>15</v>
      </c>
      <c r="I3" t="s">
        <v>4</v>
      </c>
      <c r="J3" t="s">
        <v>4</v>
      </c>
      <c r="K3" t="s">
        <v>4</v>
      </c>
      <c r="L3" t="s">
        <v>4</v>
      </c>
      <c r="M3" t="s">
        <v>4</v>
      </c>
      <c r="N3" t="s">
        <v>4</v>
      </c>
    </row>
    <row r="4" spans="1:14" x14ac:dyDescent="0.35">
      <c r="A4">
        <v>0.13300000000000001</v>
      </c>
      <c r="B4">
        <v>0.128</v>
      </c>
      <c r="C4">
        <v>0.09</v>
      </c>
      <c r="D4">
        <v>8.3000000000000004E-2</v>
      </c>
      <c r="E4">
        <v>90</v>
      </c>
      <c r="F4">
        <v>6</v>
      </c>
      <c r="G4">
        <v>93</v>
      </c>
      <c r="H4">
        <v>16</v>
      </c>
      <c r="I4">
        <f>A4-C4</f>
        <v>4.300000000000001E-2</v>
      </c>
      <c r="J4">
        <f>B4-D4</f>
        <v>4.4999999999999998E-2</v>
      </c>
      <c r="K4">
        <f>MAX(0, E4-G4)</f>
        <v>0</v>
      </c>
      <c r="L4">
        <f>MAX(0, F4-H4)</f>
        <v>0</v>
      </c>
      <c r="M4">
        <f>K4/I4</f>
        <v>0</v>
      </c>
      <c r="N4">
        <f>L4/J4</f>
        <v>0</v>
      </c>
    </row>
    <row r="5" spans="1:14" x14ac:dyDescent="0.35">
      <c r="A5">
        <v>0.13</v>
      </c>
      <c r="B5">
        <v>0.127</v>
      </c>
      <c r="C5">
        <v>8.8999999999999996E-2</v>
      </c>
      <c r="D5">
        <v>8.3000000000000004E-2</v>
      </c>
      <c r="E5">
        <v>88</v>
      </c>
      <c r="F5">
        <v>4</v>
      </c>
      <c r="G5">
        <v>79</v>
      </c>
      <c r="H5">
        <v>12</v>
      </c>
      <c r="I5">
        <f t="shared" ref="I5:I68" si="0">A5-C5</f>
        <v>4.1000000000000009E-2</v>
      </c>
      <c r="J5">
        <f t="shared" ref="J5:J68" si="1">B5-D5</f>
        <v>4.3999999999999997E-2</v>
      </c>
      <c r="K5">
        <f t="shared" ref="K5:K68" si="2">MAX(0, E5-G5)</f>
        <v>9</v>
      </c>
      <c r="L5">
        <f t="shared" ref="L5:L68" si="3">MAX(0, F5-H5)</f>
        <v>0</v>
      </c>
      <c r="M5">
        <f t="shared" ref="M5:M68" si="4">K5/I5</f>
        <v>219.51219512195118</v>
      </c>
      <c r="N5">
        <f t="shared" ref="N5:N68" si="5">L5/J5</f>
        <v>0</v>
      </c>
    </row>
    <row r="6" spans="1:14" x14ac:dyDescent="0.35">
      <c r="A6">
        <v>0.13200000000000001</v>
      </c>
      <c r="B6">
        <v>0.129</v>
      </c>
      <c r="C6">
        <v>8.8999999999999996E-2</v>
      </c>
      <c r="D6">
        <v>8.3000000000000004E-2</v>
      </c>
      <c r="E6">
        <v>80</v>
      </c>
      <c r="F6">
        <v>16</v>
      </c>
      <c r="G6">
        <v>93</v>
      </c>
      <c r="H6">
        <v>14</v>
      </c>
      <c r="I6">
        <f t="shared" si="0"/>
        <v>4.300000000000001E-2</v>
      </c>
      <c r="J6">
        <f t="shared" si="1"/>
        <v>4.5999999999999999E-2</v>
      </c>
      <c r="K6">
        <f t="shared" si="2"/>
        <v>0</v>
      </c>
      <c r="L6">
        <f t="shared" si="3"/>
        <v>2</v>
      </c>
      <c r="M6">
        <f t="shared" si="4"/>
        <v>0</v>
      </c>
      <c r="N6">
        <f t="shared" si="5"/>
        <v>43.478260869565219</v>
      </c>
    </row>
    <row r="7" spans="1:14" x14ac:dyDescent="0.35">
      <c r="A7">
        <v>0.13800000000000001</v>
      </c>
      <c r="B7">
        <v>0.13300000000000001</v>
      </c>
      <c r="C7">
        <v>0.09</v>
      </c>
      <c r="D7">
        <v>8.3000000000000004E-2</v>
      </c>
      <c r="E7">
        <v>85</v>
      </c>
      <c r="F7">
        <v>9</v>
      </c>
      <c r="G7">
        <v>80</v>
      </c>
      <c r="H7">
        <v>8</v>
      </c>
      <c r="I7">
        <f t="shared" si="0"/>
        <v>4.8000000000000015E-2</v>
      </c>
      <c r="J7">
        <f t="shared" si="1"/>
        <v>0.05</v>
      </c>
      <c r="K7">
        <f t="shared" si="2"/>
        <v>5</v>
      </c>
      <c r="L7">
        <f t="shared" si="3"/>
        <v>1</v>
      </c>
      <c r="M7">
        <f t="shared" si="4"/>
        <v>104.16666666666663</v>
      </c>
      <c r="N7">
        <f t="shared" si="5"/>
        <v>20</v>
      </c>
    </row>
    <row r="8" spans="1:14" x14ac:dyDescent="0.35">
      <c r="A8">
        <v>0.14699999999999999</v>
      </c>
      <c r="B8">
        <v>0.14099999999999999</v>
      </c>
      <c r="C8">
        <v>8.8999999999999996E-2</v>
      </c>
      <c r="D8">
        <v>8.2000000000000003E-2</v>
      </c>
      <c r="E8">
        <v>86</v>
      </c>
      <c r="F8">
        <v>13</v>
      </c>
      <c r="G8">
        <v>79</v>
      </c>
      <c r="H8">
        <v>5</v>
      </c>
      <c r="I8">
        <f t="shared" si="0"/>
        <v>5.7999999999999996E-2</v>
      </c>
      <c r="J8">
        <f t="shared" si="1"/>
        <v>5.8999999999999983E-2</v>
      </c>
      <c r="K8">
        <f t="shared" si="2"/>
        <v>7</v>
      </c>
      <c r="L8">
        <f t="shared" si="3"/>
        <v>8</v>
      </c>
      <c r="M8">
        <f t="shared" si="4"/>
        <v>120.68965517241381</v>
      </c>
      <c r="N8">
        <f t="shared" si="5"/>
        <v>135.59322033898309</v>
      </c>
    </row>
    <row r="9" spans="1:14" x14ac:dyDescent="0.35">
      <c r="A9">
        <v>0.16200000000000001</v>
      </c>
      <c r="B9">
        <v>0.151</v>
      </c>
      <c r="C9">
        <v>8.8999999999999996E-2</v>
      </c>
      <c r="D9">
        <v>8.3000000000000004E-2</v>
      </c>
      <c r="E9">
        <v>96</v>
      </c>
      <c r="F9">
        <v>22</v>
      </c>
      <c r="G9">
        <v>90</v>
      </c>
      <c r="H9">
        <v>5</v>
      </c>
      <c r="I9">
        <f t="shared" si="0"/>
        <v>7.3000000000000009E-2</v>
      </c>
      <c r="J9">
        <f t="shared" si="1"/>
        <v>6.7999999999999991E-2</v>
      </c>
      <c r="K9">
        <f t="shared" si="2"/>
        <v>6</v>
      </c>
      <c r="L9">
        <f t="shared" si="3"/>
        <v>17</v>
      </c>
      <c r="M9">
        <f t="shared" si="4"/>
        <v>82.191780821917803</v>
      </c>
      <c r="N9">
        <f t="shared" si="5"/>
        <v>250.00000000000003</v>
      </c>
    </row>
    <row r="10" spans="1:14" x14ac:dyDescent="0.35">
      <c r="A10">
        <v>0.182</v>
      </c>
      <c r="B10">
        <v>0.16300000000000001</v>
      </c>
      <c r="C10">
        <v>8.8999999999999996E-2</v>
      </c>
      <c r="D10">
        <v>8.3000000000000004E-2</v>
      </c>
      <c r="E10">
        <v>86</v>
      </c>
      <c r="F10">
        <v>18</v>
      </c>
      <c r="G10">
        <v>92</v>
      </c>
      <c r="H10">
        <v>0</v>
      </c>
      <c r="I10">
        <f t="shared" si="0"/>
        <v>9.2999999999999999E-2</v>
      </c>
      <c r="J10">
        <f t="shared" si="1"/>
        <v>0.08</v>
      </c>
      <c r="K10">
        <f t="shared" si="2"/>
        <v>0</v>
      </c>
      <c r="L10">
        <f t="shared" si="3"/>
        <v>18</v>
      </c>
      <c r="M10">
        <f t="shared" si="4"/>
        <v>0</v>
      </c>
      <c r="N10">
        <f t="shared" si="5"/>
        <v>225</v>
      </c>
    </row>
    <row r="11" spans="1:14" x14ac:dyDescent="0.35">
      <c r="A11">
        <v>0.20899999999999999</v>
      </c>
      <c r="B11">
        <v>0.17899999999999999</v>
      </c>
      <c r="C11">
        <v>8.8999999999999996E-2</v>
      </c>
      <c r="D11">
        <v>8.2000000000000003E-2</v>
      </c>
      <c r="E11">
        <v>95</v>
      </c>
      <c r="F11">
        <v>16</v>
      </c>
      <c r="G11">
        <v>89</v>
      </c>
      <c r="H11">
        <v>11</v>
      </c>
      <c r="I11">
        <f t="shared" si="0"/>
        <v>0.12</v>
      </c>
      <c r="J11">
        <f t="shared" si="1"/>
        <v>9.6999999999999989E-2</v>
      </c>
      <c r="K11">
        <f t="shared" si="2"/>
        <v>6</v>
      </c>
      <c r="L11">
        <f t="shared" si="3"/>
        <v>5</v>
      </c>
      <c r="M11">
        <f t="shared" si="4"/>
        <v>50</v>
      </c>
      <c r="N11">
        <f t="shared" si="5"/>
        <v>51.546391752577328</v>
      </c>
    </row>
    <row r="12" spans="1:14" x14ac:dyDescent="0.35">
      <c r="A12">
        <v>0.248</v>
      </c>
      <c r="B12">
        <v>0.19700000000000001</v>
      </c>
      <c r="C12">
        <v>8.8999999999999996E-2</v>
      </c>
      <c r="D12">
        <v>8.2000000000000003E-2</v>
      </c>
      <c r="E12">
        <v>91</v>
      </c>
      <c r="F12">
        <v>6</v>
      </c>
      <c r="G12">
        <v>80</v>
      </c>
      <c r="H12">
        <v>7</v>
      </c>
      <c r="I12">
        <f t="shared" si="0"/>
        <v>0.159</v>
      </c>
      <c r="J12">
        <f t="shared" si="1"/>
        <v>0.115</v>
      </c>
      <c r="K12">
        <f t="shared" si="2"/>
        <v>11</v>
      </c>
      <c r="L12">
        <f t="shared" si="3"/>
        <v>0</v>
      </c>
      <c r="M12">
        <f t="shared" si="4"/>
        <v>69.182389937106919</v>
      </c>
      <c r="N12">
        <f t="shared" si="5"/>
        <v>0</v>
      </c>
    </row>
    <row r="13" spans="1:14" x14ac:dyDescent="0.35">
      <c r="A13">
        <v>0.29899999999999999</v>
      </c>
      <c r="B13">
        <v>0.218</v>
      </c>
      <c r="C13">
        <v>8.8999999999999996E-2</v>
      </c>
      <c r="D13">
        <v>8.2000000000000003E-2</v>
      </c>
      <c r="E13">
        <v>95</v>
      </c>
      <c r="F13">
        <v>17</v>
      </c>
      <c r="G13">
        <v>85</v>
      </c>
      <c r="H13">
        <v>14</v>
      </c>
      <c r="I13">
        <f t="shared" si="0"/>
        <v>0.21</v>
      </c>
      <c r="J13">
        <f t="shared" si="1"/>
        <v>0.13600000000000001</v>
      </c>
      <c r="K13">
        <f t="shared" si="2"/>
        <v>10</v>
      </c>
      <c r="L13">
        <f t="shared" si="3"/>
        <v>3</v>
      </c>
      <c r="M13">
        <f t="shared" si="4"/>
        <v>47.61904761904762</v>
      </c>
      <c r="N13">
        <f t="shared" si="5"/>
        <v>22.058823529411764</v>
      </c>
    </row>
    <row r="14" spans="1:14" x14ac:dyDescent="0.35">
      <c r="A14">
        <v>0.35699999999999998</v>
      </c>
      <c r="B14">
        <v>0.24399999999999999</v>
      </c>
      <c r="C14">
        <v>8.8999999999999996E-2</v>
      </c>
      <c r="D14">
        <v>8.2000000000000003E-2</v>
      </c>
      <c r="E14">
        <v>103</v>
      </c>
      <c r="F14">
        <v>25</v>
      </c>
      <c r="G14">
        <v>81</v>
      </c>
      <c r="H14">
        <v>5</v>
      </c>
      <c r="I14">
        <f t="shared" si="0"/>
        <v>0.26800000000000002</v>
      </c>
      <c r="J14">
        <f t="shared" si="1"/>
        <v>0.16199999999999998</v>
      </c>
      <c r="K14">
        <f t="shared" si="2"/>
        <v>22</v>
      </c>
      <c r="L14">
        <f t="shared" si="3"/>
        <v>20</v>
      </c>
      <c r="M14">
        <f t="shared" si="4"/>
        <v>82.089552238805965</v>
      </c>
      <c r="N14">
        <f t="shared" si="5"/>
        <v>123.45679012345681</v>
      </c>
    </row>
    <row r="15" spans="1:14" x14ac:dyDescent="0.35">
      <c r="A15">
        <v>0.41499999999999998</v>
      </c>
      <c r="B15">
        <v>0.27700000000000002</v>
      </c>
      <c r="C15">
        <v>8.8999999999999996E-2</v>
      </c>
      <c r="D15">
        <v>8.2000000000000003E-2</v>
      </c>
      <c r="E15">
        <v>108</v>
      </c>
      <c r="F15">
        <v>20</v>
      </c>
      <c r="G15">
        <v>92</v>
      </c>
      <c r="H15">
        <v>11</v>
      </c>
      <c r="I15">
        <f t="shared" si="0"/>
        <v>0.32599999999999996</v>
      </c>
      <c r="J15">
        <f t="shared" si="1"/>
        <v>0.19500000000000001</v>
      </c>
      <c r="K15">
        <f t="shared" si="2"/>
        <v>16</v>
      </c>
      <c r="L15">
        <f t="shared" si="3"/>
        <v>9</v>
      </c>
      <c r="M15">
        <f t="shared" si="4"/>
        <v>49.079754601227002</v>
      </c>
      <c r="N15">
        <f t="shared" si="5"/>
        <v>46.153846153846153</v>
      </c>
    </row>
    <row r="16" spans="1:14" x14ac:dyDescent="0.35">
      <c r="A16">
        <v>0.48499999999999999</v>
      </c>
      <c r="B16">
        <v>0.32400000000000001</v>
      </c>
      <c r="C16">
        <v>8.8999999999999996E-2</v>
      </c>
      <c r="D16">
        <v>8.2000000000000003E-2</v>
      </c>
      <c r="E16">
        <v>110</v>
      </c>
      <c r="F16">
        <v>25</v>
      </c>
      <c r="G16">
        <v>83</v>
      </c>
      <c r="H16">
        <v>0</v>
      </c>
      <c r="I16">
        <f t="shared" si="0"/>
        <v>0.39600000000000002</v>
      </c>
      <c r="J16">
        <f t="shared" si="1"/>
        <v>0.24199999999999999</v>
      </c>
      <c r="K16">
        <f t="shared" si="2"/>
        <v>27</v>
      </c>
      <c r="L16">
        <f t="shared" si="3"/>
        <v>25</v>
      </c>
      <c r="M16">
        <f t="shared" si="4"/>
        <v>68.181818181818173</v>
      </c>
      <c r="N16">
        <f t="shared" si="5"/>
        <v>103.30578512396694</v>
      </c>
    </row>
    <row r="17" spans="1:14" x14ac:dyDescent="0.35">
      <c r="A17">
        <v>0.51600000000000001</v>
      </c>
      <c r="B17">
        <v>0.374</v>
      </c>
      <c r="C17">
        <v>8.8999999999999996E-2</v>
      </c>
      <c r="D17">
        <v>8.2000000000000003E-2</v>
      </c>
      <c r="E17">
        <v>118</v>
      </c>
      <c r="F17">
        <v>29</v>
      </c>
      <c r="G17">
        <v>86</v>
      </c>
      <c r="H17">
        <v>0</v>
      </c>
      <c r="I17">
        <f t="shared" si="0"/>
        <v>0.42700000000000005</v>
      </c>
      <c r="J17">
        <f t="shared" si="1"/>
        <v>0.29199999999999998</v>
      </c>
      <c r="K17">
        <f t="shared" si="2"/>
        <v>32</v>
      </c>
      <c r="L17">
        <f t="shared" si="3"/>
        <v>29</v>
      </c>
      <c r="M17">
        <f t="shared" si="4"/>
        <v>74.941451990632316</v>
      </c>
      <c r="N17">
        <f t="shared" si="5"/>
        <v>99.31506849315069</v>
      </c>
    </row>
    <row r="18" spans="1:14" x14ac:dyDescent="0.35">
      <c r="A18">
        <v>0.55700000000000005</v>
      </c>
      <c r="B18">
        <v>0.436</v>
      </c>
      <c r="C18">
        <v>8.8999999999999996E-2</v>
      </c>
      <c r="D18">
        <v>8.2000000000000003E-2</v>
      </c>
      <c r="E18">
        <v>121</v>
      </c>
      <c r="F18">
        <v>26</v>
      </c>
      <c r="G18">
        <v>85</v>
      </c>
      <c r="H18">
        <v>0</v>
      </c>
      <c r="I18">
        <f t="shared" si="0"/>
        <v>0.46800000000000008</v>
      </c>
      <c r="J18">
        <f t="shared" si="1"/>
        <v>0.35399999999999998</v>
      </c>
      <c r="K18">
        <f t="shared" si="2"/>
        <v>36</v>
      </c>
      <c r="L18">
        <f t="shared" si="3"/>
        <v>26</v>
      </c>
      <c r="M18">
        <f t="shared" si="4"/>
        <v>76.923076923076906</v>
      </c>
      <c r="N18">
        <f t="shared" si="5"/>
        <v>73.44632768361582</v>
      </c>
    </row>
    <row r="19" spans="1:14" x14ac:dyDescent="0.35">
      <c r="A19">
        <v>0.627</v>
      </c>
      <c r="B19">
        <v>0.502</v>
      </c>
      <c r="C19">
        <v>8.8999999999999996E-2</v>
      </c>
      <c r="D19">
        <v>8.3000000000000004E-2</v>
      </c>
      <c r="E19">
        <v>131</v>
      </c>
      <c r="F19">
        <v>34</v>
      </c>
      <c r="G19">
        <v>81</v>
      </c>
      <c r="H19">
        <v>8</v>
      </c>
      <c r="I19">
        <f t="shared" si="0"/>
        <v>0.53800000000000003</v>
      </c>
      <c r="J19">
        <f t="shared" si="1"/>
        <v>0.41899999999999998</v>
      </c>
      <c r="K19">
        <f t="shared" si="2"/>
        <v>50</v>
      </c>
      <c r="L19">
        <f t="shared" si="3"/>
        <v>26</v>
      </c>
      <c r="M19">
        <f t="shared" si="4"/>
        <v>92.936802973977692</v>
      </c>
      <c r="N19">
        <f t="shared" si="5"/>
        <v>62.052505966587113</v>
      </c>
    </row>
    <row r="20" spans="1:14" x14ac:dyDescent="0.35">
      <c r="A20">
        <v>0.71899999999999997</v>
      </c>
      <c r="B20">
        <v>0.57199999999999995</v>
      </c>
      <c r="C20">
        <v>8.8999999999999996E-2</v>
      </c>
      <c r="D20">
        <v>8.2000000000000003E-2</v>
      </c>
      <c r="E20">
        <v>147</v>
      </c>
      <c r="F20">
        <v>26</v>
      </c>
      <c r="G20">
        <v>84</v>
      </c>
      <c r="H20">
        <v>1</v>
      </c>
      <c r="I20">
        <f t="shared" si="0"/>
        <v>0.63</v>
      </c>
      <c r="J20">
        <f t="shared" si="1"/>
        <v>0.48999999999999994</v>
      </c>
      <c r="K20">
        <f t="shared" si="2"/>
        <v>63</v>
      </c>
      <c r="L20">
        <f t="shared" si="3"/>
        <v>25</v>
      </c>
      <c r="M20">
        <f t="shared" si="4"/>
        <v>100</v>
      </c>
      <c r="N20">
        <f t="shared" si="5"/>
        <v>51.020408163265316</v>
      </c>
    </row>
    <row r="21" spans="1:14" x14ac:dyDescent="0.35">
      <c r="A21">
        <v>0.80700000000000005</v>
      </c>
      <c r="B21">
        <v>0.63700000000000001</v>
      </c>
      <c r="C21">
        <v>8.8999999999999996E-2</v>
      </c>
      <c r="D21">
        <v>8.2000000000000003E-2</v>
      </c>
      <c r="E21">
        <v>145</v>
      </c>
      <c r="F21">
        <v>24</v>
      </c>
      <c r="G21">
        <v>84</v>
      </c>
      <c r="H21">
        <v>0</v>
      </c>
      <c r="I21">
        <f t="shared" si="0"/>
        <v>0.71800000000000008</v>
      </c>
      <c r="J21">
        <f t="shared" si="1"/>
        <v>0.55500000000000005</v>
      </c>
      <c r="K21">
        <f t="shared" si="2"/>
        <v>61</v>
      </c>
      <c r="L21">
        <f t="shared" si="3"/>
        <v>24</v>
      </c>
      <c r="M21">
        <f t="shared" si="4"/>
        <v>84.958217270194979</v>
      </c>
      <c r="N21">
        <f t="shared" si="5"/>
        <v>43.243243243243242</v>
      </c>
    </row>
    <row r="22" spans="1:14" x14ac:dyDescent="0.35">
      <c r="A22">
        <v>0.88800000000000001</v>
      </c>
      <c r="B22">
        <v>0.67200000000000004</v>
      </c>
      <c r="C22">
        <v>8.8999999999999996E-2</v>
      </c>
      <c r="D22">
        <v>8.3000000000000004E-2</v>
      </c>
      <c r="E22">
        <v>143</v>
      </c>
      <c r="F22">
        <v>41</v>
      </c>
      <c r="G22">
        <v>87</v>
      </c>
      <c r="H22">
        <v>9</v>
      </c>
      <c r="I22">
        <f t="shared" si="0"/>
        <v>0.79900000000000004</v>
      </c>
      <c r="J22">
        <f t="shared" si="1"/>
        <v>0.58900000000000008</v>
      </c>
      <c r="K22">
        <f t="shared" si="2"/>
        <v>56</v>
      </c>
      <c r="L22">
        <f t="shared" si="3"/>
        <v>32</v>
      </c>
      <c r="M22">
        <f t="shared" si="4"/>
        <v>70.087609511889852</v>
      </c>
      <c r="N22">
        <f t="shared" si="5"/>
        <v>54.329371816638364</v>
      </c>
    </row>
    <row r="23" spans="1:14" x14ac:dyDescent="0.35">
      <c r="A23">
        <v>0.995</v>
      </c>
      <c r="B23">
        <v>0.74199999999999999</v>
      </c>
      <c r="C23">
        <v>8.8999999999999996E-2</v>
      </c>
      <c r="D23">
        <v>8.2000000000000003E-2</v>
      </c>
      <c r="E23">
        <v>135</v>
      </c>
      <c r="F23">
        <v>31</v>
      </c>
      <c r="G23">
        <v>77</v>
      </c>
      <c r="H23">
        <v>8</v>
      </c>
      <c r="I23">
        <f t="shared" si="0"/>
        <v>0.90600000000000003</v>
      </c>
      <c r="J23">
        <f t="shared" si="1"/>
        <v>0.66</v>
      </c>
      <c r="K23">
        <f t="shared" si="2"/>
        <v>58</v>
      </c>
      <c r="L23">
        <f t="shared" si="3"/>
        <v>23</v>
      </c>
      <c r="M23">
        <f t="shared" si="4"/>
        <v>64.017660044150105</v>
      </c>
      <c r="N23">
        <f t="shared" si="5"/>
        <v>34.848484848484844</v>
      </c>
    </row>
    <row r="24" spans="1:14" x14ac:dyDescent="0.35">
      <c r="A24">
        <v>1.036</v>
      </c>
      <c r="B24">
        <v>0.82</v>
      </c>
      <c r="C24">
        <v>8.8999999999999996E-2</v>
      </c>
      <c r="D24">
        <v>8.3000000000000004E-2</v>
      </c>
      <c r="E24">
        <v>153</v>
      </c>
      <c r="F24">
        <v>44</v>
      </c>
      <c r="G24">
        <v>84</v>
      </c>
      <c r="H24">
        <v>11</v>
      </c>
      <c r="I24">
        <f t="shared" si="0"/>
        <v>0.94700000000000006</v>
      </c>
      <c r="J24">
        <f t="shared" si="1"/>
        <v>0.73699999999999999</v>
      </c>
      <c r="K24">
        <f t="shared" si="2"/>
        <v>69</v>
      </c>
      <c r="L24">
        <f t="shared" si="3"/>
        <v>33</v>
      </c>
      <c r="M24">
        <f t="shared" si="4"/>
        <v>72.86166842661035</v>
      </c>
      <c r="N24">
        <f t="shared" si="5"/>
        <v>44.776119402985074</v>
      </c>
    </row>
    <row r="25" spans="1:14" x14ac:dyDescent="0.35">
      <c r="A25">
        <v>1.0660000000000001</v>
      </c>
      <c r="B25">
        <v>0.89</v>
      </c>
      <c r="C25">
        <v>8.8999999999999996E-2</v>
      </c>
      <c r="D25">
        <v>8.3000000000000004E-2</v>
      </c>
      <c r="E25">
        <v>151</v>
      </c>
      <c r="F25">
        <v>45</v>
      </c>
      <c r="G25">
        <v>83</v>
      </c>
      <c r="H25">
        <v>4</v>
      </c>
      <c r="I25">
        <f t="shared" si="0"/>
        <v>0.97700000000000009</v>
      </c>
      <c r="J25">
        <f t="shared" si="1"/>
        <v>0.80700000000000005</v>
      </c>
      <c r="K25">
        <f t="shared" si="2"/>
        <v>68</v>
      </c>
      <c r="L25">
        <f t="shared" si="3"/>
        <v>41</v>
      </c>
      <c r="M25">
        <f t="shared" si="4"/>
        <v>69.600818833162734</v>
      </c>
      <c r="N25">
        <f t="shared" si="5"/>
        <v>50.805452292441139</v>
      </c>
    </row>
    <row r="26" spans="1:14" x14ac:dyDescent="0.35">
      <c r="A26">
        <v>1.097</v>
      </c>
      <c r="B26">
        <v>0.96899999999999997</v>
      </c>
      <c r="C26">
        <v>8.8999999999999996E-2</v>
      </c>
      <c r="D26">
        <v>8.3000000000000004E-2</v>
      </c>
      <c r="E26">
        <v>156</v>
      </c>
      <c r="F26">
        <v>55</v>
      </c>
      <c r="G26">
        <v>97</v>
      </c>
      <c r="H26">
        <v>9</v>
      </c>
      <c r="I26">
        <f t="shared" si="0"/>
        <v>1.008</v>
      </c>
      <c r="J26">
        <f t="shared" si="1"/>
        <v>0.88600000000000001</v>
      </c>
      <c r="K26">
        <f t="shared" si="2"/>
        <v>59</v>
      </c>
      <c r="L26">
        <f t="shared" si="3"/>
        <v>46</v>
      </c>
      <c r="M26">
        <f t="shared" si="4"/>
        <v>58.531746031746032</v>
      </c>
      <c r="N26">
        <f t="shared" si="5"/>
        <v>51.918735891647856</v>
      </c>
    </row>
    <row r="27" spans="1:14" x14ac:dyDescent="0.35">
      <c r="A27">
        <v>1.125</v>
      </c>
      <c r="B27">
        <v>1.034</v>
      </c>
      <c r="C27">
        <v>8.8999999999999996E-2</v>
      </c>
      <c r="D27">
        <v>8.3000000000000004E-2</v>
      </c>
      <c r="E27">
        <v>138</v>
      </c>
      <c r="F27">
        <v>42</v>
      </c>
      <c r="G27">
        <v>82</v>
      </c>
      <c r="H27">
        <v>2</v>
      </c>
      <c r="I27">
        <f t="shared" si="0"/>
        <v>1.036</v>
      </c>
      <c r="J27">
        <f t="shared" si="1"/>
        <v>0.95100000000000007</v>
      </c>
      <c r="K27">
        <f t="shared" si="2"/>
        <v>56</v>
      </c>
      <c r="L27">
        <f t="shared" si="3"/>
        <v>40</v>
      </c>
      <c r="M27">
        <f t="shared" si="4"/>
        <v>54.054054054054049</v>
      </c>
      <c r="N27">
        <f t="shared" si="5"/>
        <v>42.060988433228175</v>
      </c>
    </row>
    <row r="28" spans="1:14" x14ac:dyDescent="0.35">
      <c r="A28">
        <v>1.1599999999999999</v>
      </c>
      <c r="B28">
        <v>1.0900000000000001</v>
      </c>
      <c r="C28">
        <v>8.8999999999999996E-2</v>
      </c>
      <c r="D28">
        <v>8.3000000000000004E-2</v>
      </c>
      <c r="E28">
        <v>145</v>
      </c>
      <c r="F28">
        <v>52</v>
      </c>
      <c r="G28">
        <v>69</v>
      </c>
      <c r="H28">
        <v>2</v>
      </c>
      <c r="I28">
        <f t="shared" si="0"/>
        <v>1.071</v>
      </c>
      <c r="J28">
        <f t="shared" si="1"/>
        <v>1.0070000000000001</v>
      </c>
      <c r="K28">
        <f t="shared" si="2"/>
        <v>76</v>
      </c>
      <c r="L28">
        <f t="shared" si="3"/>
        <v>50</v>
      </c>
      <c r="M28">
        <f t="shared" si="4"/>
        <v>70.961718020541554</v>
      </c>
      <c r="N28">
        <f t="shared" si="5"/>
        <v>49.652432969215489</v>
      </c>
    </row>
    <row r="29" spans="1:14" x14ac:dyDescent="0.35">
      <c r="A29">
        <v>1.194</v>
      </c>
      <c r="B29">
        <v>1.145</v>
      </c>
      <c r="C29">
        <v>8.8999999999999996E-2</v>
      </c>
      <c r="D29">
        <v>8.3000000000000004E-2</v>
      </c>
      <c r="E29">
        <v>149</v>
      </c>
      <c r="F29">
        <v>45</v>
      </c>
      <c r="G29">
        <v>88</v>
      </c>
      <c r="H29">
        <v>4</v>
      </c>
      <c r="I29">
        <f t="shared" si="0"/>
        <v>1.105</v>
      </c>
      <c r="J29">
        <f t="shared" si="1"/>
        <v>1.0620000000000001</v>
      </c>
      <c r="K29">
        <f t="shared" si="2"/>
        <v>61</v>
      </c>
      <c r="L29">
        <f t="shared" si="3"/>
        <v>41</v>
      </c>
      <c r="M29">
        <f t="shared" si="4"/>
        <v>55.203619909502265</v>
      </c>
      <c r="N29">
        <f t="shared" si="5"/>
        <v>38.606403013182671</v>
      </c>
    </row>
    <row r="30" spans="1:14" x14ac:dyDescent="0.35">
      <c r="A30">
        <v>1.2150000000000001</v>
      </c>
      <c r="B30">
        <v>1.198</v>
      </c>
      <c r="C30">
        <v>8.8999999999999996E-2</v>
      </c>
      <c r="D30">
        <v>8.3000000000000004E-2</v>
      </c>
      <c r="E30">
        <v>150</v>
      </c>
      <c r="F30">
        <v>47</v>
      </c>
      <c r="G30">
        <v>88</v>
      </c>
      <c r="H30">
        <v>0</v>
      </c>
      <c r="I30">
        <f t="shared" si="0"/>
        <v>1.1260000000000001</v>
      </c>
      <c r="J30">
        <f t="shared" si="1"/>
        <v>1.115</v>
      </c>
      <c r="K30">
        <f t="shared" si="2"/>
        <v>62</v>
      </c>
      <c r="L30">
        <f t="shared" si="3"/>
        <v>47</v>
      </c>
      <c r="M30">
        <f t="shared" si="4"/>
        <v>55.06216696269982</v>
      </c>
      <c r="N30">
        <f t="shared" si="5"/>
        <v>42.152466367713004</v>
      </c>
    </row>
    <row r="31" spans="1:14" x14ac:dyDescent="0.35">
      <c r="A31">
        <v>1.244</v>
      </c>
      <c r="B31">
        <v>1.2390000000000001</v>
      </c>
      <c r="C31">
        <v>8.8999999999999996E-2</v>
      </c>
      <c r="D31">
        <v>8.3000000000000004E-2</v>
      </c>
      <c r="E31">
        <v>146</v>
      </c>
      <c r="F31">
        <v>63</v>
      </c>
      <c r="G31">
        <v>85</v>
      </c>
      <c r="H31">
        <v>5</v>
      </c>
      <c r="I31">
        <f t="shared" si="0"/>
        <v>1.155</v>
      </c>
      <c r="J31">
        <f t="shared" si="1"/>
        <v>1.1560000000000001</v>
      </c>
      <c r="K31">
        <f t="shared" si="2"/>
        <v>61</v>
      </c>
      <c r="L31">
        <f t="shared" si="3"/>
        <v>58</v>
      </c>
      <c r="M31">
        <f t="shared" si="4"/>
        <v>52.813852813852812</v>
      </c>
      <c r="N31">
        <f t="shared" si="5"/>
        <v>50.173010380622834</v>
      </c>
    </row>
    <row r="32" spans="1:14" x14ac:dyDescent="0.35">
      <c r="A32">
        <v>1.2689999999999999</v>
      </c>
      <c r="B32">
        <v>1.2789999999999999</v>
      </c>
      <c r="C32">
        <v>8.8999999999999996E-2</v>
      </c>
      <c r="D32">
        <v>8.3000000000000004E-2</v>
      </c>
      <c r="E32">
        <v>162</v>
      </c>
      <c r="F32">
        <v>49</v>
      </c>
      <c r="G32">
        <v>89</v>
      </c>
      <c r="H32">
        <v>10</v>
      </c>
      <c r="I32">
        <f t="shared" si="0"/>
        <v>1.18</v>
      </c>
      <c r="J32">
        <f t="shared" si="1"/>
        <v>1.196</v>
      </c>
      <c r="K32">
        <f t="shared" si="2"/>
        <v>73</v>
      </c>
      <c r="L32">
        <f t="shared" si="3"/>
        <v>39</v>
      </c>
      <c r="M32">
        <f t="shared" si="4"/>
        <v>61.864406779661017</v>
      </c>
      <c r="N32">
        <f t="shared" si="5"/>
        <v>32.608695652173914</v>
      </c>
    </row>
    <row r="33" spans="1:14" x14ac:dyDescent="0.35">
      <c r="A33">
        <v>1.292</v>
      </c>
      <c r="B33">
        <v>1.3160000000000001</v>
      </c>
      <c r="C33">
        <v>8.8999999999999996E-2</v>
      </c>
      <c r="D33">
        <v>8.3000000000000004E-2</v>
      </c>
      <c r="E33">
        <v>163</v>
      </c>
      <c r="F33">
        <v>66</v>
      </c>
      <c r="G33">
        <v>90</v>
      </c>
      <c r="H33">
        <v>0</v>
      </c>
      <c r="I33">
        <f t="shared" si="0"/>
        <v>1.2030000000000001</v>
      </c>
      <c r="J33">
        <f t="shared" si="1"/>
        <v>1.2330000000000001</v>
      </c>
      <c r="K33">
        <f t="shared" si="2"/>
        <v>73</v>
      </c>
      <c r="L33">
        <f t="shared" si="3"/>
        <v>66</v>
      </c>
      <c r="M33">
        <f t="shared" si="4"/>
        <v>60.681629260182874</v>
      </c>
      <c r="N33">
        <f t="shared" si="5"/>
        <v>53.527980535279802</v>
      </c>
    </row>
    <row r="34" spans="1:14" x14ac:dyDescent="0.35">
      <c r="A34">
        <v>1.3169999999999999</v>
      </c>
      <c r="B34">
        <v>1.347</v>
      </c>
      <c r="C34">
        <v>8.8999999999999996E-2</v>
      </c>
      <c r="D34">
        <v>8.3000000000000004E-2</v>
      </c>
      <c r="E34">
        <v>158</v>
      </c>
      <c r="F34">
        <v>63</v>
      </c>
      <c r="G34">
        <v>79</v>
      </c>
      <c r="H34">
        <v>0</v>
      </c>
      <c r="I34">
        <f t="shared" si="0"/>
        <v>1.228</v>
      </c>
      <c r="J34">
        <f t="shared" si="1"/>
        <v>1.264</v>
      </c>
      <c r="K34">
        <f t="shared" si="2"/>
        <v>79</v>
      </c>
      <c r="L34">
        <f t="shared" si="3"/>
        <v>63</v>
      </c>
      <c r="M34">
        <f t="shared" si="4"/>
        <v>64.332247557003257</v>
      </c>
      <c r="N34">
        <f t="shared" si="5"/>
        <v>49.841772151898731</v>
      </c>
    </row>
    <row r="35" spans="1:14" x14ac:dyDescent="0.35">
      <c r="A35">
        <v>1.333</v>
      </c>
      <c r="B35">
        <v>1.3759999999999999</v>
      </c>
      <c r="C35">
        <v>8.8999999999999996E-2</v>
      </c>
      <c r="D35">
        <v>8.3000000000000004E-2</v>
      </c>
      <c r="E35">
        <v>168</v>
      </c>
      <c r="F35">
        <v>78</v>
      </c>
      <c r="G35">
        <v>87</v>
      </c>
      <c r="H35">
        <v>10</v>
      </c>
      <c r="I35">
        <f t="shared" si="0"/>
        <v>1.244</v>
      </c>
      <c r="J35">
        <f t="shared" si="1"/>
        <v>1.2929999999999999</v>
      </c>
      <c r="K35">
        <f t="shared" si="2"/>
        <v>81</v>
      </c>
      <c r="L35">
        <f t="shared" si="3"/>
        <v>68</v>
      </c>
      <c r="M35">
        <f t="shared" si="4"/>
        <v>65.112540192926048</v>
      </c>
      <c r="N35">
        <f t="shared" si="5"/>
        <v>52.590873936581595</v>
      </c>
    </row>
    <row r="36" spans="1:14" x14ac:dyDescent="0.35">
      <c r="A36">
        <v>1.3380000000000001</v>
      </c>
      <c r="B36">
        <v>1.401</v>
      </c>
      <c r="C36">
        <v>8.8999999999999996E-2</v>
      </c>
      <c r="D36">
        <v>8.3000000000000004E-2</v>
      </c>
      <c r="E36">
        <v>166</v>
      </c>
      <c r="F36">
        <v>74</v>
      </c>
      <c r="G36">
        <v>79</v>
      </c>
      <c r="H36">
        <v>4</v>
      </c>
      <c r="I36">
        <f t="shared" si="0"/>
        <v>1.2490000000000001</v>
      </c>
      <c r="J36">
        <f t="shared" si="1"/>
        <v>1.3180000000000001</v>
      </c>
      <c r="K36">
        <f t="shared" si="2"/>
        <v>87</v>
      </c>
      <c r="L36">
        <f t="shared" si="3"/>
        <v>70</v>
      </c>
      <c r="M36">
        <f t="shared" si="4"/>
        <v>69.655724579663726</v>
      </c>
      <c r="N36">
        <f t="shared" si="5"/>
        <v>53.110773899848255</v>
      </c>
    </row>
    <row r="37" spans="1:14" x14ac:dyDescent="0.35">
      <c r="A37">
        <v>1.3520000000000001</v>
      </c>
      <c r="B37">
        <v>1.4330000000000001</v>
      </c>
      <c r="C37">
        <v>8.8999999999999996E-2</v>
      </c>
      <c r="D37">
        <v>8.2000000000000003E-2</v>
      </c>
      <c r="E37">
        <v>158</v>
      </c>
      <c r="F37">
        <v>78</v>
      </c>
      <c r="G37">
        <v>74</v>
      </c>
      <c r="H37">
        <v>5</v>
      </c>
      <c r="I37">
        <f t="shared" si="0"/>
        <v>1.2630000000000001</v>
      </c>
      <c r="J37">
        <f t="shared" si="1"/>
        <v>1.351</v>
      </c>
      <c r="K37">
        <f t="shared" si="2"/>
        <v>84</v>
      </c>
      <c r="L37">
        <f t="shared" si="3"/>
        <v>73</v>
      </c>
      <c r="M37">
        <f t="shared" si="4"/>
        <v>66.508313539192386</v>
      </c>
      <c r="N37">
        <f t="shared" si="5"/>
        <v>54.034048852701702</v>
      </c>
    </row>
    <row r="38" spans="1:14" x14ac:dyDescent="0.35">
      <c r="A38">
        <v>1.359</v>
      </c>
      <c r="B38">
        <v>1.46</v>
      </c>
      <c r="C38">
        <v>8.8999999999999996E-2</v>
      </c>
      <c r="D38">
        <v>8.3000000000000004E-2</v>
      </c>
      <c r="E38">
        <v>185</v>
      </c>
      <c r="F38">
        <v>91</v>
      </c>
      <c r="G38">
        <v>78</v>
      </c>
      <c r="H38">
        <v>6</v>
      </c>
      <c r="I38">
        <f t="shared" si="0"/>
        <v>1.27</v>
      </c>
      <c r="J38">
        <f t="shared" si="1"/>
        <v>1.377</v>
      </c>
      <c r="K38">
        <f t="shared" si="2"/>
        <v>107</v>
      </c>
      <c r="L38">
        <f t="shared" si="3"/>
        <v>85</v>
      </c>
      <c r="M38">
        <f t="shared" si="4"/>
        <v>84.251968503937007</v>
      </c>
      <c r="N38">
        <f t="shared" si="5"/>
        <v>61.728395061728392</v>
      </c>
    </row>
    <row r="39" spans="1:14" x14ac:dyDescent="0.35">
      <c r="A39">
        <v>1.37</v>
      </c>
      <c r="B39">
        <v>1.4870000000000001</v>
      </c>
      <c r="C39">
        <v>8.8999999999999996E-2</v>
      </c>
      <c r="D39">
        <v>8.3000000000000004E-2</v>
      </c>
      <c r="E39">
        <v>183</v>
      </c>
      <c r="F39">
        <v>76</v>
      </c>
      <c r="G39">
        <v>81</v>
      </c>
      <c r="H39">
        <v>19</v>
      </c>
      <c r="I39">
        <f t="shared" si="0"/>
        <v>1.2810000000000001</v>
      </c>
      <c r="J39">
        <f t="shared" si="1"/>
        <v>1.4040000000000001</v>
      </c>
      <c r="K39">
        <f t="shared" si="2"/>
        <v>102</v>
      </c>
      <c r="L39">
        <f t="shared" si="3"/>
        <v>57</v>
      </c>
      <c r="M39">
        <f t="shared" si="4"/>
        <v>79.625292740046831</v>
      </c>
      <c r="N39">
        <f t="shared" si="5"/>
        <v>40.598290598290596</v>
      </c>
    </row>
    <row r="40" spans="1:14" x14ac:dyDescent="0.35">
      <c r="A40">
        <v>1.3819999999999999</v>
      </c>
      <c r="B40">
        <v>1.506</v>
      </c>
      <c r="C40">
        <v>8.8999999999999996E-2</v>
      </c>
      <c r="D40">
        <v>8.3000000000000004E-2</v>
      </c>
      <c r="E40">
        <v>172</v>
      </c>
      <c r="F40">
        <v>93</v>
      </c>
      <c r="G40">
        <v>81</v>
      </c>
      <c r="H40">
        <v>9</v>
      </c>
      <c r="I40">
        <f t="shared" si="0"/>
        <v>1.2929999999999999</v>
      </c>
      <c r="J40">
        <f t="shared" si="1"/>
        <v>1.423</v>
      </c>
      <c r="K40">
        <f t="shared" si="2"/>
        <v>91</v>
      </c>
      <c r="L40">
        <f t="shared" si="3"/>
        <v>84</v>
      </c>
      <c r="M40">
        <f t="shared" si="4"/>
        <v>70.378963650425376</v>
      </c>
      <c r="N40">
        <f t="shared" si="5"/>
        <v>59.030217849613493</v>
      </c>
    </row>
    <row r="41" spans="1:14" x14ac:dyDescent="0.35">
      <c r="A41">
        <v>1.389</v>
      </c>
      <c r="B41">
        <v>1.524</v>
      </c>
      <c r="C41">
        <v>8.8999999999999996E-2</v>
      </c>
      <c r="D41">
        <v>8.3000000000000004E-2</v>
      </c>
      <c r="E41">
        <v>182</v>
      </c>
      <c r="F41">
        <v>83</v>
      </c>
      <c r="G41">
        <v>70</v>
      </c>
      <c r="H41">
        <v>8</v>
      </c>
      <c r="I41">
        <f t="shared" si="0"/>
        <v>1.3</v>
      </c>
      <c r="J41">
        <f t="shared" si="1"/>
        <v>1.4410000000000001</v>
      </c>
      <c r="K41">
        <f t="shared" si="2"/>
        <v>112</v>
      </c>
      <c r="L41">
        <f t="shared" si="3"/>
        <v>75</v>
      </c>
      <c r="M41">
        <f t="shared" si="4"/>
        <v>86.153846153846146</v>
      </c>
      <c r="N41">
        <f t="shared" si="5"/>
        <v>52.047189451769604</v>
      </c>
    </row>
    <row r="42" spans="1:14" x14ac:dyDescent="0.35">
      <c r="A42">
        <v>1.397</v>
      </c>
      <c r="B42">
        <v>1.5449999999999999</v>
      </c>
      <c r="C42">
        <v>8.8999999999999996E-2</v>
      </c>
      <c r="D42">
        <v>8.3000000000000004E-2</v>
      </c>
      <c r="E42">
        <v>193</v>
      </c>
      <c r="F42">
        <v>107</v>
      </c>
      <c r="G42">
        <v>76</v>
      </c>
      <c r="H42">
        <v>4</v>
      </c>
      <c r="I42">
        <f t="shared" si="0"/>
        <v>1.3080000000000001</v>
      </c>
      <c r="J42">
        <f t="shared" si="1"/>
        <v>1.462</v>
      </c>
      <c r="K42">
        <f t="shared" si="2"/>
        <v>117</v>
      </c>
      <c r="L42">
        <f t="shared" si="3"/>
        <v>103</v>
      </c>
      <c r="M42">
        <f t="shared" si="4"/>
        <v>89.449541284403665</v>
      </c>
      <c r="N42">
        <f t="shared" si="5"/>
        <v>70.451436388508895</v>
      </c>
    </row>
    <row r="43" spans="1:14" x14ac:dyDescent="0.35">
      <c r="A43">
        <v>1.401</v>
      </c>
      <c r="B43">
        <v>1.538</v>
      </c>
      <c r="C43">
        <v>8.8999999999999996E-2</v>
      </c>
      <c r="D43">
        <v>8.3000000000000004E-2</v>
      </c>
      <c r="E43">
        <v>191</v>
      </c>
      <c r="F43">
        <v>107</v>
      </c>
      <c r="G43">
        <v>93</v>
      </c>
      <c r="H43">
        <v>8</v>
      </c>
      <c r="I43">
        <f t="shared" si="0"/>
        <v>1.3120000000000001</v>
      </c>
      <c r="J43">
        <f t="shared" si="1"/>
        <v>1.4550000000000001</v>
      </c>
      <c r="K43">
        <f t="shared" si="2"/>
        <v>98</v>
      </c>
      <c r="L43">
        <f t="shared" si="3"/>
        <v>99</v>
      </c>
      <c r="M43">
        <f t="shared" si="4"/>
        <v>74.695121951219505</v>
      </c>
      <c r="N43">
        <f t="shared" si="5"/>
        <v>68.041237113402062</v>
      </c>
    </row>
    <row r="44" spans="1:14" x14ac:dyDescent="0.35">
      <c r="A44">
        <v>1.4039999999999999</v>
      </c>
      <c r="B44">
        <v>1.5329999999999999</v>
      </c>
      <c r="C44">
        <v>8.8999999999999996E-2</v>
      </c>
      <c r="D44">
        <v>8.3000000000000004E-2</v>
      </c>
      <c r="E44">
        <v>204</v>
      </c>
      <c r="F44">
        <v>138</v>
      </c>
      <c r="G44">
        <v>87</v>
      </c>
      <c r="H44">
        <v>0</v>
      </c>
      <c r="I44">
        <f t="shared" si="0"/>
        <v>1.3149999999999999</v>
      </c>
      <c r="J44">
        <f t="shared" si="1"/>
        <v>1.45</v>
      </c>
      <c r="K44">
        <f t="shared" si="2"/>
        <v>117</v>
      </c>
      <c r="L44">
        <f t="shared" si="3"/>
        <v>138</v>
      </c>
      <c r="M44">
        <f t="shared" si="4"/>
        <v>88.973384030418259</v>
      </c>
      <c r="N44">
        <f t="shared" si="5"/>
        <v>95.172413793103445</v>
      </c>
    </row>
    <row r="45" spans="1:14" x14ac:dyDescent="0.35">
      <c r="A45">
        <v>1.411</v>
      </c>
      <c r="B45">
        <v>1.5329999999999999</v>
      </c>
      <c r="C45">
        <v>8.8999999999999996E-2</v>
      </c>
      <c r="D45">
        <v>8.3000000000000004E-2</v>
      </c>
      <c r="E45">
        <v>201</v>
      </c>
      <c r="F45">
        <v>166</v>
      </c>
      <c r="G45">
        <v>82</v>
      </c>
      <c r="H45">
        <v>7</v>
      </c>
      <c r="I45">
        <f t="shared" si="0"/>
        <v>1.3220000000000001</v>
      </c>
      <c r="J45">
        <f t="shared" si="1"/>
        <v>1.45</v>
      </c>
      <c r="K45">
        <f t="shared" si="2"/>
        <v>119</v>
      </c>
      <c r="L45">
        <f t="shared" si="3"/>
        <v>159</v>
      </c>
      <c r="M45">
        <f t="shared" si="4"/>
        <v>90.015128593040842</v>
      </c>
      <c r="N45">
        <f t="shared" si="5"/>
        <v>109.65517241379311</v>
      </c>
    </row>
    <row r="46" spans="1:14" x14ac:dyDescent="0.35">
      <c r="A46">
        <v>1.419</v>
      </c>
      <c r="B46">
        <v>1.532</v>
      </c>
      <c r="C46">
        <v>8.8999999999999996E-2</v>
      </c>
      <c r="D46">
        <v>8.2000000000000003E-2</v>
      </c>
      <c r="E46">
        <v>203</v>
      </c>
      <c r="F46">
        <v>197</v>
      </c>
      <c r="G46">
        <v>82</v>
      </c>
      <c r="H46">
        <v>3</v>
      </c>
      <c r="I46">
        <f t="shared" si="0"/>
        <v>1.33</v>
      </c>
      <c r="J46">
        <f t="shared" si="1"/>
        <v>1.45</v>
      </c>
      <c r="K46">
        <f t="shared" si="2"/>
        <v>121</v>
      </c>
      <c r="L46">
        <f t="shared" si="3"/>
        <v>194</v>
      </c>
      <c r="M46">
        <f t="shared" si="4"/>
        <v>90.977443609022558</v>
      </c>
      <c r="N46">
        <f t="shared" si="5"/>
        <v>133.79310344827587</v>
      </c>
    </row>
    <row r="47" spans="1:14" x14ac:dyDescent="0.35">
      <c r="A47">
        <v>1.42</v>
      </c>
      <c r="B47">
        <v>1.5329999999999999</v>
      </c>
      <c r="C47">
        <v>8.8999999999999996E-2</v>
      </c>
      <c r="D47">
        <v>8.3000000000000004E-2</v>
      </c>
      <c r="E47">
        <v>222</v>
      </c>
      <c r="F47">
        <v>228</v>
      </c>
      <c r="G47">
        <v>86</v>
      </c>
      <c r="H47">
        <v>19</v>
      </c>
      <c r="I47">
        <f t="shared" si="0"/>
        <v>1.331</v>
      </c>
      <c r="J47">
        <f t="shared" si="1"/>
        <v>1.45</v>
      </c>
      <c r="K47">
        <f t="shared" si="2"/>
        <v>136</v>
      </c>
      <c r="L47">
        <f t="shared" si="3"/>
        <v>209</v>
      </c>
      <c r="M47">
        <f t="shared" si="4"/>
        <v>102.17881292261458</v>
      </c>
      <c r="N47">
        <f t="shared" si="5"/>
        <v>144.13793103448276</v>
      </c>
    </row>
    <row r="48" spans="1:14" x14ac:dyDescent="0.35">
      <c r="A48">
        <v>1.4239999999999999</v>
      </c>
      <c r="B48">
        <v>1.5409999999999999</v>
      </c>
      <c r="C48">
        <v>0.09</v>
      </c>
      <c r="D48">
        <v>8.3000000000000004E-2</v>
      </c>
      <c r="E48">
        <v>219</v>
      </c>
      <c r="F48">
        <v>278</v>
      </c>
      <c r="G48">
        <v>83</v>
      </c>
      <c r="H48">
        <v>8</v>
      </c>
      <c r="I48">
        <f t="shared" si="0"/>
        <v>1.3339999999999999</v>
      </c>
      <c r="J48">
        <f t="shared" si="1"/>
        <v>1.458</v>
      </c>
      <c r="K48">
        <f t="shared" si="2"/>
        <v>136</v>
      </c>
      <c r="L48">
        <f t="shared" si="3"/>
        <v>270</v>
      </c>
      <c r="M48">
        <f t="shared" si="4"/>
        <v>101.94902548725638</v>
      </c>
      <c r="N48">
        <f t="shared" si="5"/>
        <v>185.18518518518519</v>
      </c>
    </row>
    <row r="49" spans="1:14" x14ac:dyDescent="0.35">
      <c r="A49">
        <v>1.42</v>
      </c>
      <c r="B49">
        <v>1.5449999999999999</v>
      </c>
      <c r="C49">
        <v>8.8999999999999996E-2</v>
      </c>
      <c r="D49">
        <v>8.3000000000000004E-2</v>
      </c>
      <c r="E49">
        <v>242</v>
      </c>
      <c r="F49">
        <v>303</v>
      </c>
      <c r="G49">
        <v>85</v>
      </c>
      <c r="H49">
        <v>6</v>
      </c>
      <c r="I49">
        <f t="shared" si="0"/>
        <v>1.331</v>
      </c>
      <c r="J49">
        <f t="shared" si="1"/>
        <v>1.462</v>
      </c>
      <c r="K49">
        <f t="shared" si="2"/>
        <v>157</v>
      </c>
      <c r="L49">
        <f t="shared" si="3"/>
        <v>297</v>
      </c>
      <c r="M49">
        <f t="shared" si="4"/>
        <v>117.95642374154771</v>
      </c>
      <c r="N49">
        <f t="shared" si="5"/>
        <v>203.14637482900136</v>
      </c>
    </row>
    <row r="50" spans="1:14" x14ac:dyDescent="0.35">
      <c r="A50">
        <v>1.425</v>
      </c>
      <c r="B50">
        <v>1.55</v>
      </c>
      <c r="C50">
        <v>8.8999999999999996E-2</v>
      </c>
      <c r="D50">
        <v>8.3000000000000004E-2</v>
      </c>
      <c r="E50">
        <v>239</v>
      </c>
      <c r="F50">
        <v>305</v>
      </c>
      <c r="G50">
        <v>95</v>
      </c>
      <c r="H50">
        <v>11</v>
      </c>
      <c r="I50">
        <f t="shared" si="0"/>
        <v>1.3360000000000001</v>
      </c>
      <c r="J50">
        <f t="shared" si="1"/>
        <v>1.4670000000000001</v>
      </c>
      <c r="K50">
        <f t="shared" si="2"/>
        <v>144</v>
      </c>
      <c r="L50">
        <f t="shared" si="3"/>
        <v>294</v>
      </c>
      <c r="M50">
        <f t="shared" si="4"/>
        <v>107.78443113772454</v>
      </c>
      <c r="N50">
        <f t="shared" si="5"/>
        <v>200.40899795501022</v>
      </c>
    </row>
    <row r="51" spans="1:14" x14ac:dyDescent="0.35">
      <c r="A51">
        <v>1.4279999999999999</v>
      </c>
      <c r="B51">
        <v>1.5589999999999999</v>
      </c>
      <c r="C51">
        <v>0.09</v>
      </c>
      <c r="D51">
        <v>8.3000000000000004E-2</v>
      </c>
      <c r="E51">
        <v>238</v>
      </c>
      <c r="F51">
        <v>324</v>
      </c>
      <c r="G51">
        <v>79</v>
      </c>
      <c r="H51">
        <v>15</v>
      </c>
      <c r="I51">
        <f t="shared" si="0"/>
        <v>1.3379999999999999</v>
      </c>
      <c r="J51">
        <f t="shared" si="1"/>
        <v>1.476</v>
      </c>
      <c r="K51">
        <f t="shared" si="2"/>
        <v>159</v>
      </c>
      <c r="L51">
        <f t="shared" si="3"/>
        <v>309</v>
      </c>
      <c r="M51">
        <f t="shared" si="4"/>
        <v>118.8340807174888</v>
      </c>
      <c r="N51">
        <f t="shared" si="5"/>
        <v>209.34959349593495</v>
      </c>
    </row>
    <row r="52" spans="1:14" x14ac:dyDescent="0.35">
      <c r="A52">
        <v>1.4350000000000001</v>
      </c>
      <c r="B52">
        <v>1.569</v>
      </c>
      <c r="C52">
        <v>0.09</v>
      </c>
      <c r="D52">
        <v>8.3000000000000004E-2</v>
      </c>
      <c r="E52">
        <v>244</v>
      </c>
      <c r="F52">
        <v>355</v>
      </c>
      <c r="G52">
        <v>87</v>
      </c>
      <c r="H52">
        <v>13</v>
      </c>
      <c r="I52">
        <f t="shared" si="0"/>
        <v>1.345</v>
      </c>
      <c r="J52">
        <f t="shared" si="1"/>
        <v>1.486</v>
      </c>
      <c r="K52">
        <f t="shared" si="2"/>
        <v>157</v>
      </c>
      <c r="L52">
        <f t="shared" si="3"/>
        <v>342</v>
      </c>
      <c r="M52">
        <f t="shared" si="4"/>
        <v>116.72862453531599</v>
      </c>
      <c r="N52">
        <f t="shared" si="5"/>
        <v>230.14804845222073</v>
      </c>
    </row>
    <row r="53" spans="1:14" x14ac:dyDescent="0.35">
      <c r="A53">
        <v>1.4330000000000001</v>
      </c>
      <c r="B53">
        <v>1.577</v>
      </c>
      <c r="C53">
        <v>8.8999999999999996E-2</v>
      </c>
      <c r="D53">
        <v>8.3000000000000004E-2</v>
      </c>
      <c r="E53">
        <v>270</v>
      </c>
      <c r="F53">
        <v>341</v>
      </c>
      <c r="G53">
        <v>75</v>
      </c>
      <c r="H53">
        <v>0</v>
      </c>
      <c r="I53">
        <f t="shared" si="0"/>
        <v>1.3440000000000001</v>
      </c>
      <c r="J53">
        <f t="shared" si="1"/>
        <v>1.494</v>
      </c>
      <c r="K53">
        <f t="shared" si="2"/>
        <v>195</v>
      </c>
      <c r="L53">
        <f t="shared" si="3"/>
        <v>341</v>
      </c>
      <c r="M53">
        <f t="shared" si="4"/>
        <v>145.08928571428569</v>
      </c>
      <c r="N53">
        <f t="shared" si="5"/>
        <v>228.24631860776438</v>
      </c>
    </row>
    <row r="54" spans="1:14" x14ac:dyDescent="0.35">
      <c r="A54">
        <v>1.44</v>
      </c>
      <c r="B54">
        <v>1.581</v>
      </c>
      <c r="C54">
        <v>0.09</v>
      </c>
      <c r="D54">
        <v>8.3000000000000004E-2</v>
      </c>
      <c r="E54">
        <v>260</v>
      </c>
      <c r="F54">
        <v>353</v>
      </c>
      <c r="G54">
        <v>80</v>
      </c>
      <c r="H54">
        <v>6</v>
      </c>
      <c r="I54">
        <f t="shared" si="0"/>
        <v>1.3499999999999999</v>
      </c>
      <c r="J54">
        <f t="shared" si="1"/>
        <v>1.498</v>
      </c>
      <c r="K54">
        <f t="shared" si="2"/>
        <v>180</v>
      </c>
      <c r="L54">
        <f t="shared" si="3"/>
        <v>347</v>
      </c>
      <c r="M54">
        <f t="shared" si="4"/>
        <v>133.33333333333334</v>
      </c>
      <c r="N54">
        <f t="shared" si="5"/>
        <v>231.64218958611482</v>
      </c>
    </row>
    <row r="55" spans="1:14" x14ac:dyDescent="0.35">
      <c r="A55">
        <v>1.4410000000000001</v>
      </c>
      <c r="B55">
        <v>1.585</v>
      </c>
      <c r="C55">
        <v>0.09</v>
      </c>
      <c r="D55">
        <v>8.3000000000000004E-2</v>
      </c>
      <c r="E55">
        <v>273</v>
      </c>
      <c r="F55">
        <v>369</v>
      </c>
      <c r="G55">
        <v>90</v>
      </c>
      <c r="H55">
        <v>10</v>
      </c>
      <c r="I55">
        <f t="shared" si="0"/>
        <v>1.351</v>
      </c>
      <c r="J55">
        <f t="shared" si="1"/>
        <v>1.502</v>
      </c>
      <c r="K55">
        <f t="shared" si="2"/>
        <v>183</v>
      </c>
      <c r="L55">
        <f t="shared" si="3"/>
        <v>359</v>
      </c>
      <c r="M55">
        <f t="shared" si="4"/>
        <v>135.45521835677278</v>
      </c>
      <c r="N55">
        <f t="shared" si="5"/>
        <v>239.01464713715046</v>
      </c>
    </row>
    <row r="56" spans="1:14" x14ac:dyDescent="0.35">
      <c r="A56">
        <v>1.4610000000000001</v>
      </c>
      <c r="B56">
        <v>1.587</v>
      </c>
      <c r="C56">
        <v>0.09</v>
      </c>
      <c r="D56">
        <v>8.3000000000000004E-2</v>
      </c>
      <c r="E56">
        <v>291</v>
      </c>
      <c r="F56">
        <v>352</v>
      </c>
      <c r="G56">
        <v>86</v>
      </c>
      <c r="H56">
        <v>9</v>
      </c>
      <c r="I56">
        <f t="shared" si="0"/>
        <v>1.371</v>
      </c>
      <c r="J56">
        <f t="shared" si="1"/>
        <v>1.504</v>
      </c>
      <c r="K56">
        <f t="shared" si="2"/>
        <v>205</v>
      </c>
      <c r="L56">
        <f t="shared" si="3"/>
        <v>343</v>
      </c>
      <c r="M56">
        <f t="shared" si="4"/>
        <v>149.52589350838804</v>
      </c>
      <c r="N56">
        <f t="shared" si="5"/>
        <v>228.05851063829786</v>
      </c>
    </row>
    <row r="57" spans="1:14" x14ac:dyDescent="0.35">
      <c r="A57">
        <v>1.456</v>
      </c>
      <c r="B57">
        <v>1.589</v>
      </c>
      <c r="C57">
        <v>0.09</v>
      </c>
      <c r="D57">
        <v>8.2000000000000003E-2</v>
      </c>
      <c r="E57">
        <v>301</v>
      </c>
      <c r="F57">
        <v>360</v>
      </c>
      <c r="G57">
        <v>88</v>
      </c>
      <c r="H57">
        <v>11</v>
      </c>
      <c r="I57">
        <f t="shared" si="0"/>
        <v>1.3659999999999999</v>
      </c>
      <c r="J57">
        <f t="shared" si="1"/>
        <v>1.5069999999999999</v>
      </c>
      <c r="K57">
        <f t="shared" si="2"/>
        <v>213</v>
      </c>
      <c r="L57">
        <f t="shared" si="3"/>
        <v>349</v>
      </c>
      <c r="M57">
        <f t="shared" si="4"/>
        <v>155.92972181551977</v>
      </c>
      <c r="N57">
        <f t="shared" si="5"/>
        <v>231.58593231585934</v>
      </c>
    </row>
    <row r="58" spans="1:14" x14ac:dyDescent="0.35">
      <c r="A58">
        <v>1.456</v>
      </c>
      <c r="B58">
        <v>1.59</v>
      </c>
      <c r="C58">
        <v>0.09</v>
      </c>
      <c r="D58">
        <v>8.3000000000000004E-2</v>
      </c>
      <c r="E58">
        <v>298</v>
      </c>
      <c r="F58">
        <v>376</v>
      </c>
      <c r="G58">
        <v>80</v>
      </c>
      <c r="H58">
        <v>7</v>
      </c>
      <c r="I58">
        <f t="shared" si="0"/>
        <v>1.3659999999999999</v>
      </c>
      <c r="J58">
        <f t="shared" si="1"/>
        <v>1.5070000000000001</v>
      </c>
      <c r="K58">
        <f t="shared" si="2"/>
        <v>218</v>
      </c>
      <c r="L58">
        <f t="shared" si="3"/>
        <v>369</v>
      </c>
      <c r="M58">
        <f t="shared" si="4"/>
        <v>159.59004392386532</v>
      </c>
      <c r="N58">
        <f t="shared" si="5"/>
        <v>244.85733244857332</v>
      </c>
    </row>
    <row r="59" spans="1:14" x14ac:dyDescent="0.35">
      <c r="A59">
        <v>1.4870000000000001</v>
      </c>
      <c r="B59">
        <v>1.591</v>
      </c>
      <c r="C59">
        <v>0.09</v>
      </c>
      <c r="D59">
        <v>8.3000000000000004E-2</v>
      </c>
      <c r="E59">
        <v>317</v>
      </c>
      <c r="F59">
        <v>359</v>
      </c>
      <c r="G59">
        <v>82</v>
      </c>
      <c r="H59">
        <v>1</v>
      </c>
      <c r="I59">
        <f t="shared" si="0"/>
        <v>1.397</v>
      </c>
      <c r="J59">
        <f t="shared" si="1"/>
        <v>1.508</v>
      </c>
      <c r="K59">
        <f t="shared" si="2"/>
        <v>235</v>
      </c>
      <c r="L59">
        <f t="shared" si="3"/>
        <v>358</v>
      </c>
      <c r="M59">
        <f t="shared" si="4"/>
        <v>168.21760916249104</v>
      </c>
      <c r="N59">
        <f t="shared" si="5"/>
        <v>237.40053050397879</v>
      </c>
    </row>
    <row r="60" spans="1:14" x14ac:dyDescent="0.35">
      <c r="A60">
        <v>1.464</v>
      </c>
      <c r="B60">
        <v>1.5940000000000001</v>
      </c>
      <c r="C60">
        <v>0.09</v>
      </c>
      <c r="D60">
        <v>8.3000000000000004E-2</v>
      </c>
      <c r="E60">
        <v>333</v>
      </c>
      <c r="F60">
        <v>355</v>
      </c>
      <c r="G60">
        <v>80</v>
      </c>
      <c r="H60">
        <v>16</v>
      </c>
      <c r="I60">
        <f t="shared" si="0"/>
        <v>1.3739999999999999</v>
      </c>
      <c r="J60">
        <f t="shared" si="1"/>
        <v>1.5110000000000001</v>
      </c>
      <c r="K60">
        <f t="shared" si="2"/>
        <v>253</v>
      </c>
      <c r="L60">
        <f t="shared" si="3"/>
        <v>339</v>
      </c>
      <c r="M60">
        <f t="shared" si="4"/>
        <v>184.13391557496362</v>
      </c>
      <c r="N60">
        <f t="shared" si="5"/>
        <v>224.3547319655857</v>
      </c>
    </row>
    <row r="61" spans="1:14" x14ac:dyDescent="0.35">
      <c r="A61">
        <v>1.46</v>
      </c>
      <c r="B61">
        <v>1.5940000000000001</v>
      </c>
      <c r="C61">
        <v>0.09</v>
      </c>
      <c r="D61">
        <v>8.3000000000000004E-2</v>
      </c>
      <c r="E61">
        <v>339</v>
      </c>
      <c r="F61">
        <v>353</v>
      </c>
      <c r="G61">
        <v>84</v>
      </c>
      <c r="H61">
        <v>12</v>
      </c>
      <c r="I61">
        <f t="shared" si="0"/>
        <v>1.3699999999999999</v>
      </c>
      <c r="J61">
        <f t="shared" si="1"/>
        <v>1.5110000000000001</v>
      </c>
      <c r="K61">
        <f t="shared" si="2"/>
        <v>255</v>
      </c>
      <c r="L61">
        <f t="shared" si="3"/>
        <v>341</v>
      </c>
      <c r="M61">
        <f t="shared" si="4"/>
        <v>186.13138686131387</v>
      </c>
      <c r="N61">
        <f t="shared" si="5"/>
        <v>225.67835870284577</v>
      </c>
    </row>
    <row r="62" spans="1:14" x14ac:dyDescent="0.35">
      <c r="A62">
        <v>1.468</v>
      </c>
      <c r="B62">
        <v>1.5960000000000001</v>
      </c>
      <c r="C62">
        <v>0.09</v>
      </c>
      <c r="D62">
        <v>8.3000000000000004E-2</v>
      </c>
      <c r="E62">
        <v>344</v>
      </c>
      <c r="F62">
        <v>355</v>
      </c>
      <c r="G62">
        <v>86</v>
      </c>
      <c r="H62">
        <v>0</v>
      </c>
      <c r="I62">
        <f t="shared" si="0"/>
        <v>1.3779999999999999</v>
      </c>
      <c r="J62">
        <f t="shared" si="1"/>
        <v>1.5130000000000001</v>
      </c>
      <c r="K62">
        <f t="shared" si="2"/>
        <v>258</v>
      </c>
      <c r="L62">
        <f t="shared" si="3"/>
        <v>355</v>
      </c>
      <c r="M62">
        <f t="shared" si="4"/>
        <v>187.2278664731495</v>
      </c>
      <c r="N62">
        <f t="shared" si="5"/>
        <v>234.63317911434234</v>
      </c>
    </row>
    <row r="63" spans="1:14" x14ac:dyDescent="0.35">
      <c r="A63">
        <v>1.4630000000000001</v>
      </c>
      <c r="B63">
        <v>1.5960000000000001</v>
      </c>
      <c r="C63">
        <v>0.09</v>
      </c>
      <c r="D63">
        <v>8.3000000000000004E-2</v>
      </c>
      <c r="E63">
        <v>342</v>
      </c>
      <c r="F63">
        <v>373</v>
      </c>
      <c r="G63">
        <v>88</v>
      </c>
      <c r="H63">
        <v>7</v>
      </c>
      <c r="I63">
        <f t="shared" si="0"/>
        <v>1.373</v>
      </c>
      <c r="J63">
        <f t="shared" si="1"/>
        <v>1.5130000000000001</v>
      </c>
      <c r="K63">
        <f t="shared" si="2"/>
        <v>254</v>
      </c>
      <c r="L63">
        <f t="shared" si="3"/>
        <v>366</v>
      </c>
      <c r="M63">
        <f t="shared" si="4"/>
        <v>184.99635833940278</v>
      </c>
      <c r="N63">
        <f t="shared" si="5"/>
        <v>241.90350297422339</v>
      </c>
    </row>
    <row r="64" spans="1:14" x14ac:dyDescent="0.35">
      <c r="A64">
        <v>1.46</v>
      </c>
      <c r="B64">
        <v>1.597</v>
      </c>
      <c r="C64">
        <v>0.09</v>
      </c>
      <c r="D64">
        <v>8.3000000000000004E-2</v>
      </c>
      <c r="E64">
        <v>366</v>
      </c>
      <c r="F64">
        <v>377</v>
      </c>
      <c r="G64">
        <v>95</v>
      </c>
      <c r="H64">
        <v>4</v>
      </c>
      <c r="I64">
        <f t="shared" si="0"/>
        <v>1.3699999999999999</v>
      </c>
      <c r="J64">
        <f t="shared" si="1"/>
        <v>1.514</v>
      </c>
      <c r="K64">
        <f t="shared" si="2"/>
        <v>271</v>
      </c>
      <c r="L64">
        <f t="shared" si="3"/>
        <v>373</v>
      </c>
      <c r="M64">
        <f t="shared" si="4"/>
        <v>197.8102189781022</v>
      </c>
      <c r="N64">
        <f t="shared" si="5"/>
        <v>246.3672391017173</v>
      </c>
    </row>
    <row r="65" spans="1:14" x14ac:dyDescent="0.35">
      <c r="A65">
        <v>1.464</v>
      </c>
      <c r="B65">
        <v>1.5980000000000001</v>
      </c>
      <c r="C65">
        <v>0.09</v>
      </c>
      <c r="D65">
        <v>8.3000000000000004E-2</v>
      </c>
      <c r="E65">
        <v>361</v>
      </c>
      <c r="F65">
        <v>360</v>
      </c>
      <c r="G65">
        <v>87</v>
      </c>
      <c r="H65">
        <v>7</v>
      </c>
      <c r="I65">
        <f t="shared" si="0"/>
        <v>1.3739999999999999</v>
      </c>
      <c r="J65">
        <f t="shared" si="1"/>
        <v>1.5150000000000001</v>
      </c>
      <c r="K65">
        <f t="shared" si="2"/>
        <v>274</v>
      </c>
      <c r="L65">
        <f t="shared" si="3"/>
        <v>353</v>
      </c>
      <c r="M65">
        <f t="shared" si="4"/>
        <v>199.41775836972346</v>
      </c>
      <c r="N65">
        <f t="shared" si="5"/>
        <v>233.00330033003297</v>
      </c>
    </row>
    <row r="66" spans="1:14" x14ac:dyDescent="0.35">
      <c r="A66">
        <v>1.4690000000000001</v>
      </c>
      <c r="B66">
        <v>1.599</v>
      </c>
      <c r="C66">
        <v>0.09</v>
      </c>
      <c r="D66">
        <v>8.3000000000000004E-2</v>
      </c>
      <c r="E66">
        <v>364</v>
      </c>
      <c r="F66">
        <v>360</v>
      </c>
      <c r="G66">
        <v>74</v>
      </c>
      <c r="H66">
        <v>5</v>
      </c>
      <c r="I66">
        <f t="shared" si="0"/>
        <v>1.379</v>
      </c>
      <c r="J66">
        <f t="shared" si="1"/>
        <v>1.516</v>
      </c>
      <c r="K66">
        <f t="shared" si="2"/>
        <v>290</v>
      </c>
      <c r="L66">
        <f t="shared" si="3"/>
        <v>355</v>
      </c>
      <c r="M66">
        <f t="shared" si="4"/>
        <v>210.29731689630168</v>
      </c>
      <c r="N66">
        <f t="shared" si="5"/>
        <v>234.1688654353562</v>
      </c>
    </row>
    <row r="67" spans="1:14" x14ac:dyDescent="0.35">
      <c r="A67">
        <v>1.466</v>
      </c>
      <c r="B67">
        <v>1.601</v>
      </c>
      <c r="C67">
        <v>0.09</v>
      </c>
      <c r="D67">
        <v>8.3000000000000004E-2</v>
      </c>
      <c r="E67">
        <v>366</v>
      </c>
      <c r="F67">
        <v>364</v>
      </c>
      <c r="G67">
        <v>93</v>
      </c>
      <c r="H67">
        <v>8</v>
      </c>
      <c r="I67">
        <f t="shared" si="0"/>
        <v>1.3759999999999999</v>
      </c>
      <c r="J67">
        <f t="shared" si="1"/>
        <v>1.518</v>
      </c>
      <c r="K67">
        <f t="shared" si="2"/>
        <v>273</v>
      </c>
      <c r="L67">
        <f t="shared" si="3"/>
        <v>356</v>
      </c>
      <c r="M67">
        <f t="shared" si="4"/>
        <v>198.4011627906977</v>
      </c>
      <c r="N67">
        <f t="shared" si="5"/>
        <v>234.51910408432147</v>
      </c>
    </row>
    <row r="68" spans="1:14" x14ac:dyDescent="0.35">
      <c r="A68">
        <v>1.4630000000000001</v>
      </c>
      <c r="B68">
        <v>1.601</v>
      </c>
      <c r="C68">
        <v>0.09</v>
      </c>
      <c r="D68">
        <v>8.3000000000000004E-2</v>
      </c>
      <c r="E68">
        <v>388</v>
      </c>
      <c r="F68">
        <v>371</v>
      </c>
      <c r="G68">
        <v>79</v>
      </c>
      <c r="H68">
        <v>1</v>
      </c>
      <c r="I68">
        <f t="shared" si="0"/>
        <v>1.373</v>
      </c>
      <c r="J68">
        <f t="shared" si="1"/>
        <v>1.518</v>
      </c>
      <c r="K68">
        <f t="shared" si="2"/>
        <v>309</v>
      </c>
      <c r="L68">
        <f t="shared" si="3"/>
        <v>370</v>
      </c>
      <c r="M68">
        <f t="shared" si="4"/>
        <v>225.05462490895849</v>
      </c>
      <c r="N68">
        <f t="shared" si="5"/>
        <v>243.74176548089591</v>
      </c>
    </row>
    <row r="69" spans="1:14" x14ac:dyDescent="0.35">
      <c r="A69">
        <v>1.47</v>
      </c>
      <c r="B69">
        <v>1.603</v>
      </c>
      <c r="C69">
        <v>0.09</v>
      </c>
      <c r="D69">
        <v>8.3000000000000004E-2</v>
      </c>
      <c r="E69">
        <v>389</v>
      </c>
      <c r="F69">
        <v>371</v>
      </c>
      <c r="G69">
        <v>86</v>
      </c>
      <c r="H69">
        <v>19</v>
      </c>
      <c r="I69">
        <f t="shared" ref="I69:I132" si="6">A69-C69</f>
        <v>1.38</v>
      </c>
      <c r="J69">
        <f t="shared" ref="J69:J132" si="7">B69-D69</f>
        <v>1.52</v>
      </c>
      <c r="K69">
        <f t="shared" ref="K69:K132" si="8">MAX(0, E69-G69)</f>
        <v>303</v>
      </c>
      <c r="L69">
        <f t="shared" ref="L69:L132" si="9">MAX(0, F69-H69)</f>
        <v>352</v>
      </c>
      <c r="M69">
        <f t="shared" ref="M69:M132" si="10">K69/I69</f>
        <v>219.56521739130437</v>
      </c>
      <c r="N69">
        <f t="shared" ref="N69:N132" si="11">L69/J69</f>
        <v>231.57894736842104</v>
      </c>
    </row>
    <row r="70" spans="1:14" x14ac:dyDescent="0.35">
      <c r="A70">
        <v>1.462</v>
      </c>
      <c r="B70">
        <v>1.6040000000000001</v>
      </c>
      <c r="C70">
        <v>0.09</v>
      </c>
      <c r="D70">
        <v>8.3000000000000004E-2</v>
      </c>
      <c r="E70">
        <v>384</v>
      </c>
      <c r="F70">
        <v>372</v>
      </c>
      <c r="G70">
        <v>85</v>
      </c>
      <c r="H70">
        <v>0</v>
      </c>
      <c r="I70">
        <f t="shared" si="6"/>
        <v>1.3719999999999999</v>
      </c>
      <c r="J70">
        <f t="shared" si="7"/>
        <v>1.5210000000000001</v>
      </c>
      <c r="K70">
        <f t="shared" si="8"/>
        <v>299</v>
      </c>
      <c r="L70">
        <f t="shared" si="9"/>
        <v>372</v>
      </c>
      <c r="M70">
        <f t="shared" si="10"/>
        <v>217.93002915451896</v>
      </c>
      <c r="N70">
        <f t="shared" si="11"/>
        <v>244.57593688362917</v>
      </c>
    </row>
    <row r="71" spans="1:14" x14ac:dyDescent="0.35">
      <c r="A71">
        <v>1.4610000000000001</v>
      </c>
      <c r="B71">
        <v>1.605</v>
      </c>
      <c r="C71">
        <v>0.09</v>
      </c>
      <c r="D71">
        <v>8.3000000000000004E-2</v>
      </c>
      <c r="E71">
        <v>393</v>
      </c>
      <c r="F71">
        <v>371</v>
      </c>
      <c r="G71">
        <v>84</v>
      </c>
      <c r="H71">
        <v>6</v>
      </c>
      <c r="I71">
        <f t="shared" si="6"/>
        <v>1.371</v>
      </c>
      <c r="J71">
        <f t="shared" si="7"/>
        <v>1.522</v>
      </c>
      <c r="K71">
        <f t="shared" si="8"/>
        <v>309</v>
      </c>
      <c r="L71">
        <f t="shared" si="9"/>
        <v>365</v>
      </c>
      <c r="M71">
        <f t="shared" si="10"/>
        <v>225.38293216630197</v>
      </c>
      <c r="N71">
        <f t="shared" si="11"/>
        <v>239.81603153745073</v>
      </c>
    </row>
    <row r="72" spans="1:14" x14ac:dyDescent="0.35">
      <c r="A72">
        <v>1.458</v>
      </c>
      <c r="B72">
        <v>1.607</v>
      </c>
      <c r="C72">
        <v>0.09</v>
      </c>
      <c r="D72">
        <v>8.3000000000000004E-2</v>
      </c>
      <c r="E72">
        <v>405</v>
      </c>
      <c r="F72">
        <v>375</v>
      </c>
      <c r="G72">
        <v>80</v>
      </c>
      <c r="H72">
        <v>11</v>
      </c>
      <c r="I72">
        <f t="shared" si="6"/>
        <v>1.3679999999999999</v>
      </c>
      <c r="J72">
        <f t="shared" si="7"/>
        <v>1.524</v>
      </c>
      <c r="K72">
        <f t="shared" si="8"/>
        <v>325</v>
      </c>
      <c r="L72">
        <f t="shared" si="9"/>
        <v>364</v>
      </c>
      <c r="M72">
        <f t="shared" si="10"/>
        <v>237.57309941520469</v>
      </c>
      <c r="N72">
        <f t="shared" si="11"/>
        <v>238.84514435695539</v>
      </c>
    </row>
    <row r="73" spans="1:14" x14ac:dyDescent="0.35">
      <c r="A73">
        <v>1.456</v>
      </c>
      <c r="B73">
        <v>1.607</v>
      </c>
      <c r="C73">
        <v>0.09</v>
      </c>
      <c r="D73">
        <v>8.3000000000000004E-2</v>
      </c>
      <c r="E73">
        <v>392</v>
      </c>
      <c r="F73">
        <v>371</v>
      </c>
      <c r="G73">
        <v>82</v>
      </c>
      <c r="H73">
        <v>10</v>
      </c>
      <c r="I73">
        <f t="shared" si="6"/>
        <v>1.3659999999999999</v>
      </c>
      <c r="J73">
        <f t="shared" si="7"/>
        <v>1.524</v>
      </c>
      <c r="K73">
        <f t="shared" si="8"/>
        <v>310</v>
      </c>
      <c r="L73">
        <f t="shared" si="9"/>
        <v>361</v>
      </c>
      <c r="M73">
        <f t="shared" si="10"/>
        <v>226.93997071742317</v>
      </c>
      <c r="N73">
        <f t="shared" si="11"/>
        <v>236.87664041994751</v>
      </c>
    </row>
    <row r="74" spans="1:14" x14ac:dyDescent="0.35">
      <c r="A74">
        <v>1.456</v>
      </c>
      <c r="B74">
        <v>1.609</v>
      </c>
      <c r="C74">
        <v>0.09</v>
      </c>
      <c r="D74">
        <v>8.3000000000000004E-2</v>
      </c>
      <c r="E74">
        <v>399</v>
      </c>
      <c r="F74">
        <v>366</v>
      </c>
      <c r="G74">
        <v>77</v>
      </c>
      <c r="H74">
        <v>2</v>
      </c>
      <c r="I74">
        <f t="shared" si="6"/>
        <v>1.3659999999999999</v>
      </c>
      <c r="J74">
        <f t="shared" si="7"/>
        <v>1.526</v>
      </c>
      <c r="K74">
        <f t="shared" si="8"/>
        <v>322</v>
      </c>
      <c r="L74">
        <f t="shared" si="9"/>
        <v>364</v>
      </c>
      <c r="M74">
        <f t="shared" si="10"/>
        <v>235.72474377745243</v>
      </c>
      <c r="N74">
        <f t="shared" si="11"/>
        <v>238.53211009174311</v>
      </c>
    </row>
    <row r="75" spans="1:14" x14ac:dyDescent="0.35">
      <c r="A75">
        <v>1.45</v>
      </c>
      <c r="B75">
        <v>1.609</v>
      </c>
      <c r="C75">
        <v>0.09</v>
      </c>
      <c r="D75">
        <v>8.3000000000000004E-2</v>
      </c>
      <c r="E75">
        <v>406</v>
      </c>
      <c r="F75">
        <v>376</v>
      </c>
      <c r="G75">
        <v>92</v>
      </c>
      <c r="H75">
        <v>4</v>
      </c>
      <c r="I75">
        <f t="shared" si="6"/>
        <v>1.3599999999999999</v>
      </c>
      <c r="J75">
        <f t="shared" si="7"/>
        <v>1.526</v>
      </c>
      <c r="K75">
        <f t="shared" si="8"/>
        <v>314</v>
      </c>
      <c r="L75">
        <f t="shared" si="9"/>
        <v>372</v>
      </c>
      <c r="M75">
        <f t="shared" si="10"/>
        <v>230.88235294117649</v>
      </c>
      <c r="N75">
        <f t="shared" si="11"/>
        <v>243.77457404980339</v>
      </c>
    </row>
    <row r="76" spans="1:14" x14ac:dyDescent="0.35">
      <c r="A76">
        <v>1.4410000000000001</v>
      </c>
      <c r="B76">
        <v>1.61</v>
      </c>
      <c r="C76">
        <v>0.09</v>
      </c>
      <c r="D76">
        <v>8.3000000000000004E-2</v>
      </c>
      <c r="E76">
        <v>386</v>
      </c>
      <c r="F76">
        <v>370</v>
      </c>
      <c r="G76">
        <v>73</v>
      </c>
      <c r="H76">
        <v>0</v>
      </c>
      <c r="I76">
        <f t="shared" si="6"/>
        <v>1.351</v>
      </c>
      <c r="J76">
        <f t="shared" si="7"/>
        <v>1.5270000000000001</v>
      </c>
      <c r="K76">
        <f t="shared" si="8"/>
        <v>313</v>
      </c>
      <c r="L76">
        <f t="shared" si="9"/>
        <v>370</v>
      </c>
      <c r="M76">
        <f t="shared" si="10"/>
        <v>231.68023686158401</v>
      </c>
      <c r="N76">
        <f t="shared" si="11"/>
        <v>242.30517354289455</v>
      </c>
    </row>
    <row r="77" spans="1:14" x14ac:dyDescent="0.35">
      <c r="A77">
        <v>1.4450000000000001</v>
      </c>
      <c r="B77">
        <v>1.61</v>
      </c>
      <c r="C77">
        <v>0.09</v>
      </c>
      <c r="D77">
        <v>8.3000000000000004E-2</v>
      </c>
      <c r="E77">
        <v>377</v>
      </c>
      <c r="F77">
        <v>383</v>
      </c>
      <c r="G77">
        <v>76</v>
      </c>
      <c r="H77">
        <v>13</v>
      </c>
      <c r="I77">
        <f t="shared" si="6"/>
        <v>1.355</v>
      </c>
      <c r="J77">
        <f t="shared" si="7"/>
        <v>1.5270000000000001</v>
      </c>
      <c r="K77">
        <f t="shared" si="8"/>
        <v>301</v>
      </c>
      <c r="L77">
        <f t="shared" si="9"/>
        <v>370</v>
      </c>
      <c r="M77">
        <f t="shared" si="10"/>
        <v>222.14022140221402</v>
      </c>
      <c r="N77">
        <f t="shared" si="11"/>
        <v>242.30517354289455</v>
      </c>
    </row>
    <row r="78" spans="1:14" x14ac:dyDescent="0.35">
      <c r="A78">
        <v>1.4390000000000001</v>
      </c>
      <c r="B78">
        <v>1.611</v>
      </c>
      <c r="C78">
        <v>0.09</v>
      </c>
      <c r="D78">
        <v>8.3000000000000004E-2</v>
      </c>
      <c r="E78">
        <v>392</v>
      </c>
      <c r="F78">
        <v>381</v>
      </c>
      <c r="G78">
        <v>77</v>
      </c>
      <c r="H78">
        <v>7</v>
      </c>
      <c r="I78">
        <f t="shared" si="6"/>
        <v>1.349</v>
      </c>
      <c r="J78">
        <f t="shared" si="7"/>
        <v>1.528</v>
      </c>
      <c r="K78">
        <f t="shared" si="8"/>
        <v>315</v>
      </c>
      <c r="L78">
        <f t="shared" si="9"/>
        <v>374</v>
      </c>
      <c r="M78">
        <f t="shared" si="10"/>
        <v>233.50630096367681</v>
      </c>
      <c r="N78">
        <f t="shared" si="11"/>
        <v>244.76439790575915</v>
      </c>
    </row>
    <row r="79" spans="1:14" x14ac:dyDescent="0.35">
      <c r="A79">
        <v>1.4379999999999999</v>
      </c>
      <c r="B79">
        <v>1.613</v>
      </c>
      <c r="C79">
        <v>0.09</v>
      </c>
      <c r="D79">
        <v>8.3000000000000004E-2</v>
      </c>
      <c r="E79">
        <v>389</v>
      </c>
      <c r="F79">
        <v>390</v>
      </c>
      <c r="G79">
        <v>93</v>
      </c>
      <c r="H79">
        <v>3</v>
      </c>
      <c r="I79">
        <f t="shared" si="6"/>
        <v>1.3479999999999999</v>
      </c>
      <c r="J79">
        <f t="shared" si="7"/>
        <v>1.53</v>
      </c>
      <c r="K79">
        <f t="shared" si="8"/>
        <v>296</v>
      </c>
      <c r="L79">
        <f t="shared" si="9"/>
        <v>387</v>
      </c>
      <c r="M79">
        <f t="shared" si="10"/>
        <v>219.58456973293769</v>
      </c>
      <c r="N79">
        <f t="shared" si="11"/>
        <v>252.94117647058823</v>
      </c>
    </row>
    <row r="80" spans="1:14" x14ac:dyDescent="0.35">
      <c r="A80">
        <v>1.4390000000000001</v>
      </c>
      <c r="B80">
        <v>1.6160000000000001</v>
      </c>
      <c r="C80">
        <v>0.09</v>
      </c>
      <c r="D80">
        <v>8.3000000000000004E-2</v>
      </c>
      <c r="E80">
        <v>407</v>
      </c>
      <c r="F80">
        <v>381</v>
      </c>
      <c r="G80">
        <v>89</v>
      </c>
      <c r="H80">
        <v>4</v>
      </c>
      <c r="I80">
        <f t="shared" si="6"/>
        <v>1.349</v>
      </c>
      <c r="J80">
        <f t="shared" si="7"/>
        <v>1.5330000000000001</v>
      </c>
      <c r="K80">
        <f t="shared" si="8"/>
        <v>318</v>
      </c>
      <c r="L80">
        <f t="shared" si="9"/>
        <v>377</v>
      </c>
      <c r="M80">
        <f t="shared" si="10"/>
        <v>235.73017049666419</v>
      </c>
      <c r="N80">
        <f t="shared" si="11"/>
        <v>245.92302674494454</v>
      </c>
    </row>
    <row r="81" spans="1:14" x14ac:dyDescent="0.35">
      <c r="A81">
        <v>1.431</v>
      </c>
      <c r="B81">
        <v>1.615</v>
      </c>
      <c r="C81">
        <v>0.09</v>
      </c>
      <c r="D81">
        <v>8.3000000000000004E-2</v>
      </c>
      <c r="E81">
        <v>391</v>
      </c>
      <c r="F81">
        <v>364</v>
      </c>
      <c r="G81">
        <v>86</v>
      </c>
      <c r="H81">
        <v>14</v>
      </c>
      <c r="I81">
        <f t="shared" si="6"/>
        <v>1.341</v>
      </c>
      <c r="J81">
        <f t="shared" si="7"/>
        <v>1.532</v>
      </c>
      <c r="K81">
        <f t="shared" si="8"/>
        <v>305</v>
      </c>
      <c r="L81">
        <f t="shared" si="9"/>
        <v>350</v>
      </c>
      <c r="M81">
        <f t="shared" si="10"/>
        <v>227.44220730797912</v>
      </c>
      <c r="N81">
        <f t="shared" si="11"/>
        <v>228.45953002610966</v>
      </c>
    </row>
    <row r="82" spans="1:14" x14ac:dyDescent="0.35">
      <c r="A82">
        <v>1.4330000000000001</v>
      </c>
      <c r="B82">
        <v>1.615</v>
      </c>
      <c r="C82">
        <v>0.09</v>
      </c>
      <c r="D82">
        <v>8.3000000000000004E-2</v>
      </c>
      <c r="E82">
        <v>385</v>
      </c>
      <c r="F82">
        <v>365</v>
      </c>
      <c r="G82">
        <v>82</v>
      </c>
      <c r="H82">
        <v>8</v>
      </c>
      <c r="I82">
        <f t="shared" si="6"/>
        <v>1.343</v>
      </c>
      <c r="J82">
        <f t="shared" si="7"/>
        <v>1.532</v>
      </c>
      <c r="K82">
        <f t="shared" si="8"/>
        <v>303</v>
      </c>
      <c r="L82">
        <f t="shared" si="9"/>
        <v>357</v>
      </c>
      <c r="M82">
        <f t="shared" si="10"/>
        <v>225.61429635145197</v>
      </c>
      <c r="N82">
        <f t="shared" si="11"/>
        <v>233.02872062663184</v>
      </c>
    </row>
    <row r="83" spans="1:14" x14ac:dyDescent="0.35">
      <c r="A83">
        <v>1.423</v>
      </c>
      <c r="B83">
        <v>1.615</v>
      </c>
      <c r="C83">
        <v>0.09</v>
      </c>
      <c r="D83">
        <v>8.3000000000000004E-2</v>
      </c>
      <c r="E83">
        <v>397</v>
      </c>
      <c r="F83">
        <v>390</v>
      </c>
      <c r="G83">
        <v>89</v>
      </c>
      <c r="H83">
        <v>3</v>
      </c>
      <c r="I83">
        <f t="shared" si="6"/>
        <v>1.333</v>
      </c>
      <c r="J83">
        <f t="shared" si="7"/>
        <v>1.532</v>
      </c>
      <c r="K83">
        <f t="shared" si="8"/>
        <v>308</v>
      </c>
      <c r="L83">
        <f t="shared" si="9"/>
        <v>387</v>
      </c>
      <c r="M83">
        <f t="shared" si="10"/>
        <v>231.05776444111029</v>
      </c>
      <c r="N83">
        <f t="shared" si="11"/>
        <v>252.61096605744126</v>
      </c>
    </row>
    <row r="84" spans="1:14" x14ac:dyDescent="0.35">
      <c r="A84">
        <v>1.419</v>
      </c>
      <c r="B84">
        <v>1.615</v>
      </c>
      <c r="C84">
        <v>0.09</v>
      </c>
      <c r="D84">
        <v>8.3000000000000004E-2</v>
      </c>
      <c r="E84">
        <v>385</v>
      </c>
      <c r="F84">
        <v>384</v>
      </c>
      <c r="G84">
        <v>91</v>
      </c>
      <c r="H84">
        <v>19</v>
      </c>
      <c r="I84">
        <f t="shared" si="6"/>
        <v>1.329</v>
      </c>
      <c r="J84">
        <f t="shared" si="7"/>
        <v>1.532</v>
      </c>
      <c r="K84">
        <f t="shared" si="8"/>
        <v>294</v>
      </c>
      <c r="L84">
        <f t="shared" si="9"/>
        <v>365</v>
      </c>
      <c r="M84">
        <f t="shared" si="10"/>
        <v>221.21896162528216</v>
      </c>
      <c r="N84">
        <f t="shared" si="11"/>
        <v>238.25065274151436</v>
      </c>
    </row>
    <row r="85" spans="1:14" x14ac:dyDescent="0.35">
      <c r="A85">
        <v>1.413</v>
      </c>
      <c r="B85">
        <v>1.6180000000000001</v>
      </c>
      <c r="C85">
        <v>0.09</v>
      </c>
      <c r="D85">
        <v>8.3000000000000004E-2</v>
      </c>
      <c r="E85">
        <v>387</v>
      </c>
      <c r="F85">
        <v>380</v>
      </c>
      <c r="G85">
        <v>93</v>
      </c>
      <c r="H85">
        <v>11</v>
      </c>
      <c r="I85">
        <f t="shared" si="6"/>
        <v>1.323</v>
      </c>
      <c r="J85">
        <f t="shared" si="7"/>
        <v>1.5350000000000001</v>
      </c>
      <c r="K85">
        <f t="shared" si="8"/>
        <v>294</v>
      </c>
      <c r="L85">
        <f t="shared" si="9"/>
        <v>369</v>
      </c>
      <c r="M85">
        <f t="shared" si="10"/>
        <v>222.22222222222223</v>
      </c>
      <c r="N85">
        <f t="shared" si="11"/>
        <v>240.39087947882734</v>
      </c>
    </row>
    <row r="86" spans="1:14" x14ac:dyDescent="0.35">
      <c r="A86">
        <v>1.4059999999999999</v>
      </c>
      <c r="B86">
        <v>1.619</v>
      </c>
      <c r="C86">
        <v>0.09</v>
      </c>
      <c r="D86">
        <v>8.3000000000000004E-2</v>
      </c>
      <c r="E86">
        <v>394</v>
      </c>
      <c r="F86">
        <v>390</v>
      </c>
      <c r="G86">
        <v>76</v>
      </c>
      <c r="H86">
        <v>21</v>
      </c>
      <c r="I86">
        <f t="shared" si="6"/>
        <v>1.3159999999999998</v>
      </c>
      <c r="J86">
        <f t="shared" si="7"/>
        <v>1.536</v>
      </c>
      <c r="K86">
        <f t="shared" si="8"/>
        <v>318</v>
      </c>
      <c r="L86">
        <f t="shared" si="9"/>
        <v>369</v>
      </c>
      <c r="M86">
        <f t="shared" si="10"/>
        <v>241.64133738601828</v>
      </c>
      <c r="N86">
        <f t="shared" si="11"/>
        <v>240.234375</v>
      </c>
    </row>
    <row r="87" spans="1:14" x14ac:dyDescent="0.35">
      <c r="A87">
        <v>1.405</v>
      </c>
      <c r="B87">
        <v>1.619</v>
      </c>
      <c r="C87">
        <v>0.09</v>
      </c>
      <c r="D87">
        <v>8.3000000000000004E-2</v>
      </c>
      <c r="E87">
        <v>398</v>
      </c>
      <c r="F87">
        <v>377</v>
      </c>
      <c r="G87">
        <v>86</v>
      </c>
      <c r="H87">
        <v>8</v>
      </c>
      <c r="I87">
        <f t="shared" si="6"/>
        <v>1.3149999999999999</v>
      </c>
      <c r="J87">
        <f t="shared" si="7"/>
        <v>1.536</v>
      </c>
      <c r="K87">
        <f t="shared" si="8"/>
        <v>312</v>
      </c>
      <c r="L87">
        <f t="shared" si="9"/>
        <v>369</v>
      </c>
      <c r="M87">
        <f t="shared" si="10"/>
        <v>237.26235741444867</v>
      </c>
      <c r="N87">
        <f t="shared" si="11"/>
        <v>240.234375</v>
      </c>
    </row>
    <row r="88" spans="1:14" x14ac:dyDescent="0.35">
      <c r="A88">
        <v>1.4079999999999999</v>
      </c>
      <c r="B88">
        <v>1.6259999999999999</v>
      </c>
      <c r="C88">
        <v>0.09</v>
      </c>
      <c r="D88">
        <v>8.3000000000000004E-2</v>
      </c>
      <c r="E88">
        <v>394</v>
      </c>
      <c r="F88">
        <v>370</v>
      </c>
      <c r="G88">
        <v>89</v>
      </c>
      <c r="H88">
        <v>10</v>
      </c>
      <c r="I88">
        <f t="shared" si="6"/>
        <v>1.3179999999999998</v>
      </c>
      <c r="J88">
        <f t="shared" si="7"/>
        <v>1.5429999999999999</v>
      </c>
      <c r="K88">
        <f t="shared" si="8"/>
        <v>305</v>
      </c>
      <c r="L88">
        <f t="shared" si="9"/>
        <v>360</v>
      </c>
      <c r="M88">
        <f t="shared" si="10"/>
        <v>231.41122913505313</v>
      </c>
      <c r="N88">
        <f t="shared" si="11"/>
        <v>233.31173039533377</v>
      </c>
    </row>
    <row r="89" spans="1:14" x14ac:dyDescent="0.35">
      <c r="A89">
        <v>1.3979999999999999</v>
      </c>
      <c r="B89">
        <v>1.619</v>
      </c>
      <c r="C89">
        <v>0.09</v>
      </c>
      <c r="D89">
        <v>8.3000000000000004E-2</v>
      </c>
      <c r="E89">
        <v>398</v>
      </c>
      <c r="F89">
        <v>380</v>
      </c>
      <c r="G89">
        <v>82</v>
      </c>
      <c r="H89">
        <v>4</v>
      </c>
      <c r="I89">
        <f t="shared" si="6"/>
        <v>1.3079999999999998</v>
      </c>
      <c r="J89">
        <f t="shared" si="7"/>
        <v>1.536</v>
      </c>
      <c r="K89">
        <f t="shared" si="8"/>
        <v>316</v>
      </c>
      <c r="L89">
        <f t="shared" si="9"/>
        <v>376</v>
      </c>
      <c r="M89">
        <f t="shared" si="10"/>
        <v>241.59021406727831</v>
      </c>
      <c r="N89">
        <f t="shared" si="11"/>
        <v>244.79166666666666</v>
      </c>
    </row>
    <row r="90" spans="1:14" x14ac:dyDescent="0.35">
      <c r="A90">
        <v>1.397</v>
      </c>
      <c r="B90">
        <v>1.619</v>
      </c>
      <c r="C90">
        <v>0.09</v>
      </c>
      <c r="D90">
        <v>8.3000000000000004E-2</v>
      </c>
      <c r="E90">
        <v>398</v>
      </c>
      <c r="F90">
        <v>378</v>
      </c>
      <c r="G90">
        <v>89</v>
      </c>
      <c r="H90">
        <v>2</v>
      </c>
      <c r="I90">
        <f t="shared" si="6"/>
        <v>1.3069999999999999</v>
      </c>
      <c r="J90">
        <f t="shared" si="7"/>
        <v>1.536</v>
      </c>
      <c r="K90">
        <f t="shared" si="8"/>
        <v>309</v>
      </c>
      <c r="L90">
        <f t="shared" si="9"/>
        <v>376</v>
      </c>
      <c r="M90">
        <f t="shared" si="10"/>
        <v>236.41928079571539</v>
      </c>
      <c r="N90">
        <f t="shared" si="11"/>
        <v>244.79166666666666</v>
      </c>
    </row>
    <row r="91" spans="1:14" x14ac:dyDescent="0.35">
      <c r="A91">
        <v>1.397</v>
      </c>
      <c r="B91">
        <v>1.62</v>
      </c>
      <c r="C91">
        <v>0.09</v>
      </c>
      <c r="D91">
        <v>8.3000000000000004E-2</v>
      </c>
      <c r="E91">
        <v>384</v>
      </c>
      <c r="F91">
        <v>389</v>
      </c>
      <c r="G91">
        <v>78</v>
      </c>
      <c r="H91">
        <v>1</v>
      </c>
      <c r="I91">
        <f t="shared" si="6"/>
        <v>1.3069999999999999</v>
      </c>
      <c r="J91">
        <f t="shared" si="7"/>
        <v>1.5370000000000001</v>
      </c>
      <c r="K91">
        <f t="shared" si="8"/>
        <v>306</v>
      </c>
      <c r="L91">
        <f t="shared" si="9"/>
        <v>388</v>
      </c>
      <c r="M91">
        <f t="shared" si="10"/>
        <v>234.12394797245602</v>
      </c>
      <c r="N91">
        <f t="shared" si="11"/>
        <v>252.43981782693555</v>
      </c>
    </row>
    <row r="92" spans="1:14" x14ac:dyDescent="0.35">
      <c r="A92">
        <v>1.393</v>
      </c>
      <c r="B92">
        <v>1.621</v>
      </c>
      <c r="C92">
        <v>0.09</v>
      </c>
      <c r="D92">
        <v>8.3000000000000004E-2</v>
      </c>
      <c r="E92">
        <v>397</v>
      </c>
      <c r="F92">
        <v>398</v>
      </c>
      <c r="G92">
        <v>91</v>
      </c>
      <c r="H92">
        <v>11</v>
      </c>
      <c r="I92">
        <f t="shared" si="6"/>
        <v>1.3029999999999999</v>
      </c>
      <c r="J92">
        <f t="shared" si="7"/>
        <v>1.538</v>
      </c>
      <c r="K92">
        <f t="shared" si="8"/>
        <v>306</v>
      </c>
      <c r="L92">
        <f t="shared" si="9"/>
        <v>387</v>
      </c>
      <c r="M92">
        <f t="shared" si="10"/>
        <v>234.84267075978514</v>
      </c>
      <c r="N92">
        <f t="shared" si="11"/>
        <v>251.62548764629389</v>
      </c>
    </row>
    <row r="93" spans="1:14" x14ac:dyDescent="0.35">
      <c r="A93">
        <v>1.387</v>
      </c>
      <c r="B93">
        <v>1.62</v>
      </c>
      <c r="C93">
        <v>0.09</v>
      </c>
      <c r="D93">
        <v>8.3000000000000004E-2</v>
      </c>
      <c r="E93">
        <v>391</v>
      </c>
      <c r="F93">
        <v>376</v>
      </c>
      <c r="G93">
        <v>70</v>
      </c>
      <c r="H93">
        <v>4</v>
      </c>
      <c r="I93">
        <f t="shared" si="6"/>
        <v>1.2969999999999999</v>
      </c>
      <c r="J93">
        <f t="shared" si="7"/>
        <v>1.5370000000000001</v>
      </c>
      <c r="K93">
        <f t="shared" si="8"/>
        <v>321</v>
      </c>
      <c r="L93">
        <f t="shared" si="9"/>
        <v>372</v>
      </c>
      <c r="M93">
        <f t="shared" si="10"/>
        <v>247.49421742482653</v>
      </c>
      <c r="N93">
        <f t="shared" si="11"/>
        <v>242.02992843201039</v>
      </c>
    </row>
    <row r="94" spans="1:14" x14ac:dyDescent="0.35">
      <c r="A94">
        <v>1.3759999999999999</v>
      </c>
      <c r="B94">
        <v>1.623</v>
      </c>
      <c r="C94">
        <v>0.09</v>
      </c>
      <c r="D94">
        <v>8.3000000000000004E-2</v>
      </c>
      <c r="E94">
        <v>384</v>
      </c>
      <c r="F94">
        <v>391</v>
      </c>
      <c r="G94">
        <v>81</v>
      </c>
      <c r="H94">
        <v>4</v>
      </c>
      <c r="I94">
        <f t="shared" si="6"/>
        <v>1.2859999999999998</v>
      </c>
      <c r="J94">
        <f t="shared" si="7"/>
        <v>1.54</v>
      </c>
      <c r="K94">
        <f t="shared" si="8"/>
        <v>303</v>
      </c>
      <c r="L94">
        <f t="shared" si="9"/>
        <v>387</v>
      </c>
      <c r="M94">
        <f t="shared" si="10"/>
        <v>235.61430793157081</v>
      </c>
      <c r="N94">
        <f t="shared" si="11"/>
        <v>251.2987012987013</v>
      </c>
    </row>
    <row r="95" spans="1:14" x14ac:dyDescent="0.35">
      <c r="A95">
        <v>1.379</v>
      </c>
      <c r="B95">
        <v>1.621</v>
      </c>
      <c r="C95">
        <v>0.09</v>
      </c>
      <c r="D95">
        <v>8.3000000000000004E-2</v>
      </c>
      <c r="E95">
        <v>391</v>
      </c>
      <c r="F95">
        <v>391</v>
      </c>
      <c r="G95">
        <v>73</v>
      </c>
      <c r="H95">
        <v>0</v>
      </c>
      <c r="I95">
        <f t="shared" si="6"/>
        <v>1.2889999999999999</v>
      </c>
      <c r="J95">
        <f t="shared" si="7"/>
        <v>1.538</v>
      </c>
      <c r="K95">
        <f t="shared" si="8"/>
        <v>318</v>
      </c>
      <c r="L95">
        <f t="shared" si="9"/>
        <v>391</v>
      </c>
      <c r="M95">
        <f t="shared" si="10"/>
        <v>246.70287044220328</v>
      </c>
      <c r="N95">
        <f t="shared" si="11"/>
        <v>254.22626788036411</v>
      </c>
    </row>
    <row r="96" spans="1:14" x14ac:dyDescent="0.35">
      <c r="A96">
        <v>1.3759999999999999</v>
      </c>
      <c r="B96">
        <v>1.623</v>
      </c>
      <c r="C96">
        <v>0.09</v>
      </c>
      <c r="D96">
        <v>8.3000000000000004E-2</v>
      </c>
      <c r="E96">
        <v>377</v>
      </c>
      <c r="F96">
        <v>380</v>
      </c>
      <c r="G96">
        <v>81</v>
      </c>
      <c r="H96">
        <v>11</v>
      </c>
      <c r="I96">
        <f t="shared" si="6"/>
        <v>1.2859999999999998</v>
      </c>
      <c r="J96">
        <f t="shared" si="7"/>
        <v>1.54</v>
      </c>
      <c r="K96">
        <f t="shared" si="8"/>
        <v>296</v>
      </c>
      <c r="L96">
        <f t="shared" si="9"/>
        <v>369</v>
      </c>
      <c r="M96">
        <f t="shared" si="10"/>
        <v>230.17107309486784</v>
      </c>
      <c r="N96">
        <f t="shared" si="11"/>
        <v>239.6103896103896</v>
      </c>
    </row>
    <row r="97" spans="1:14" x14ac:dyDescent="0.35">
      <c r="A97">
        <v>1.3680000000000001</v>
      </c>
      <c r="B97">
        <v>1.627</v>
      </c>
      <c r="C97">
        <v>0.09</v>
      </c>
      <c r="D97">
        <v>8.3000000000000004E-2</v>
      </c>
      <c r="E97">
        <v>393</v>
      </c>
      <c r="F97">
        <v>416</v>
      </c>
      <c r="G97">
        <v>76</v>
      </c>
      <c r="H97">
        <v>5</v>
      </c>
      <c r="I97">
        <f t="shared" si="6"/>
        <v>1.278</v>
      </c>
      <c r="J97">
        <f t="shared" si="7"/>
        <v>1.544</v>
      </c>
      <c r="K97">
        <f t="shared" si="8"/>
        <v>317</v>
      </c>
      <c r="L97">
        <f t="shared" si="9"/>
        <v>411</v>
      </c>
      <c r="M97">
        <f t="shared" si="10"/>
        <v>248.04381846635368</v>
      </c>
      <c r="N97">
        <f t="shared" si="11"/>
        <v>266.19170984455957</v>
      </c>
    </row>
    <row r="98" spans="1:14" x14ac:dyDescent="0.35">
      <c r="A98">
        <v>1.371</v>
      </c>
      <c r="B98">
        <v>1.623</v>
      </c>
      <c r="C98">
        <v>0.09</v>
      </c>
      <c r="D98">
        <v>8.3000000000000004E-2</v>
      </c>
      <c r="E98">
        <v>388</v>
      </c>
      <c r="F98">
        <v>394</v>
      </c>
      <c r="G98">
        <v>84</v>
      </c>
      <c r="H98">
        <v>14</v>
      </c>
      <c r="I98">
        <f t="shared" si="6"/>
        <v>1.2809999999999999</v>
      </c>
      <c r="J98">
        <f t="shared" si="7"/>
        <v>1.54</v>
      </c>
      <c r="K98">
        <f t="shared" si="8"/>
        <v>304</v>
      </c>
      <c r="L98">
        <f t="shared" si="9"/>
        <v>380</v>
      </c>
      <c r="M98">
        <f t="shared" si="10"/>
        <v>237.31459797033568</v>
      </c>
      <c r="N98">
        <f t="shared" si="11"/>
        <v>246.75324675324674</v>
      </c>
    </row>
    <row r="99" spans="1:14" x14ac:dyDescent="0.35">
      <c r="A99">
        <v>1.3680000000000001</v>
      </c>
      <c r="B99">
        <v>1.623</v>
      </c>
      <c r="C99">
        <v>0.09</v>
      </c>
      <c r="D99">
        <v>8.3000000000000004E-2</v>
      </c>
      <c r="E99">
        <v>386</v>
      </c>
      <c r="F99">
        <v>400</v>
      </c>
      <c r="G99">
        <v>82</v>
      </c>
      <c r="H99">
        <v>11</v>
      </c>
      <c r="I99">
        <f t="shared" si="6"/>
        <v>1.278</v>
      </c>
      <c r="J99">
        <f t="shared" si="7"/>
        <v>1.54</v>
      </c>
      <c r="K99">
        <f t="shared" si="8"/>
        <v>304</v>
      </c>
      <c r="L99">
        <f t="shared" si="9"/>
        <v>389</v>
      </c>
      <c r="M99">
        <f t="shared" si="10"/>
        <v>237.87167449139281</v>
      </c>
      <c r="N99">
        <f t="shared" si="11"/>
        <v>252.59740259740258</v>
      </c>
    </row>
    <row r="100" spans="1:14" x14ac:dyDescent="0.35">
      <c r="A100">
        <v>1.365</v>
      </c>
      <c r="B100">
        <v>1.6240000000000001</v>
      </c>
      <c r="C100">
        <v>0.09</v>
      </c>
      <c r="D100">
        <v>8.3000000000000004E-2</v>
      </c>
      <c r="E100">
        <v>390</v>
      </c>
      <c r="F100">
        <v>371</v>
      </c>
      <c r="G100">
        <v>78</v>
      </c>
      <c r="H100">
        <v>18</v>
      </c>
      <c r="I100">
        <f t="shared" si="6"/>
        <v>1.2749999999999999</v>
      </c>
      <c r="J100">
        <f t="shared" si="7"/>
        <v>1.5410000000000001</v>
      </c>
      <c r="K100">
        <f t="shared" si="8"/>
        <v>312</v>
      </c>
      <c r="L100">
        <f t="shared" si="9"/>
        <v>353</v>
      </c>
      <c r="M100">
        <f t="shared" si="10"/>
        <v>244.70588235294119</v>
      </c>
      <c r="N100">
        <f t="shared" si="11"/>
        <v>229.07203114860479</v>
      </c>
    </row>
    <row r="101" spans="1:14" x14ac:dyDescent="0.35">
      <c r="A101">
        <v>1.3720000000000001</v>
      </c>
      <c r="B101">
        <v>1.625</v>
      </c>
      <c r="C101">
        <v>0.09</v>
      </c>
      <c r="D101">
        <v>8.3000000000000004E-2</v>
      </c>
      <c r="E101">
        <v>390</v>
      </c>
      <c r="F101">
        <v>391</v>
      </c>
      <c r="G101">
        <v>86</v>
      </c>
      <c r="H101">
        <v>19</v>
      </c>
      <c r="I101">
        <f t="shared" si="6"/>
        <v>1.282</v>
      </c>
      <c r="J101">
        <f t="shared" si="7"/>
        <v>1.542</v>
      </c>
      <c r="K101">
        <f t="shared" si="8"/>
        <v>304</v>
      </c>
      <c r="L101">
        <f t="shared" si="9"/>
        <v>372</v>
      </c>
      <c r="M101">
        <f t="shared" si="10"/>
        <v>237.12948517940717</v>
      </c>
      <c r="N101">
        <f t="shared" si="11"/>
        <v>241.24513618677042</v>
      </c>
    </row>
    <row r="102" spans="1:14" x14ac:dyDescent="0.35">
      <c r="A102">
        <v>1.359</v>
      </c>
      <c r="B102">
        <v>1.627</v>
      </c>
      <c r="C102">
        <v>0.09</v>
      </c>
      <c r="D102">
        <v>8.3000000000000004E-2</v>
      </c>
      <c r="E102">
        <v>392</v>
      </c>
      <c r="F102">
        <v>406</v>
      </c>
      <c r="G102">
        <v>77</v>
      </c>
      <c r="H102">
        <v>10</v>
      </c>
      <c r="I102">
        <f t="shared" si="6"/>
        <v>1.2689999999999999</v>
      </c>
      <c r="J102">
        <f t="shared" si="7"/>
        <v>1.544</v>
      </c>
      <c r="K102">
        <f t="shared" si="8"/>
        <v>315</v>
      </c>
      <c r="L102">
        <f t="shared" si="9"/>
        <v>396</v>
      </c>
      <c r="M102">
        <f t="shared" si="10"/>
        <v>248.22695035460995</v>
      </c>
      <c r="N102">
        <f t="shared" si="11"/>
        <v>256.47668393782385</v>
      </c>
    </row>
    <row r="103" spans="1:14" x14ac:dyDescent="0.35">
      <c r="A103">
        <v>1.3620000000000001</v>
      </c>
      <c r="B103">
        <v>1.6259999999999999</v>
      </c>
      <c r="C103">
        <v>0.09</v>
      </c>
      <c r="D103">
        <v>8.3000000000000004E-2</v>
      </c>
      <c r="E103">
        <v>395</v>
      </c>
      <c r="F103">
        <v>387</v>
      </c>
      <c r="G103">
        <v>81</v>
      </c>
      <c r="H103">
        <v>8</v>
      </c>
      <c r="I103">
        <f t="shared" si="6"/>
        <v>1.272</v>
      </c>
      <c r="J103">
        <f t="shared" si="7"/>
        <v>1.5429999999999999</v>
      </c>
      <c r="K103">
        <f t="shared" si="8"/>
        <v>314</v>
      </c>
      <c r="L103">
        <f t="shared" si="9"/>
        <v>379</v>
      </c>
      <c r="M103">
        <f t="shared" si="10"/>
        <v>246.85534591194968</v>
      </c>
      <c r="N103">
        <f t="shared" si="11"/>
        <v>245.6254050550875</v>
      </c>
    </row>
    <row r="104" spans="1:14" x14ac:dyDescent="0.35">
      <c r="A104">
        <v>1.3620000000000001</v>
      </c>
      <c r="B104">
        <v>1.63</v>
      </c>
      <c r="C104">
        <v>9.0999999999999998E-2</v>
      </c>
      <c r="D104">
        <v>8.3000000000000004E-2</v>
      </c>
      <c r="E104">
        <v>398</v>
      </c>
      <c r="F104">
        <v>400</v>
      </c>
      <c r="G104">
        <v>83</v>
      </c>
      <c r="H104">
        <v>10</v>
      </c>
      <c r="I104">
        <f t="shared" si="6"/>
        <v>1.2710000000000001</v>
      </c>
      <c r="J104">
        <f t="shared" si="7"/>
        <v>1.5469999999999999</v>
      </c>
      <c r="K104">
        <f t="shared" si="8"/>
        <v>315</v>
      </c>
      <c r="L104">
        <f t="shared" si="9"/>
        <v>390</v>
      </c>
      <c r="M104">
        <f t="shared" si="10"/>
        <v>247.83634933123523</v>
      </c>
      <c r="N104">
        <f t="shared" si="11"/>
        <v>252.10084033613447</v>
      </c>
    </row>
    <row r="105" spans="1:14" x14ac:dyDescent="0.35">
      <c r="A105">
        <v>1.3620000000000001</v>
      </c>
      <c r="B105">
        <v>1.629</v>
      </c>
      <c r="C105">
        <v>0.09</v>
      </c>
      <c r="D105">
        <v>8.3000000000000004E-2</v>
      </c>
      <c r="E105">
        <v>394</v>
      </c>
      <c r="F105">
        <v>405</v>
      </c>
      <c r="G105">
        <v>94</v>
      </c>
      <c r="H105">
        <v>11</v>
      </c>
      <c r="I105">
        <f t="shared" si="6"/>
        <v>1.272</v>
      </c>
      <c r="J105">
        <f t="shared" si="7"/>
        <v>1.546</v>
      </c>
      <c r="K105">
        <f t="shared" si="8"/>
        <v>300</v>
      </c>
      <c r="L105">
        <f t="shared" si="9"/>
        <v>394</v>
      </c>
      <c r="M105">
        <f t="shared" si="10"/>
        <v>235.84905660377359</v>
      </c>
      <c r="N105">
        <f t="shared" si="11"/>
        <v>254.85122897800775</v>
      </c>
    </row>
    <row r="106" spans="1:14" x14ac:dyDescent="0.35">
      <c r="A106">
        <v>1.3660000000000001</v>
      </c>
      <c r="B106">
        <v>1.63</v>
      </c>
      <c r="C106">
        <v>0.09</v>
      </c>
      <c r="D106">
        <v>8.3000000000000004E-2</v>
      </c>
      <c r="E106">
        <v>390</v>
      </c>
      <c r="F106">
        <v>394</v>
      </c>
      <c r="G106">
        <v>89</v>
      </c>
      <c r="H106">
        <v>6</v>
      </c>
      <c r="I106">
        <f t="shared" si="6"/>
        <v>1.276</v>
      </c>
      <c r="J106">
        <f t="shared" si="7"/>
        <v>1.5469999999999999</v>
      </c>
      <c r="K106">
        <f t="shared" si="8"/>
        <v>301</v>
      </c>
      <c r="L106">
        <f t="shared" si="9"/>
        <v>388</v>
      </c>
      <c r="M106">
        <f t="shared" si="10"/>
        <v>235.89341692789969</v>
      </c>
      <c r="N106">
        <f t="shared" si="11"/>
        <v>250.80801551389789</v>
      </c>
    </row>
    <row r="107" spans="1:14" x14ac:dyDescent="0.35">
      <c r="A107">
        <v>1.361</v>
      </c>
      <c r="B107">
        <v>1.631</v>
      </c>
      <c r="C107">
        <v>0.09</v>
      </c>
      <c r="D107">
        <v>8.3000000000000004E-2</v>
      </c>
      <c r="E107">
        <v>385</v>
      </c>
      <c r="F107">
        <v>417</v>
      </c>
      <c r="G107">
        <v>86</v>
      </c>
      <c r="H107">
        <v>14</v>
      </c>
      <c r="I107">
        <f t="shared" si="6"/>
        <v>1.2709999999999999</v>
      </c>
      <c r="J107">
        <f t="shared" si="7"/>
        <v>1.548</v>
      </c>
      <c r="K107">
        <f t="shared" si="8"/>
        <v>299</v>
      </c>
      <c r="L107">
        <f t="shared" si="9"/>
        <v>403</v>
      </c>
      <c r="M107">
        <f t="shared" si="10"/>
        <v>235.24783634933127</v>
      </c>
      <c r="N107">
        <f t="shared" si="11"/>
        <v>260.33591731266148</v>
      </c>
    </row>
    <row r="108" spans="1:14" x14ac:dyDescent="0.35">
      <c r="A108">
        <v>1.3560000000000001</v>
      </c>
      <c r="B108">
        <v>1.633</v>
      </c>
      <c r="C108">
        <v>9.0999999999999998E-2</v>
      </c>
      <c r="D108">
        <v>8.3000000000000004E-2</v>
      </c>
      <c r="E108">
        <v>407</v>
      </c>
      <c r="F108">
        <v>406</v>
      </c>
      <c r="G108">
        <v>79</v>
      </c>
      <c r="H108">
        <v>7</v>
      </c>
      <c r="I108">
        <f t="shared" si="6"/>
        <v>1.2650000000000001</v>
      </c>
      <c r="J108">
        <f t="shared" si="7"/>
        <v>1.55</v>
      </c>
      <c r="K108">
        <f t="shared" si="8"/>
        <v>328</v>
      </c>
      <c r="L108">
        <f t="shared" si="9"/>
        <v>399</v>
      </c>
      <c r="M108">
        <f t="shared" si="10"/>
        <v>259.28853754940707</v>
      </c>
      <c r="N108">
        <f t="shared" si="11"/>
        <v>257.41935483870969</v>
      </c>
    </row>
    <row r="109" spans="1:14" x14ac:dyDescent="0.35">
      <c r="A109">
        <v>1.359</v>
      </c>
      <c r="B109">
        <v>1.6359999999999999</v>
      </c>
      <c r="C109">
        <v>9.0999999999999998E-2</v>
      </c>
      <c r="D109">
        <v>8.3000000000000004E-2</v>
      </c>
      <c r="E109">
        <v>393</v>
      </c>
      <c r="F109">
        <v>397</v>
      </c>
      <c r="G109">
        <v>84</v>
      </c>
      <c r="H109">
        <v>9</v>
      </c>
      <c r="I109">
        <f t="shared" si="6"/>
        <v>1.268</v>
      </c>
      <c r="J109">
        <f t="shared" si="7"/>
        <v>1.5529999999999999</v>
      </c>
      <c r="K109">
        <f t="shared" si="8"/>
        <v>309</v>
      </c>
      <c r="L109">
        <f t="shared" si="9"/>
        <v>388</v>
      </c>
      <c r="M109">
        <f t="shared" si="10"/>
        <v>243.69085173501577</v>
      </c>
      <c r="N109">
        <f t="shared" si="11"/>
        <v>249.83902124919513</v>
      </c>
    </row>
    <row r="110" spans="1:14" x14ac:dyDescent="0.35">
      <c r="A110">
        <v>1.359</v>
      </c>
      <c r="B110">
        <v>1.6339999999999999</v>
      </c>
      <c r="C110">
        <v>0.09</v>
      </c>
      <c r="D110">
        <v>8.3000000000000004E-2</v>
      </c>
      <c r="E110">
        <v>397</v>
      </c>
      <c r="F110">
        <v>401</v>
      </c>
      <c r="G110">
        <v>101</v>
      </c>
      <c r="H110">
        <v>8</v>
      </c>
      <c r="I110">
        <f t="shared" si="6"/>
        <v>1.2689999999999999</v>
      </c>
      <c r="J110">
        <f t="shared" si="7"/>
        <v>1.5509999999999999</v>
      </c>
      <c r="K110">
        <f t="shared" si="8"/>
        <v>296</v>
      </c>
      <c r="L110">
        <f t="shared" si="9"/>
        <v>393</v>
      </c>
      <c r="M110">
        <f t="shared" si="10"/>
        <v>233.25453112687157</v>
      </c>
      <c r="N110">
        <f t="shared" si="11"/>
        <v>253.38491295938107</v>
      </c>
    </row>
    <row r="111" spans="1:14" x14ac:dyDescent="0.35">
      <c r="A111">
        <v>1.355</v>
      </c>
      <c r="B111">
        <v>1.637</v>
      </c>
      <c r="C111">
        <v>0.09</v>
      </c>
      <c r="D111">
        <v>8.3000000000000004E-2</v>
      </c>
      <c r="E111">
        <v>389</v>
      </c>
      <c r="F111">
        <v>419</v>
      </c>
      <c r="G111">
        <v>84</v>
      </c>
      <c r="H111">
        <v>7</v>
      </c>
      <c r="I111">
        <f t="shared" si="6"/>
        <v>1.2649999999999999</v>
      </c>
      <c r="J111">
        <f t="shared" si="7"/>
        <v>1.554</v>
      </c>
      <c r="K111">
        <f t="shared" si="8"/>
        <v>305</v>
      </c>
      <c r="L111">
        <f t="shared" si="9"/>
        <v>412</v>
      </c>
      <c r="M111">
        <f t="shared" si="10"/>
        <v>241.10671936758897</v>
      </c>
      <c r="N111">
        <f t="shared" si="11"/>
        <v>265.12226512226511</v>
      </c>
    </row>
    <row r="112" spans="1:14" x14ac:dyDescent="0.35">
      <c r="A112">
        <v>1.3440000000000001</v>
      </c>
      <c r="B112">
        <v>1.6379999999999999</v>
      </c>
      <c r="C112">
        <v>0.09</v>
      </c>
      <c r="D112">
        <v>8.3000000000000004E-2</v>
      </c>
      <c r="E112">
        <v>384</v>
      </c>
      <c r="F112">
        <v>413</v>
      </c>
      <c r="G112">
        <v>87</v>
      </c>
      <c r="H112">
        <v>8</v>
      </c>
      <c r="I112">
        <f t="shared" si="6"/>
        <v>1.254</v>
      </c>
      <c r="J112">
        <f t="shared" si="7"/>
        <v>1.5549999999999999</v>
      </c>
      <c r="K112">
        <f t="shared" si="8"/>
        <v>297</v>
      </c>
      <c r="L112">
        <f t="shared" si="9"/>
        <v>405</v>
      </c>
      <c r="M112">
        <f t="shared" si="10"/>
        <v>236.84210526315789</v>
      </c>
      <c r="N112">
        <f t="shared" si="11"/>
        <v>260.45016077170419</v>
      </c>
    </row>
    <row r="113" spans="1:14" x14ac:dyDescent="0.35">
      <c r="A113">
        <v>1.341</v>
      </c>
      <c r="B113">
        <v>1.64</v>
      </c>
      <c r="C113">
        <v>0.09</v>
      </c>
      <c r="D113">
        <v>8.3000000000000004E-2</v>
      </c>
      <c r="E113">
        <v>396</v>
      </c>
      <c r="F113">
        <v>413</v>
      </c>
      <c r="G113">
        <v>84</v>
      </c>
      <c r="H113">
        <v>4</v>
      </c>
      <c r="I113">
        <f t="shared" si="6"/>
        <v>1.2509999999999999</v>
      </c>
      <c r="J113">
        <f t="shared" si="7"/>
        <v>1.5569999999999999</v>
      </c>
      <c r="K113">
        <f t="shared" si="8"/>
        <v>312</v>
      </c>
      <c r="L113">
        <f t="shared" si="9"/>
        <v>409</v>
      </c>
      <c r="M113">
        <f t="shared" si="10"/>
        <v>249.40047961630697</v>
      </c>
      <c r="N113">
        <f t="shared" si="11"/>
        <v>262.68464996788697</v>
      </c>
    </row>
    <row r="114" spans="1:14" x14ac:dyDescent="0.35">
      <c r="A114">
        <v>1.339</v>
      </c>
      <c r="B114">
        <v>1.643</v>
      </c>
      <c r="C114">
        <v>9.0999999999999998E-2</v>
      </c>
      <c r="D114">
        <v>8.3000000000000004E-2</v>
      </c>
      <c r="E114">
        <v>393</v>
      </c>
      <c r="F114">
        <v>399</v>
      </c>
      <c r="G114">
        <v>88</v>
      </c>
      <c r="H114">
        <v>10</v>
      </c>
      <c r="I114">
        <f t="shared" si="6"/>
        <v>1.248</v>
      </c>
      <c r="J114">
        <f t="shared" si="7"/>
        <v>1.56</v>
      </c>
      <c r="K114">
        <f t="shared" si="8"/>
        <v>305</v>
      </c>
      <c r="L114">
        <f t="shared" si="9"/>
        <v>389</v>
      </c>
      <c r="M114">
        <f t="shared" si="10"/>
        <v>244.39102564102564</v>
      </c>
      <c r="N114">
        <f t="shared" si="11"/>
        <v>249.35897435897434</v>
      </c>
    </row>
    <row r="115" spans="1:14" x14ac:dyDescent="0.35">
      <c r="A115">
        <v>1.3380000000000001</v>
      </c>
      <c r="B115">
        <v>1.6459999999999999</v>
      </c>
      <c r="C115">
        <v>9.0999999999999998E-2</v>
      </c>
      <c r="D115">
        <v>8.3000000000000004E-2</v>
      </c>
      <c r="E115">
        <v>402</v>
      </c>
      <c r="F115">
        <v>399</v>
      </c>
      <c r="G115">
        <v>86</v>
      </c>
      <c r="H115">
        <v>12</v>
      </c>
      <c r="I115">
        <f t="shared" si="6"/>
        <v>1.2470000000000001</v>
      </c>
      <c r="J115">
        <f t="shared" si="7"/>
        <v>1.5629999999999999</v>
      </c>
      <c r="K115">
        <f t="shared" si="8"/>
        <v>316</v>
      </c>
      <c r="L115">
        <f t="shared" si="9"/>
        <v>387</v>
      </c>
      <c r="M115">
        <f t="shared" si="10"/>
        <v>253.40817963111465</v>
      </c>
      <c r="N115">
        <f t="shared" si="11"/>
        <v>247.60076775431864</v>
      </c>
    </row>
    <row r="116" spans="1:14" x14ac:dyDescent="0.35">
      <c r="A116">
        <v>1.3360000000000001</v>
      </c>
      <c r="B116">
        <v>1.65</v>
      </c>
      <c r="C116">
        <v>9.0999999999999998E-2</v>
      </c>
      <c r="D116">
        <v>8.3000000000000004E-2</v>
      </c>
      <c r="E116">
        <v>409</v>
      </c>
      <c r="F116">
        <v>406</v>
      </c>
      <c r="G116">
        <v>80</v>
      </c>
      <c r="H116">
        <v>17</v>
      </c>
      <c r="I116">
        <f t="shared" si="6"/>
        <v>1.2450000000000001</v>
      </c>
      <c r="J116">
        <f t="shared" si="7"/>
        <v>1.5669999999999999</v>
      </c>
      <c r="K116">
        <f t="shared" si="8"/>
        <v>329</v>
      </c>
      <c r="L116">
        <f t="shared" si="9"/>
        <v>389</v>
      </c>
      <c r="M116">
        <f t="shared" si="10"/>
        <v>264.2570281124498</v>
      </c>
      <c r="N116">
        <f t="shared" si="11"/>
        <v>248.24505424377793</v>
      </c>
    </row>
    <row r="117" spans="1:14" x14ac:dyDescent="0.35">
      <c r="A117">
        <v>1.3240000000000001</v>
      </c>
      <c r="B117">
        <v>1.649</v>
      </c>
      <c r="C117">
        <v>0.09</v>
      </c>
      <c r="D117">
        <v>8.3000000000000004E-2</v>
      </c>
      <c r="E117">
        <v>379</v>
      </c>
      <c r="F117">
        <v>406</v>
      </c>
      <c r="G117">
        <v>91</v>
      </c>
      <c r="H117">
        <v>3</v>
      </c>
      <c r="I117">
        <f t="shared" si="6"/>
        <v>1.234</v>
      </c>
      <c r="J117">
        <f t="shared" si="7"/>
        <v>1.5660000000000001</v>
      </c>
      <c r="K117">
        <f t="shared" si="8"/>
        <v>288</v>
      </c>
      <c r="L117">
        <f t="shared" si="9"/>
        <v>403</v>
      </c>
      <c r="M117">
        <f t="shared" si="10"/>
        <v>233.38735818476499</v>
      </c>
      <c r="N117">
        <f t="shared" si="11"/>
        <v>257.34355044699873</v>
      </c>
    </row>
    <row r="118" spans="1:14" x14ac:dyDescent="0.35">
      <c r="A118">
        <v>1.329</v>
      </c>
      <c r="B118">
        <v>1.6519999999999999</v>
      </c>
      <c r="C118">
        <v>9.0999999999999998E-2</v>
      </c>
      <c r="D118">
        <v>8.3000000000000004E-2</v>
      </c>
      <c r="E118">
        <v>394</v>
      </c>
      <c r="F118">
        <v>416</v>
      </c>
      <c r="G118">
        <v>77</v>
      </c>
      <c r="H118">
        <v>12</v>
      </c>
      <c r="I118">
        <f t="shared" si="6"/>
        <v>1.238</v>
      </c>
      <c r="J118">
        <f t="shared" si="7"/>
        <v>1.569</v>
      </c>
      <c r="K118">
        <f t="shared" si="8"/>
        <v>317</v>
      </c>
      <c r="L118">
        <f t="shared" si="9"/>
        <v>404</v>
      </c>
      <c r="M118">
        <f t="shared" si="10"/>
        <v>256.05815831987076</v>
      </c>
      <c r="N118">
        <f t="shared" si="11"/>
        <v>257.48884639898023</v>
      </c>
    </row>
    <row r="119" spans="1:14" x14ac:dyDescent="0.35">
      <c r="A119">
        <v>1.3220000000000001</v>
      </c>
      <c r="B119">
        <v>1.653</v>
      </c>
      <c r="C119">
        <v>9.0999999999999998E-2</v>
      </c>
      <c r="D119">
        <v>8.3000000000000004E-2</v>
      </c>
      <c r="E119">
        <v>404</v>
      </c>
      <c r="F119">
        <v>411</v>
      </c>
      <c r="G119">
        <v>70</v>
      </c>
      <c r="H119">
        <v>16</v>
      </c>
      <c r="I119">
        <f t="shared" si="6"/>
        <v>1.2310000000000001</v>
      </c>
      <c r="J119">
        <f t="shared" si="7"/>
        <v>1.57</v>
      </c>
      <c r="K119">
        <f t="shared" si="8"/>
        <v>334</v>
      </c>
      <c r="L119">
        <f t="shared" si="9"/>
        <v>395</v>
      </c>
      <c r="M119">
        <f t="shared" si="10"/>
        <v>271.32412672623883</v>
      </c>
      <c r="N119">
        <f t="shared" si="11"/>
        <v>251.59235668789808</v>
      </c>
    </row>
    <row r="120" spans="1:14" x14ac:dyDescent="0.35">
      <c r="A120">
        <v>1.3180000000000001</v>
      </c>
      <c r="B120">
        <v>1.6539999999999999</v>
      </c>
      <c r="C120">
        <v>9.0999999999999998E-2</v>
      </c>
      <c r="D120">
        <v>8.3000000000000004E-2</v>
      </c>
      <c r="E120">
        <v>392</v>
      </c>
      <c r="F120">
        <v>415</v>
      </c>
      <c r="G120">
        <v>79</v>
      </c>
      <c r="H120">
        <v>13</v>
      </c>
      <c r="I120">
        <f t="shared" si="6"/>
        <v>1.2270000000000001</v>
      </c>
      <c r="J120">
        <f t="shared" si="7"/>
        <v>1.571</v>
      </c>
      <c r="K120">
        <f t="shared" si="8"/>
        <v>313</v>
      </c>
      <c r="L120">
        <f t="shared" si="9"/>
        <v>402</v>
      </c>
      <c r="M120">
        <f t="shared" si="10"/>
        <v>255.09372453137732</v>
      </c>
      <c r="N120">
        <f t="shared" si="11"/>
        <v>255.88796944621262</v>
      </c>
    </row>
    <row r="121" spans="1:14" x14ac:dyDescent="0.35">
      <c r="A121">
        <v>1.3140000000000001</v>
      </c>
      <c r="B121">
        <v>1.655</v>
      </c>
      <c r="C121">
        <v>9.0999999999999998E-2</v>
      </c>
      <c r="D121">
        <v>8.3000000000000004E-2</v>
      </c>
      <c r="E121">
        <v>385</v>
      </c>
      <c r="F121">
        <v>426</v>
      </c>
      <c r="G121">
        <v>80</v>
      </c>
      <c r="H121">
        <v>3</v>
      </c>
      <c r="I121">
        <f t="shared" si="6"/>
        <v>1.2230000000000001</v>
      </c>
      <c r="J121">
        <f t="shared" si="7"/>
        <v>1.5720000000000001</v>
      </c>
      <c r="K121">
        <f t="shared" si="8"/>
        <v>305</v>
      </c>
      <c r="L121">
        <f t="shared" si="9"/>
        <v>423</v>
      </c>
      <c r="M121">
        <f t="shared" si="10"/>
        <v>249.38675388389206</v>
      </c>
      <c r="N121">
        <f t="shared" si="11"/>
        <v>269.08396946564886</v>
      </c>
    </row>
    <row r="122" spans="1:14" x14ac:dyDescent="0.35">
      <c r="A122">
        <v>1.304</v>
      </c>
      <c r="B122">
        <v>1.659</v>
      </c>
      <c r="C122">
        <v>0.09</v>
      </c>
      <c r="D122">
        <v>8.3000000000000004E-2</v>
      </c>
      <c r="E122">
        <v>397</v>
      </c>
      <c r="F122">
        <v>414</v>
      </c>
      <c r="G122">
        <v>78</v>
      </c>
      <c r="H122">
        <v>10</v>
      </c>
      <c r="I122">
        <f t="shared" si="6"/>
        <v>1.214</v>
      </c>
      <c r="J122">
        <f t="shared" si="7"/>
        <v>1.5760000000000001</v>
      </c>
      <c r="K122">
        <f t="shared" si="8"/>
        <v>319</v>
      </c>
      <c r="L122">
        <f t="shared" si="9"/>
        <v>404</v>
      </c>
      <c r="M122">
        <f t="shared" si="10"/>
        <v>262.76771004942339</v>
      </c>
      <c r="N122">
        <f t="shared" si="11"/>
        <v>256.34517766497459</v>
      </c>
    </row>
    <row r="123" spans="1:14" x14ac:dyDescent="0.35">
      <c r="A123">
        <v>1.32</v>
      </c>
      <c r="B123">
        <v>1.66</v>
      </c>
      <c r="C123">
        <v>9.0999999999999998E-2</v>
      </c>
      <c r="D123">
        <v>8.3000000000000004E-2</v>
      </c>
      <c r="E123">
        <v>385</v>
      </c>
      <c r="F123">
        <v>441</v>
      </c>
      <c r="G123">
        <v>74</v>
      </c>
      <c r="H123">
        <v>16</v>
      </c>
      <c r="I123">
        <f t="shared" si="6"/>
        <v>1.2290000000000001</v>
      </c>
      <c r="J123">
        <f t="shared" si="7"/>
        <v>1.577</v>
      </c>
      <c r="K123">
        <f t="shared" si="8"/>
        <v>311</v>
      </c>
      <c r="L123">
        <f t="shared" si="9"/>
        <v>425</v>
      </c>
      <c r="M123">
        <f t="shared" si="10"/>
        <v>253.05126118795766</v>
      </c>
      <c r="N123">
        <f t="shared" si="11"/>
        <v>269.49904882688651</v>
      </c>
    </row>
    <row r="124" spans="1:14" x14ac:dyDescent="0.35">
      <c r="A124">
        <v>1.3109999999999999</v>
      </c>
      <c r="B124">
        <v>1.6619999999999999</v>
      </c>
      <c r="C124">
        <v>9.0999999999999998E-2</v>
      </c>
      <c r="D124">
        <v>8.3000000000000004E-2</v>
      </c>
      <c r="E124">
        <v>407</v>
      </c>
      <c r="F124">
        <v>437</v>
      </c>
      <c r="G124">
        <v>85</v>
      </c>
      <c r="H124">
        <v>2</v>
      </c>
      <c r="I124">
        <f t="shared" si="6"/>
        <v>1.22</v>
      </c>
      <c r="J124">
        <f t="shared" si="7"/>
        <v>1.579</v>
      </c>
      <c r="K124">
        <f t="shared" si="8"/>
        <v>322</v>
      </c>
      <c r="L124">
        <f t="shared" si="9"/>
        <v>435</v>
      </c>
      <c r="M124">
        <f t="shared" si="10"/>
        <v>263.93442622950818</v>
      </c>
      <c r="N124">
        <f t="shared" si="11"/>
        <v>275.49081697276756</v>
      </c>
    </row>
    <row r="125" spans="1:14" x14ac:dyDescent="0.35">
      <c r="A125">
        <v>1.3080000000000001</v>
      </c>
      <c r="B125">
        <v>1.665</v>
      </c>
      <c r="C125">
        <v>9.0999999999999998E-2</v>
      </c>
      <c r="D125">
        <v>8.3000000000000004E-2</v>
      </c>
      <c r="E125">
        <v>385</v>
      </c>
      <c r="F125">
        <v>406</v>
      </c>
      <c r="G125">
        <v>94</v>
      </c>
      <c r="H125">
        <v>7</v>
      </c>
      <c r="I125">
        <f t="shared" si="6"/>
        <v>1.2170000000000001</v>
      </c>
      <c r="J125">
        <f t="shared" si="7"/>
        <v>1.5820000000000001</v>
      </c>
      <c r="K125">
        <f t="shared" si="8"/>
        <v>291</v>
      </c>
      <c r="L125">
        <f t="shared" si="9"/>
        <v>399</v>
      </c>
      <c r="M125">
        <f t="shared" si="10"/>
        <v>239.1125718981101</v>
      </c>
      <c r="N125">
        <f t="shared" si="11"/>
        <v>252.21238938053096</v>
      </c>
    </row>
    <row r="126" spans="1:14" x14ac:dyDescent="0.35">
      <c r="A126">
        <v>1.3120000000000001</v>
      </c>
      <c r="B126">
        <v>1.6659999999999999</v>
      </c>
      <c r="C126">
        <v>9.0999999999999998E-2</v>
      </c>
      <c r="D126">
        <v>8.3000000000000004E-2</v>
      </c>
      <c r="E126">
        <v>388</v>
      </c>
      <c r="F126">
        <v>440</v>
      </c>
      <c r="G126">
        <v>81</v>
      </c>
      <c r="H126">
        <v>12</v>
      </c>
      <c r="I126">
        <f t="shared" si="6"/>
        <v>1.2210000000000001</v>
      </c>
      <c r="J126">
        <f t="shared" si="7"/>
        <v>1.583</v>
      </c>
      <c r="K126">
        <f t="shared" si="8"/>
        <v>307</v>
      </c>
      <c r="L126">
        <f t="shared" si="9"/>
        <v>428</v>
      </c>
      <c r="M126">
        <f t="shared" si="10"/>
        <v>251.43325143325143</v>
      </c>
      <c r="N126">
        <f t="shared" si="11"/>
        <v>270.37271004421984</v>
      </c>
    </row>
    <row r="127" spans="1:14" x14ac:dyDescent="0.35">
      <c r="A127">
        <v>1.2969999999999999</v>
      </c>
      <c r="B127">
        <v>1.6679999999999999</v>
      </c>
      <c r="C127">
        <v>9.0999999999999998E-2</v>
      </c>
      <c r="D127">
        <v>8.3000000000000004E-2</v>
      </c>
      <c r="E127">
        <v>397</v>
      </c>
      <c r="F127">
        <v>417</v>
      </c>
      <c r="G127">
        <v>79</v>
      </c>
      <c r="H127">
        <v>11</v>
      </c>
      <c r="I127">
        <f t="shared" si="6"/>
        <v>1.206</v>
      </c>
      <c r="J127">
        <f t="shared" si="7"/>
        <v>1.585</v>
      </c>
      <c r="K127">
        <f t="shared" si="8"/>
        <v>318</v>
      </c>
      <c r="L127">
        <f t="shared" si="9"/>
        <v>406</v>
      </c>
      <c r="M127">
        <f t="shared" si="10"/>
        <v>263.68159203980099</v>
      </c>
      <c r="N127">
        <f t="shared" si="11"/>
        <v>256.15141955835963</v>
      </c>
    </row>
    <row r="128" spans="1:14" x14ac:dyDescent="0.35">
      <c r="A128">
        <v>1.292</v>
      </c>
      <c r="B128">
        <v>1.67</v>
      </c>
      <c r="C128">
        <v>9.0999999999999998E-2</v>
      </c>
      <c r="D128">
        <v>8.3000000000000004E-2</v>
      </c>
      <c r="E128">
        <v>392</v>
      </c>
      <c r="F128">
        <v>441</v>
      </c>
      <c r="G128">
        <v>74</v>
      </c>
      <c r="H128">
        <v>0</v>
      </c>
      <c r="I128">
        <f t="shared" si="6"/>
        <v>1.2010000000000001</v>
      </c>
      <c r="J128">
        <f t="shared" si="7"/>
        <v>1.587</v>
      </c>
      <c r="K128">
        <f t="shared" si="8"/>
        <v>318</v>
      </c>
      <c r="L128">
        <f t="shared" si="9"/>
        <v>441</v>
      </c>
      <c r="M128">
        <f t="shared" si="10"/>
        <v>264.77935054121565</v>
      </c>
      <c r="N128">
        <f t="shared" si="11"/>
        <v>277.88279773156899</v>
      </c>
    </row>
    <row r="129" spans="1:14" x14ac:dyDescent="0.35">
      <c r="A129">
        <v>1.3009999999999999</v>
      </c>
      <c r="B129">
        <v>1.6719999999999999</v>
      </c>
      <c r="C129">
        <v>9.0999999999999998E-2</v>
      </c>
      <c r="D129">
        <v>8.3000000000000004E-2</v>
      </c>
      <c r="E129">
        <v>388</v>
      </c>
      <c r="F129">
        <v>419</v>
      </c>
      <c r="G129">
        <v>75</v>
      </c>
      <c r="H129">
        <v>7</v>
      </c>
      <c r="I129">
        <f t="shared" si="6"/>
        <v>1.21</v>
      </c>
      <c r="J129">
        <f t="shared" si="7"/>
        <v>1.589</v>
      </c>
      <c r="K129">
        <f t="shared" si="8"/>
        <v>313</v>
      </c>
      <c r="L129">
        <f t="shared" si="9"/>
        <v>412</v>
      </c>
      <c r="M129">
        <f t="shared" si="10"/>
        <v>258.67768595041321</v>
      </c>
      <c r="N129">
        <f t="shared" si="11"/>
        <v>259.2825676526117</v>
      </c>
    </row>
    <row r="130" spans="1:14" x14ac:dyDescent="0.35">
      <c r="A130">
        <v>1.292</v>
      </c>
      <c r="B130">
        <v>1.6739999999999999</v>
      </c>
      <c r="C130">
        <v>9.0999999999999998E-2</v>
      </c>
      <c r="D130">
        <v>8.2000000000000003E-2</v>
      </c>
      <c r="E130">
        <v>402</v>
      </c>
      <c r="F130">
        <v>434</v>
      </c>
      <c r="G130">
        <v>80</v>
      </c>
      <c r="H130">
        <v>13</v>
      </c>
      <c r="I130">
        <f t="shared" si="6"/>
        <v>1.2010000000000001</v>
      </c>
      <c r="J130">
        <f t="shared" si="7"/>
        <v>1.5919999999999999</v>
      </c>
      <c r="K130">
        <f t="shared" si="8"/>
        <v>322</v>
      </c>
      <c r="L130">
        <f t="shared" si="9"/>
        <v>421</v>
      </c>
      <c r="M130">
        <f t="shared" si="10"/>
        <v>268.1099084096586</v>
      </c>
      <c r="N130">
        <f t="shared" si="11"/>
        <v>264.44723618090455</v>
      </c>
    </row>
    <row r="131" spans="1:14" x14ac:dyDescent="0.35">
      <c r="A131">
        <v>1.284</v>
      </c>
      <c r="B131">
        <v>1.675</v>
      </c>
      <c r="C131">
        <v>9.0999999999999998E-2</v>
      </c>
      <c r="D131">
        <v>8.3000000000000004E-2</v>
      </c>
      <c r="E131">
        <v>404</v>
      </c>
      <c r="F131">
        <v>437</v>
      </c>
      <c r="G131">
        <v>86</v>
      </c>
      <c r="H131">
        <v>15</v>
      </c>
      <c r="I131">
        <f t="shared" si="6"/>
        <v>1.1930000000000001</v>
      </c>
      <c r="J131">
        <f t="shared" si="7"/>
        <v>1.5920000000000001</v>
      </c>
      <c r="K131">
        <f t="shared" si="8"/>
        <v>318</v>
      </c>
      <c r="L131">
        <f t="shared" si="9"/>
        <v>422</v>
      </c>
      <c r="M131">
        <f t="shared" si="10"/>
        <v>266.55490360435874</v>
      </c>
      <c r="N131">
        <f t="shared" si="11"/>
        <v>265.0753768844221</v>
      </c>
    </row>
    <row r="132" spans="1:14" x14ac:dyDescent="0.35">
      <c r="A132">
        <v>1.28</v>
      </c>
      <c r="B132">
        <v>1.677</v>
      </c>
      <c r="C132">
        <v>9.0999999999999998E-2</v>
      </c>
      <c r="D132">
        <v>8.2000000000000003E-2</v>
      </c>
      <c r="E132">
        <v>402</v>
      </c>
      <c r="F132">
        <v>423</v>
      </c>
      <c r="G132">
        <v>75</v>
      </c>
      <c r="H132">
        <v>6</v>
      </c>
      <c r="I132">
        <f t="shared" si="6"/>
        <v>1.1890000000000001</v>
      </c>
      <c r="J132">
        <f t="shared" si="7"/>
        <v>1.595</v>
      </c>
      <c r="K132">
        <f t="shared" si="8"/>
        <v>327</v>
      </c>
      <c r="L132">
        <f t="shared" si="9"/>
        <v>417</v>
      </c>
      <c r="M132">
        <f t="shared" si="10"/>
        <v>275.02102607232968</v>
      </c>
      <c r="N132">
        <f t="shared" si="11"/>
        <v>261.44200626959247</v>
      </c>
    </row>
    <row r="133" spans="1:14" x14ac:dyDescent="0.35">
      <c r="A133">
        <v>1.2789999999999999</v>
      </c>
      <c r="B133">
        <v>1.68</v>
      </c>
      <c r="C133">
        <v>9.0999999999999998E-2</v>
      </c>
      <c r="D133">
        <v>8.2000000000000003E-2</v>
      </c>
      <c r="E133">
        <v>397</v>
      </c>
      <c r="F133">
        <v>426</v>
      </c>
      <c r="G133">
        <v>81</v>
      </c>
      <c r="H133">
        <v>3</v>
      </c>
      <c r="I133">
        <f t="shared" ref="I133:I148" si="12">A133-C133</f>
        <v>1.1879999999999999</v>
      </c>
      <c r="J133">
        <f t="shared" ref="J133:J148" si="13">B133-D133</f>
        <v>1.5979999999999999</v>
      </c>
      <c r="K133">
        <f t="shared" ref="K133:K148" si="14">MAX(0, E133-G133)</f>
        <v>316</v>
      </c>
      <c r="L133">
        <f t="shared" ref="L133:L148" si="15">MAX(0, F133-H133)</f>
        <v>423</v>
      </c>
      <c r="M133">
        <f t="shared" ref="M133:M148" si="16">K133/I133</f>
        <v>265.99326599326599</v>
      </c>
      <c r="N133">
        <f t="shared" ref="N133:N148" si="17">L133/J133</f>
        <v>264.70588235294122</v>
      </c>
    </row>
    <row r="134" spans="1:14" x14ac:dyDescent="0.35">
      <c r="A134">
        <v>1.28</v>
      </c>
      <c r="B134">
        <v>1.6819999999999999</v>
      </c>
      <c r="C134">
        <v>9.0999999999999998E-2</v>
      </c>
      <c r="D134">
        <v>8.3000000000000004E-2</v>
      </c>
      <c r="E134">
        <v>394</v>
      </c>
      <c r="F134">
        <v>447</v>
      </c>
      <c r="G134">
        <v>90</v>
      </c>
      <c r="H134">
        <v>1</v>
      </c>
      <c r="I134">
        <f t="shared" si="12"/>
        <v>1.1890000000000001</v>
      </c>
      <c r="J134">
        <f t="shared" si="13"/>
        <v>1.599</v>
      </c>
      <c r="K134">
        <f t="shared" si="14"/>
        <v>304</v>
      </c>
      <c r="L134">
        <f t="shared" si="15"/>
        <v>446</v>
      </c>
      <c r="M134">
        <f t="shared" si="16"/>
        <v>255.67703952901596</v>
      </c>
      <c r="N134">
        <f t="shared" si="17"/>
        <v>278.92432770481554</v>
      </c>
    </row>
    <row r="135" spans="1:14" x14ac:dyDescent="0.35">
      <c r="A135">
        <v>1.2769999999999999</v>
      </c>
      <c r="B135">
        <v>1.6839999999999999</v>
      </c>
      <c r="C135">
        <v>9.0999999999999998E-2</v>
      </c>
      <c r="D135">
        <v>8.3000000000000004E-2</v>
      </c>
      <c r="E135">
        <v>390</v>
      </c>
      <c r="F135">
        <v>439</v>
      </c>
      <c r="G135">
        <v>88</v>
      </c>
      <c r="H135">
        <v>7</v>
      </c>
      <c r="I135">
        <f t="shared" si="12"/>
        <v>1.1859999999999999</v>
      </c>
      <c r="J135">
        <f t="shared" si="13"/>
        <v>1.601</v>
      </c>
      <c r="K135">
        <f t="shared" si="14"/>
        <v>302</v>
      </c>
      <c r="L135">
        <f t="shared" si="15"/>
        <v>432</v>
      </c>
      <c r="M135">
        <f t="shared" si="16"/>
        <v>254.63743676222597</v>
      </c>
      <c r="N135">
        <f t="shared" si="17"/>
        <v>269.83135540287321</v>
      </c>
    </row>
    <row r="136" spans="1:14" x14ac:dyDescent="0.35">
      <c r="A136">
        <v>1.2629999999999999</v>
      </c>
      <c r="B136">
        <v>1.6859999999999999</v>
      </c>
      <c r="C136">
        <v>9.0999999999999998E-2</v>
      </c>
      <c r="D136">
        <v>8.3000000000000004E-2</v>
      </c>
      <c r="E136">
        <v>391</v>
      </c>
      <c r="F136">
        <v>427</v>
      </c>
      <c r="G136">
        <v>80</v>
      </c>
      <c r="H136">
        <v>11</v>
      </c>
      <c r="I136">
        <f t="shared" si="12"/>
        <v>1.1719999999999999</v>
      </c>
      <c r="J136">
        <f t="shared" si="13"/>
        <v>1.603</v>
      </c>
      <c r="K136">
        <f t="shared" si="14"/>
        <v>311</v>
      </c>
      <c r="L136">
        <f t="shared" si="15"/>
        <v>416</v>
      </c>
      <c r="M136">
        <f t="shared" si="16"/>
        <v>265.35836177474403</v>
      </c>
      <c r="N136">
        <f t="shared" si="17"/>
        <v>259.51341235184032</v>
      </c>
    </row>
    <row r="137" spans="1:14" x14ac:dyDescent="0.35">
      <c r="A137">
        <v>1.27</v>
      </c>
      <c r="B137">
        <v>1.6870000000000001</v>
      </c>
      <c r="C137">
        <v>9.0999999999999998E-2</v>
      </c>
      <c r="D137">
        <v>8.3000000000000004E-2</v>
      </c>
      <c r="E137">
        <v>381</v>
      </c>
      <c r="F137">
        <v>444</v>
      </c>
      <c r="G137">
        <v>84</v>
      </c>
      <c r="H137">
        <v>11</v>
      </c>
      <c r="I137">
        <f t="shared" si="12"/>
        <v>1.179</v>
      </c>
      <c r="J137">
        <f t="shared" si="13"/>
        <v>1.6040000000000001</v>
      </c>
      <c r="K137">
        <f t="shared" si="14"/>
        <v>297</v>
      </c>
      <c r="L137">
        <f t="shared" si="15"/>
        <v>433</v>
      </c>
      <c r="M137">
        <f t="shared" si="16"/>
        <v>251.90839694656486</v>
      </c>
      <c r="N137">
        <f t="shared" si="17"/>
        <v>269.95012468827929</v>
      </c>
    </row>
    <row r="138" spans="1:14" x14ac:dyDescent="0.35">
      <c r="A138">
        <v>1.2649999999999999</v>
      </c>
      <c r="B138">
        <v>1.6879999999999999</v>
      </c>
      <c r="C138">
        <v>9.0999999999999998E-2</v>
      </c>
      <c r="D138">
        <v>8.3000000000000004E-2</v>
      </c>
      <c r="E138">
        <v>401</v>
      </c>
      <c r="F138">
        <v>441</v>
      </c>
      <c r="G138">
        <v>76</v>
      </c>
      <c r="H138">
        <v>6</v>
      </c>
      <c r="I138">
        <f t="shared" si="12"/>
        <v>1.1739999999999999</v>
      </c>
      <c r="J138">
        <f t="shared" si="13"/>
        <v>1.605</v>
      </c>
      <c r="K138">
        <f t="shared" si="14"/>
        <v>325</v>
      </c>
      <c r="L138">
        <f t="shared" si="15"/>
        <v>435</v>
      </c>
      <c r="M138">
        <f t="shared" si="16"/>
        <v>276.83134582623512</v>
      </c>
      <c r="N138">
        <f t="shared" si="17"/>
        <v>271.02803738317755</v>
      </c>
    </row>
    <row r="139" spans="1:14" x14ac:dyDescent="0.35">
      <c r="A139">
        <v>1.2649999999999999</v>
      </c>
      <c r="B139">
        <v>1.6910000000000001</v>
      </c>
      <c r="C139">
        <v>9.0999999999999998E-2</v>
      </c>
      <c r="D139">
        <v>8.2000000000000003E-2</v>
      </c>
      <c r="E139">
        <v>401</v>
      </c>
      <c r="F139">
        <v>441</v>
      </c>
      <c r="G139">
        <v>88</v>
      </c>
      <c r="H139">
        <v>0</v>
      </c>
      <c r="I139">
        <f t="shared" si="12"/>
        <v>1.1739999999999999</v>
      </c>
      <c r="J139">
        <f t="shared" si="13"/>
        <v>1.609</v>
      </c>
      <c r="K139">
        <f t="shared" si="14"/>
        <v>313</v>
      </c>
      <c r="L139">
        <f t="shared" si="15"/>
        <v>441</v>
      </c>
      <c r="M139">
        <f t="shared" si="16"/>
        <v>266.60988074957413</v>
      </c>
      <c r="N139">
        <f t="shared" si="17"/>
        <v>274.08328154133</v>
      </c>
    </row>
    <row r="140" spans="1:14" x14ac:dyDescent="0.35">
      <c r="A140">
        <v>1.2609999999999999</v>
      </c>
      <c r="B140">
        <v>1.6910000000000001</v>
      </c>
      <c r="C140">
        <v>9.0999999999999998E-2</v>
      </c>
      <c r="D140">
        <v>8.3000000000000004E-2</v>
      </c>
      <c r="E140">
        <v>379</v>
      </c>
      <c r="F140">
        <v>417</v>
      </c>
      <c r="G140">
        <v>79</v>
      </c>
      <c r="H140">
        <v>12</v>
      </c>
      <c r="I140">
        <f t="shared" si="12"/>
        <v>1.17</v>
      </c>
      <c r="J140">
        <f t="shared" si="13"/>
        <v>1.6080000000000001</v>
      </c>
      <c r="K140">
        <f t="shared" si="14"/>
        <v>300</v>
      </c>
      <c r="L140">
        <f t="shared" si="15"/>
        <v>405</v>
      </c>
      <c r="M140">
        <f t="shared" si="16"/>
        <v>256.41025641025641</v>
      </c>
      <c r="N140">
        <f t="shared" si="17"/>
        <v>251.86567164179104</v>
      </c>
    </row>
    <row r="141" spans="1:14" x14ac:dyDescent="0.35">
      <c r="A141">
        <v>1.25</v>
      </c>
      <c r="B141">
        <v>1.6919999999999999</v>
      </c>
      <c r="C141">
        <v>9.0999999999999998E-2</v>
      </c>
      <c r="D141">
        <v>8.2000000000000003E-2</v>
      </c>
      <c r="E141">
        <v>400</v>
      </c>
      <c r="F141">
        <v>439</v>
      </c>
      <c r="G141">
        <v>71</v>
      </c>
      <c r="H141">
        <v>9</v>
      </c>
      <c r="I141">
        <f t="shared" si="12"/>
        <v>1.159</v>
      </c>
      <c r="J141">
        <f t="shared" si="13"/>
        <v>1.6099999999999999</v>
      </c>
      <c r="K141">
        <f t="shared" si="14"/>
        <v>329</v>
      </c>
      <c r="L141">
        <f t="shared" si="15"/>
        <v>430</v>
      </c>
      <c r="M141">
        <f t="shared" si="16"/>
        <v>283.86540120793785</v>
      </c>
      <c r="N141">
        <f t="shared" si="17"/>
        <v>267.08074534161494</v>
      </c>
    </row>
    <row r="142" spans="1:14" x14ac:dyDescent="0.35">
      <c r="A142">
        <v>1.2529999999999999</v>
      </c>
      <c r="B142">
        <v>1.6919999999999999</v>
      </c>
      <c r="C142">
        <v>9.0999999999999998E-2</v>
      </c>
      <c r="D142">
        <v>8.3000000000000004E-2</v>
      </c>
      <c r="E142">
        <v>382</v>
      </c>
      <c r="F142">
        <v>435</v>
      </c>
      <c r="G142">
        <v>76</v>
      </c>
      <c r="H142">
        <v>6</v>
      </c>
      <c r="I142">
        <f t="shared" si="12"/>
        <v>1.1619999999999999</v>
      </c>
      <c r="J142">
        <f t="shared" si="13"/>
        <v>1.609</v>
      </c>
      <c r="K142">
        <f t="shared" si="14"/>
        <v>306</v>
      </c>
      <c r="L142">
        <f t="shared" si="15"/>
        <v>429</v>
      </c>
      <c r="M142">
        <f t="shared" si="16"/>
        <v>263.33907056798625</v>
      </c>
      <c r="N142">
        <f t="shared" si="17"/>
        <v>266.62523306401494</v>
      </c>
    </row>
    <row r="143" spans="1:14" x14ac:dyDescent="0.35">
      <c r="A143">
        <v>1.2390000000000001</v>
      </c>
      <c r="B143">
        <v>1.6919999999999999</v>
      </c>
      <c r="C143">
        <v>9.0999999999999998E-2</v>
      </c>
      <c r="D143">
        <v>8.3000000000000004E-2</v>
      </c>
      <c r="E143">
        <v>378</v>
      </c>
      <c r="F143">
        <v>429</v>
      </c>
      <c r="G143">
        <v>87</v>
      </c>
      <c r="H143">
        <v>1</v>
      </c>
      <c r="I143">
        <f t="shared" si="12"/>
        <v>1.1480000000000001</v>
      </c>
      <c r="J143">
        <f t="shared" si="13"/>
        <v>1.609</v>
      </c>
      <c r="K143">
        <f t="shared" si="14"/>
        <v>291</v>
      </c>
      <c r="L143">
        <f t="shared" si="15"/>
        <v>428</v>
      </c>
      <c r="M143">
        <f t="shared" si="16"/>
        <v>253.48432055749126</v>
      </c>
      <c r="N143">
        <f t="shared" si="17"/>
        <v>266.00372902423868</v>
      </c>
    </row>
    <row r="144" spans="1:14" x14ac:dyDescent="0.35">
      <c r="A144">
        <v>1.254</v>
      </c>
      <c r="B144">
        <v>1.6919999999999999</v>
      </c>
      <c r="C144">
        <v>9.0999999999999998E-2</v>
      </c>
      <c r="D144">
        <v>8.3000000000000004E-2</v>
      </c>
      <c r="E144">
        <v>396</v>
      </c>
      <c r="F144">
        <v>428</v>
      </c>
      <c r="G144">
        <v>88</v>
      </c>
      <c r="H144">
        <v>0</v>
      </c>
      <c r="I144">
        <f t="shared" si="12"/>
        <v>1.163</v>
      </c>
      <c r="J144">
        <f t="shared" si="13"/>
        <v>1.609</v>
      </c>
      <c r="K144">
        <f t="shared" si="14"/>
        <v>308</v>
      </c>
      <c r="L144">
        <f t="shared" si="15"/>
        <v>428</v>
      </c>
      <c r="M144">
        <f t="shared" si="16"/>
        <v>264.83233018056751</v>
      </c>
      <c r="N144">
        <f t="shared" si="17"/>
        <v>266.00372902423868</v>
      </c>
    </row>
    <row r="145" spans="1:14" x14ac:dyDescent="0.35">
      <c r="A145">
        <v>1.244</v>
      </c>
      <c r="B145">
        <v>1.6919999999999999</v>
      </c>
      <c r="C145">
        <v>9.0999999999999998E-2</v>
      </c>
      <c r="D145">
        <v>8.3000000000000004E-2</v>
      </c>
      <c r="E145">
        <v>385</v>
      </c>
      <c r="F145">
        <v>441</v>
      </c>
      <c r="G145">
        <v>83</v>
      </c>
      <c r="H145">
        <v>1</v>
      </c>
      <c r="I145">
        <f t="shared" si="12"/>
        <v>1.153</v>
      </c>
      <c r="J145">
        <f t="shared" si="13"/>
        <v>1.609</v>
      </c>
      <c r="K145">
        <f t="shared" si="14"/>
        <v>302</v>
      </c>
      <c r="L145">
        <f t="shared" si="15"/>
        <v>440</v>
      </c>
      <c r="M145">
        <f t="shared" si="16"/>
        <v>261.9254119687771</v>
      </c>
      <c r="N145">
        <f t="shared" si="17"/>
        <v>273.46177750155374</v>
      </c>
    </row>
    <row r="146" spans="1:14" x14ac:dyDescent="0.35">
      <c r="A146">
        <v>1.2390000000000001</v>
      </c>
      <c r="B146">
        <v>1.694</v>
      </c>
      <c r="C146">
        <v>9.0999999999999998E-2</v>
      </c>
      <c r="D146">
        <v>8.2000000000000003E-2</v>
      </c>
      <c r="E146">
        <v>394</v>
      </c>
      <c r="F146">
        <v>443</v>
      </c>
      <c r="G146">
        <v>79</v>
      </c>
      <c r="H146">
        <v>3</v>
      </c>
      <c r="I146">
        <f t="shared" si="12"/>
        <v>1.1480000000000001</v>
      </c>
      <c r="J146">
        <f t="shared" si="13"/>
        <v>1.6119999999999999</v>
      </c>
      <c r="K146">
        <f t="shared" si="14"/>
        <v>315</v>
      </c>
      <c r="L146">
        <f t="shared" si="15"/>
        <v>440</v>
      </c>
      <c r="M146">
        <f t="shared" si="16"/>
        <v>274.39024390243901</v>
      </c>
      <c r="N146">
        <f t="shared" si="17"/>
        <v>272.95285359801488</v>
      </c>
    </row>
    <row r="147" spans="1:14" x14ac:dyDescent="0.35">
      <c r="A147">
        <v>1.236</v>
      </c>
      <c r="B147">
        <v>1.6950000000000001</v>
      </c>
      <c r="C147">
        <v>9.0999999999999998E-2</v>
      </c>
      <c r="D147">
        <v>8.3000000000000004E-2</v>
      </c>
      <c r="E147">
        <v>382</v>
      </c>
      <c r="F147">
        <v>442</v>
      </c>
      <c r="G147">
        <v>82</v>
      </c>
      <c r="H147">
        <v>6</v>
      </c>
      <c r="I147">
        <f t="shared" si="12"/>
        <v>1.145</v>
      </c>
      <c r="J147">
        <f t="shared" si="13"/>
        <v>1.6120000000000001</v>
      </c>
      <c r="K147">
        <f t="shared" si="14"/>
        <v>300</v>
      </c>
      <c r="L147">
        <f t="shared" si="15"/>
        <v>436</v>
      </c>
      <c r="M147">
        <f t="shared" si="16"/>
        <v>262.00873362445412</v>
      </c>
      <c r="N147">
        <f t="shared" si="17"/>
        <v>270.47146401985111</v>
      </c>
    </row>
    <row r="148" spans="1:14" x14ac:dyDescent="0.35">
      <c r="A148">
        <v>1.2470000000000001</v>
      </c>
      <c r="B148">
        <v>1.6950000000000001</v>
      </c>
      <c r="C148">
        <v>9.0999999999999998E-2</v>
      </c>
      <c r="D148">
        <v>8.3000000000000004E-2</v>
      </c>
      <c r="E148">
        <v>388</v>
      </c>
      <c r="F148">
        <v>439</v>
      </c>
      <c r="G148">
        <v>81</v>
      </c>
      <c r="H148">
        <v>12</v>
      </c>
      <c r="I148">
        <f t="shared" si="12"/>
        <v>1.1560000000000001</v>
      </c>
      <c r="J148">
        <f t="shared" si="13"/>
        <v>1.6120000000000001</v>
      </c>
      <c r="K148">
        <f t="shared" si="14"/>
        <v>307</v>
      </c>
      <c r="L148">
        <f t="shared" si="15"/>
        <v>427</v>
      </c>
      <c r="M148">
        <f t="shared" si="16"/>
        <v>265.57093425605535</v>
      </c>
      <c r="N148">
        <f t="shared" si="17"/>
        <v>264.88833746898263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data_MCr_AU</vt:lpstr>
      <vt:lpstr>Original</vt:lpstr>
      <vt:lpstr>Unormalized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Ngo</dc:creator>
  <cp:lastModifiedBy>Russell Ngo</cp:lastModifiedBy>
  <dcterms:created xsi:type="dcterms:W3CDTF">2021-04-07T03:12:17Z</dcterms:created>
  <dcterms:modified xsi:type="dcterms:W3CDTF">2021-04-11T15:23:27Z</dcterms:modified>
</cp:coreProperties>
</file>