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ha - Lastlocal\White Carbon\"/>
    </mc:Choice>
  </mc:AlternateContent>
  <bookViews>
    <workbookView xWindow="0" yWindow="0" windowWidth="16995" windowHeight="7350"/>
  </bookViews>
  <sheets>
    <sheet name="Sheet1" sheetId="1" r:id="rId1"/>
  </sheets>
  <definedNames>
    <definedName name="_xlnm._FilterDatabase" localSheetId="0" hidden="1">Sheet1!$A$1:$AG$109</definedName>
  </definedNames>
  <calcPr calcId="152511"/>
</workbook>
</file>

<file path=xl/calcChain.xml><?xml version="1.0" encoding="utf-8"?>
<calcChain xmlns="http://schemas.openxmlformats.org/spreadsheetml/2006/main">
  <c r="AG50" i="1" l="1"/>
  <c r="AG101" i="1"/>
  <c r="AG102" i="1" s="1"/>
  <c r="AG103" i="1" s="1"/>
  <c r="AG104" i="1" s="1"/>
  <c r="AG105" i="1" s="1"/>
  <c r="AG106" i="1" s="1"/>
  <c r="AG108" i="1" s="1"/>
  <c r="AG109" i="1" s="1"/>
  <c r="AG92" i="1"/>
  <c r="AG93" i="1" s="1"/>
  <c r="AG94" i="1" s="1"/>
  <c r="AG95" i="1" s="1"/>
  <c r="AG97" i="1" s="1"/>
  <c r="AG98" i="1" s="1"/>
  <c r="AG99" i="1" s="1"/>
  <c r="AG83" i="1"/>
  <c r="AG84" i="1" s="1"/>
  <c r="AG85" i="1" s="1"/>
  <c r="AG86" i="1" s="1"/>
  <c r="AG87" i="1" s="1"/>
  <c r="AG88" i="1" s="1"/>
  <c r="AG90" i="1" s="1"/>
  <c r="AG76" i="1"/>
  <c r="AG77" i="1" s="1"/>
  <c r="AG78" i="1" s="1"/>
  <c r="AG79" i="1" s="1"/>
  <c r="AG80" i="1" s="1"/>
  <c r="AG81" i="1" s="1"/>
  <c r="AG65" i="1"/>
  <c r="AG66" i="1" s="1"/>
  <c r="AG67" i="1" s="1"/>
  <c r="AG68" i="1" s="1"/>
  <c r="AG70" i="1" s="1"/>
  <c r="AG71" i="1" s="1"/>
  <c r="AG73" i="1" s="1"/>
  <c r="AG74" i="1" s="1"/>
  <c r="AG56" i="1"/>
  <c r="AG57" i="1" s="1"/>
  <c r="AG58" i="1" s="1"/>
  <c r="AG59" i="1" s="1"/>
  <c r="AG60" i="1" s="1"/>
  <c r="AG61" i="1" s="1"/>
  <c r="AG63" i="1" s="1"/>
  <c r="AG46" i="1"/>
  <c r="AG47" i="1" s="1"/>
  <c r="AG48" i="1" s="1"/>
  <c r="AG49" i="1" s="1"/>
  <c r="AG39" i="1"/>
  <c r="AG40" i="1" s="1"/>
  <c r="AG41" i="1" s="1"/>
  <c r="AG42" i="1" s="1"/>
  <c r="AG44" i="1" s="1"/>
  <c r="AG45" i="1" s="1"/>
  <c r="AG30" i="1"/>
  <c r="AG31" i="1" s="1"/>
  <c r="AG32" i="1" s="1"/>
  <c r="AG33" i="1" s="1"/>
  <c r="AG34" i="1" s="1"/>
  <c r="AG35" i="1" s="1"/>
  <c r="AG37" i="1" s="1"/>
  <c r="AG20" i="1"/>
  <c r="AG21" i="1" s="1"/>
  <c r="AG22" i="1" s="1"/>
  <c r="AG24" i="1" s="1"/>
  <c r="AG25" i="1" s="1"/>
  <c r="AG26" i="1" s="1"/>
  <c r="AG28" i="1" s="1"/>
  <c r="AG18" i="1"/>
  <c r="AG19" i="1" s="1"/>
  <c r="AG7" i="1"/>
  <c r="AG8" i="1" s="1"/>
  <c r="AG9" i="1" s="1"/>
  <c r="AG10" i="1" s="1"/>
  <c r="AG12" i="1" s="1"/>
  <c r="AG13" i="1" s="1"/>
  <c r="AG14" i="1" s="1"/>
  <c r="AG15" i="1" s="1"/>
  <c r="AG16" i="1" s="1"/>
  <c r="AG2" i="1"/>
  <c r="AG3" i="1" s="1"/>
  <c r="AG5" i="1" s="1"/>
  <c r="AG51" i="1" l="1"/>
  <c r="AG52" i="1" s="1"/>
  <c r="AG53" i="1" s="1"/>
  <c r="AG54" i="1" s="1"/>
</calcChain>
</file>

<file path=xl/sharedStrings.xml><?xml version="1.0" encoding="utf-8"?>
<sst xmlns="http://schemas.openxmlformats.org/spreadsheetml/2006/main" count="1760" uniqueCount="303">
  <si>
    <t>Stock #</t>
  </si>
  <si>
    <t>Metal/ Purity</t>
  </si>
  <si>
    <t>Metal Wt.</t>
  </si>
  <si>
    <t>Carat</t>
  </si>
  <si>
    <t>Colour</t>
  </si>
  <si>
    <t>Clarity</t>
  </si>
  <si>
    <t>Cut</t>
  </si>
  <si>
    <t>Polish</t>
  </si>
  <si>
    <t>Symmetry</t>
  </si>
  <si>
    <t>Fluor.</t>
  </si>
  <si>
    <t>TA%</t>
  </si>
  <si>
    <t>TD%</t>
  </si>
  <si>
    <t>Measurements</t>
  </si>
  <si>
    <t>Stone</t>
  </si>
  <si>
    <t>Stone Wt.</t>
  </si>
  <si>
    <t>White Gold 18KT</t>
  </si>
  <si>
    <t>Yellow Gold 18KT</t>
  </si>
  <si>
    <t>Pink Gold 18KT</t>
  </si>
  <si>
    <t>Sterling Silver 999</t>
  </si>
  <si>
    <t>D</t>
  </si>
  <si>
    <t>G</t>
  </si>
  <si>
    <t>I</t>
  </si>
  <si>
    <t>J</t>
  </si>
  <si>
    <t>VVS1</t>
  </si>
  <si>
    <t>VS2</t>
  </si>
  <si>
    <t>VS1</t>
  </si>
  <si>
    <t>EX</t>
  </si>
  <si>
    <t>VG</t>
  </si>
  <si>
    <t>None</t>
  </si>
  <si>
    <t>Slight</t>
  </si>
  <si>
    <t>V Slight</t>
  </si>
  <si>
    <t>6.45-6.49x3.89</t>
  </si>
  <si>
    <t>8.45-8.49x4.94</t>
  </si>
  <si>
    <t>6.75-6.78x4.01</t>
  </si>
  <si>
    <t>Round</t>
  </si>
  <si>
    <t>GH</t>
  </si>
  <si>
    <t>IJK</t>
  </si>
  <si>
    <t>EF</t>
  </si>
  <si>
    <t>VVS</t>
  </si>
  <si>
    <t>VS</t>
  </si>
  <si>
    <t>SI</t>
  </si>
  <si>
    <t>Prong</t>
  </si>
  <si>
    <t>Bezel</t>
  </si>
  <si>
    <t>Channel</t>
  </si>
  <si>
    <t>Pave</t>
  </si>
  <si>
    <t>Emerald</t>
  </si>
  <si>
    <t>Ruby</t>
  </si>
  <si>
    <t>H</t>
  </si>
  <si>
    <t>UV</t>
  </si>
  <si>
    <t>P</t>
  </si>
  <si>
    <t>M</t>
  </si>
  <si>
    <t>VVS2</t>
  </si>
  <si>
    <t>SI1</t>
  </si>
  <si>
    <t>IF</t>
  </si>
  <si>
    <t>F</t>
  </si>
  <si>
    <t>6.45-6.45x4.00</t>
  </si>
  <si>
    <t>6.55-6.59x3.90</t>
  </si>
  <si>
    <t>Blue Sapphire</t>
  </si>
  <si>
    <t>Yellow Sapphire</t>
  </si>
  <si>
    <t>6.85-6.89x3.82</t>
  </si>
  <si>
    <t>5.32-5.39x3.29</t>
  </si>
  <si>
    <t>6.62-6.63x3.76</t>
  </si>
  <si>
    <t>SD1 Shape</t>
  </si>
  <si>
    <t>SD2 No. Of Diamonds</t>
  </si>
  <si>
    <t>SD1 No. Of Diamonds</t>
  </si>
  <si>
    <t>SD1 Carats</t>
  </si>
  <si>
    <t>SD1 Colour</t>
  </si>
  <si>
    <t>SD1 Clarity</t>
  </si>
  <si>
    <t>SD1 Setting Type</t>
  </si>
  <si>
    <t>SD2 Carats</t>
  </si>
  <si>
    <t>SD2 Colour</t>
  </si>
  <si>
    <t>SD2 Clarity</t>
  </si>
  <si>
    <t>SD2 Setting Type</t>
  </si>
  <si>
    <t>Taper</t>
  </si>
  <si>
    <t>Princess</t>
  </si>
  <si>
    <t>White Gold 15KT</t>
  </si>
  <si>
    <t>Product Type</t>
  </si>
  <si>
    <t>Price</t>
  </si>
  <si>
    <t>Product Name</t>
  </si>
  <si>
    <t>Product Description</t>
  </si>
  <si>
    <t>Rings</t>
  </si>
  <si>
    <t>Cocktail Rings</t>
  </si>
  <si>
    <t>CR006</t>
  </si>
  <si>
    <t>CR007</t>
  </si>
  <si>
    <t>CR008</t>
  </si>
  <si>
    <t>CR009</t>
  </si>
  <si>
    <t>CR010</t>
  </si>
  <si>
    <t>CR011</t>
  </si>
  <si>
    <t>CR013</t>
  </si>
  <si>
    <t>CR014</t>
  </si>
  <si>
    <t>CR016</t>
  </si>
  <si>
    <t>CR017</t>
  </si>
  <si>
    <t>CR018</t>
  </si>
  <si>
    <t>CR019</t>
  </si>
  <si>
    <t>CR020</t>
  </si>
  <si>
    <t>CR021</t>
  </si>
  <si>
    <t>CR022</t>
  </si>
  <si>
    <t>CR023</t>
  </si>
  <si>
    <t>CR024</t>
  </si>
  <si>
    <t>CR025</t>
  </si>
  <si>
    <t>Wedding Band</t>
  </si>
  <si>
    <t>WB009</t>
  </si>
  <si>
    <t>WB010</t>
  </si>
  <si>
    <t>WB011</t>
  </si>
  <si>
    <t>WB012</t>
  </si>
  <si>
    <t>WB013</t>
  </si>
  <si>
    <t>WB014</t>
  </si>
  <si>
    <t>WB015</t>
  </si>
  <si>
    <t>WB016</t>
  </si>
  <si>
    <t>WB017</t>
  </si>
  <si>
    <t>WB018</t>
  </si>
  <si>
    <t>WB019</t>
  </si>
  <si>
    <t>WB020</t>
  </si>
  <si>
    <t>WB021</t>
  </si>
  <si>
    <t>WB022</t>
  </si>
  <si>
    <t>WB023</t>
  </si>
  <si>
    <t>WB024</t>
  </si>
  <si>
    <t>WB025</t>
  </si>
  <si>
    <t>SR001</t>
  </si>
  <si>
    <t>Solitaire Rings</t>
  </si>
  <si>
    <t>SR002</t>
  </si>
  <si>
    <t>SR003</t>
  </si>
  <si>
    <t>SR004</t>
  </si>
  <si>
    <t>SR005</t>
  </si>
  <si>
    <t>SR006</t>
  </si>
  <si>
    <t>SR007</t>
  </si>
  <si>
    <t>SR008</t>
  </si>
  <si>
    <t>SR009</t>
  </si>
  <si>
    <t>SR014</t>
  </si>
  <si>
    <t>SR015</t>
  </si>
  <si>
    <t>SR016</t>
  </si>
  <si>
    <t>SR018</t>
  </si>
  <si>
    <t>Engagement Rings</t>
  </si>
  <si>
    <t>ER012</t>
  </si>
  <si>
    <t>ER013</t>
  </si>
  <si>
    <t>ER014</t>
  </si>
  <si>
    <t>ER015</t>
  </si>
  <si>
    <t>ER016</t>
  </si>
  <si>
    <t>ER017</t>
  </si>
  <si>
    <t>ER018</t>
  </si>
  <si>
    <t>ER019</t>
  </si>
  <si>
    <t>BR001</t>
  </si>
  <si>
    <t>Bracelets</t>
  </si>
  <si>
    <t>BR002</t>
  </si>
  <si>
    <t>BR003</t>
  </si>
  <si>
    <t>BR004</t>
  </si>
  <si>
    <t>BR005</t>
  </si>
  <si>
    <t>BR006</t>
  </si>
  <si>
    <t>BR007</t>
  </si>
  <si>
    <t>BR008</t>
  </si>
  <si>
    <t>BR009</t>
  </si>
  <si>
    <t>BR010</t>
  </si>
  <si>
    <t>BR011</t>
  </si>
  <si>
    <t>BR012</t>
  </si>
  <si>
    <t>BR013</t>
  </si>
  <si>
    <t>BR014</t>
  </si>
  <si>
    <t>BR015</t>
  </si>
  <si>
    <t>BR016</t>
  </si>
  <si>
    <t>BR017</t>
  </si>
  <si>
    <t>BR018</t>
  </si>
  <si>
    <t>BR019</t>
  </si>
  <si>
    <t>BR020</t>
  </si>
  <si>
    <t>BR021</t>
  </si>
  <si>
    <t>BR022</t>
  </si>
  <si>
    <t>BR024</t>
  </si>
  <si>
    <t>BR025</t>
  </si>
  <si>
    <t>BR027</t>
  </si>
  <si>
    <t>Earrings</t>
  </si>
  <si>
    <t>EA014</t>
  </si>
  <si>
    <t>EA015</t>
  </si>
  <si>
    <t>EA016</t>
  </si>
  <si>
    <t>EA017</t>
  </si>
  <si>
    <t>EA018</t>
  </si>
  <si>
    <t>EA019</t>
  </si>
  <si>
    <t>EA020</t>
  </si>
  <si>
    <t>EA021</t>
  </si>
  <si>
    <t>EA022</t>
  </si>
  <si>
    <t>EA023</t>
  </si>
  <si>
    <t>EA024</t>
  </si>
  <si>
    <t>EA025</t>
  </si>
  <si>
    <t>EA026</t>
  </si>
  <si>
    <t>EA027</t>
  </si>
  <si>
    <t>EA028</t>
  </si>
  <si>
    <t>EA029</t>
  </si>
  <si>
    <t>Pendants</t>
  </si>
  <si>
    <t>PE003</t>
  </si>
  <si>
    <t>PE006</t>
  </si>
  <si>
    <t>PE008</t>
  </si>
  <si>
    <t>PE009</t>
  </si>
  <si>
    <t>PE010</t>
  </si>
  <si>
    <t>PE011</t>
  </si>
  <si>
    <t>PE012</t>
  </si>
  <si>
    <t>PE013</t>
  </si>
  <si>
    <t>PE014</t>
  </si>
  <si>
    <t>PE015</t>
  </si>
  <si>
    <t>PE016</t>
  </si>
  <si>
    <t>Sunflower Diamond Topaz Ring</t>
  </si>
  <si>
    <t>Emerald Leaf Diamond Ring</t>
  </si>
  <si>
    <t>Black Flower Ring With Sterling Silver</t>
  </si>
  <si>
    <t>Diamond Flower Ring</t>
  </si>
  <si>
    <t>emerald  diamond doule halo ring</t>
  </si>
  <si>
    <t>Sapphire and Diamond Prong ring</t>
  </si>
  <si>
    <t>Air Blue Opal Ring</t>
  </si>
  <si>
    <t>Three colored spiral ring</t>
  </si>
  <si>
    <t>Tanzanite Marquise Ring</t>
  </si>
  <si>
    <t>Crystal volcano diamond ring</t>
  </si>
  <si>
    <t>Multi layer split diamond ring</t>
  </si>
  <si>
    <t>Oval Diamond Gold Ring</t>
  </si>
  <si>
    <t>Emerald Pear shaped ring</t>
  </si>
  <si>
    <t>Emerald flower petal diamond ring</t>
  </si>
  <si>
    <t>Aquamarine aurore double layered ring</t>
  </si>
  <si>
    <t>Sapphire and Diamond three stone ring</t>
  </si>
  <si>
    <t>Vintage rose double halo Diamond Ring</t>
  </si>
  <si>
    <t>Topaz and Halo Diamond ring</t>
  </si>
  <si>
    <t>Shared Setting Band Ring</t>
  </si>
  <si>
    <t>Rope Two Row Ring</t>
  </si>
  <si>
    <t>Three Layer Diamond Band</t>
  </si>
  <si>
    <t>Eight Stone Diamond Band</t>
  </si>
  <si>
    <t>Platinum Ring with Bead set Diamonds</t>
  </si>
  <si>
    <t>Channel Top View Diamond Band</t>
  </si>
  <si>
    <t>Rose Gold Band with Diamonds</t>
  </si>
  <si>
    <t>Yellow Gold Diamond Band</t>
  </si>
  <si>
    <t>Three stone Ring in Platinum with Diamonds</t>
  </si>
  <si>
    <t>Forever Diamond Band</t>
  </si>
  <si>
    <t>Bar Set Round Brilliant Band</t>
  </si>
  <si>
    <t>Channel Set Wedding Band</t>
  </si>
  <si>
    <t>Baguette Wedding Band</t>
  </si>
  <si>
    <t>Forever Prong Setting Diamond Band</t>
  </si>
  <si>
    <t>Vertical Diamond Wedding Band</t>
  </si>
  <si>
    <t>Round Brilliant Single Diamond Wedding Band</t>
  </si>
  <si>
    <t>Emerald Cut Diamond Wedding Band</t>
  </si>
  <si>
    <t>Round Brilliant Diamond Micropave ring</t>
  </si>
  <si>
    <t>Timeless Solitaire Ring For Her</t>
  </si>
  <si>
    <t>Marquise Cut Diamond Halo Setting Ring</t>
  </si>
  <si>
    <t>Eternal Solitaire Diamond Ring</t>
  </si>
  <si>
    <t>Eight Prong Solitaire Ring</t>
  </si>
  <si>
    <t>Solitaire Halo Ring</t>
  </si>
  <si>
    <t>Four twin prong Solitaire Ring</t>
  </si>
  <si>
    <t>Elevated Halo Solitaire Ring</t>
  </si>
  <si>
    <t>Four Prong Rose Gold Solitaire Halo Ring</t>
  </si>
  <si>
    <t>Eternal Solitaire Diamond Halo Ring</t>
  </si>
  <si>
    <t>Four Prong Pave Setting Ring</t>
  </si>
  <si>
    <t>Three stone Pave Setting Ring</t>
  </si>
  <si>
    <t>Thre Stone Halo Diamond Ring</t>
  </si>
  <si>
    <t>Heart Shaped Diamond Ring With Tapered Baguette Side Stones</t>
  </si>
  <si>
    <t>Solitaire Pave Setting Engagement Ring</t>
  </si>
  <si>
    <t>Twin Four Prong Diamond Setting</t>
  </si>
  <si>
    <t>Round Brilliant Ring With Pear Shaped Stones</t>
  </si>
  <si>
    <t>Round Shaped Diamond Ring with Tapered Baguette Side Stones</t>
  </si>
  <si>
    <t>Emerald Cut Diamond Ring</t>
  </si>
  <si>
    <t>Open Curved Diamond Ring</t>
  </si>
  <si>
    <t>Six Prong Channel Set Diamond Ring</t>
  </si>
  <si>
    <t>Fancy Shape Diamonds Bracelet</t>
  </si>
  <si>
    <t>Royal Diamond Bracelet</t>
  </si>
  <si>
    <t>Diamond Cuffe</t>
  </si>
  <si>
    <t>Solitaire Diamond Bracelet</t>
  </si>
  <si>
    <t>Yellow Gold Diamond Bracelet</t>
  </si>
  <si>
    <t>Pear Topaz Diamond Bracelet</t>
  </si>
  <si>
    <t>Oval Emerald Diamond Bracelet</t>
  </si>
  <si>
    <t>Oval Topaz Diamond Bracelet</t>
  </si>
  <si>
    <t>Classic Diamond Bracelet</t>
  </si>
  <si>
    <t>Royal Diamond Cuffe</t>
  </si>
  <si>
    <t>Three Line Diamond Bracelet</t>
  </si>
  <si>
    <t>Three Line Pave Bracelet</t>
  </si>
  <si>
    <t>Multi Layer Diamond Bracelet</t>
  </si>
  <si>
    <t>Lustrous Diamont Bracelet</t>
  </si>
  <si>
    <t>Contemporary Diamond Bracelet</t>
  </si>
  <si>
    <t>Pear Shape Diamond Bracelet</t>
  </si>
  <si>
    <t>Elegant Floral Diamont Bracelet</t>
  </si>
  <si>
    <t>Eternal Diamond Bracelet</t>
  </si>
  <si>
    <t>Ruby Diamond Bangle</t>
  </si>
  <si>
    <t>Assymetric Diamond Bracelet</t>
  </si>
  <si>
    <t>Single Layer Three Leaves Bracelet</t>
  </si>
  <si>
    <t>Radiant Diamond Bracelet</t>
  </si>
  <si>
    <t>Stylish Diamond Bracelet</t>
  </si>
  <si>
    <t>Blue Topaz Diamond Bracelet</t>
  </si>
  <si>
    <t>Emerald Diamond Earring</t>
  </si>
  <si>
    <t>Cobalt Diamond Earring</t>
  </si>
  <si>
    <t>Siam Diamond Earring</t>
  </si>
  <si>
    <t>Diamond Earrings</t>
  </si>
  <si>
    <t>Diamond pearl Earring</t>
  </si>
  <si>
    <t>Scintillating Diamond Earring</t>
  </si>
  <si>
    <t>Drop Earring in White Gold</t>
  </si>
  <si>
    <t>Tourmaline Diamond Earring</t>
  </si>
  <si>
    <t>Larimar Diamond Earring</t>
  </si>
  <si>
    <t>Diamond Earring in White Gold</t>
  </si>
  <si>
    <t>Arc Diamond Earrings</t>
  </si>
  <si>
    <t>Round Topaz Diamond Earring</t>
  </si>
  <si>
    <t>Round Brilliant Diamond Earring</t>
  </si>
  <si>
    <t>Yellow Sapphire Diamond Pendant</t>
  </si>
  <si>
    <t>Aquamarine Petal Diamond Pendant</t>
  </si>
  <si>
    <t>Pear Shape Diamond Pendant</t>
  </si>
  <si>
    <t>Round Brilliant Diamond Pendant</t>
  </si>
  <si>
    <t>Aquamarine Diamond Pendant</t>
  </si>
  <si>
    <t>Oval Diamond Pendant</t>
  </si>
  <si>
    <t>Loop Diamond Pendant</t>
  </si>
  <si>
    <t>Hot Products</t>
  </si>
  <si>
    <t>New Collection</t>
  </si>
  <si>
    <t>All Products</t>
  </si>
  <si>
    <t>Category</t>
  </si>
  <si>
    <t>Sub Category</t>
  </si>
  <si>
    <t>Diamond Pendant</t>
  </si>
  <si>
    <t>Just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</si>
</sst>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_);\(#,##0\);\-\ "/>
  </numFmts>
  <fonts count="2" x14ac:knownFonts="1">
    <font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Continuous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showGridLines="0" tabSelected="1" workbookViewId="0">
      <selection sqref="A1:A1048576"/>
    </sheetView>
  </sheetViews>
  <sheetFormatPr defaultRowHeight="15" x14ac:dyDescent="0.25"/>
  <cols>
    <col min="1" max="1" width="8.28515625" bestFit="1" customWidth="1"/>
    <col min="2" max="2" width="12.28515625" bestFit="1" customWidth="1"/>
    <col min="3" max="3" width="16" bestFit="1" customWidth="1"/>
    <col min="4" max="4" width="19.28515625" customWidth="1"/>
    <col min="5" max="5" width="15.28515625" bestFit="1" customWidth="1"/>
    <col min="6" max="6" width="16" bestFit="1" customWidth="1"/>
    <col min="7" max="7" width="17.7109375" bestFit="1" customWidth="1"/>
    <col min="8" max="8" width="9.28515625" bestFit="1" customWidth="1"/>
    <col min="9" max="9" width="5.42578125" bestFit="1" customWidth="1"/>
    <col min="10" max="10" width="6.5703125" bestFit="1" customWidth="1"/>
    <col min="11" max="11" width="6.28515625" bestFit="1" customWidth="1"/>
    <col min="12" max="12" width="3.85546875" bestFit="1" customWidth="1"/>
    <col min="13" max="13" width="6" bestFit="1" customWidth="1"/>
    <col min="14" max="14" width="9.7109375" bestFit="1" customWidth="1"/>
    <col min="15" max="15" width="6.85546875" bestFit="1" customWidth="1"/>
    <col min="16" max="16" width="4.7109375" bestFit="1" customWidth="1"/>
    <col min="17" max="17" width="6" bestFit="1" customWidth="1"/>
    <col min="18" max="18" width="13.7109375" bestFit="1" customWidth="1"/>
    <col min="19" max="19" width="9.85546875" bestFit="1" customWidth="1"/>
    <col min="20" max="20" width="19.28515625" bestFit="1" customWidth="1"/>
    <col min="21" max="21" width="9.85546875" bestFit="1" customWidth="1"/>
    <col min="22" max="22" width="10.28515625" bestFit="1" customWidth="1"/>
    <col min="23" max="23" width="10" bestFit="1" customWidth="1"/>
    <col min="24" max="24" width="15.28515625" bestFit="1" customWidth="1"/>
    <col min="25" max="25" width="9.85546875" bestFit="1" customWidth="1"/>
    <col min="26" max="26" width="19.28515625" bestFit="1" customWidth="1"/>
    <col min="27" max="27" width="9.85546875" bestFit="1" customWidth="1"/>
    <col min="28" max="28" width="10.28515625" bestFit="1" customWidth="1"/>
    <col min="29" max="29" width="10" bestFit="1" customWidth="1"/>
    <col min="30" max="30" width="15.28515625" bestFit="1" customWidth="1"/>
    <col min="31" max="31" width="14" bestFit="1" customWidth="1"/>
    <col min="32" max="32" width="9.28515625" bestFit="1" customWidth="1"/>
    <col min="33" max="33" width="9.42578125" style="3" bestFit="1" customWidth="1"/>
  </cols>
  <sheetData>
    <row r="1" spans="1:33" ht="17.25" x14ac:dyDescent="0.4">
      <c r="A1" s="4" t="s">
        <v>0</v>
      </c>
      <c r="B1" s="4" t="s">
        <v>299</v>
      </c>
      <c r="C1" s="4" t="s">
        <v>300</v>
      </c>
      <c r="D1" s="4" t="s">
        <v>76</v>
      </c>
      <c r="E1" s="4" t="s">
        <v>1</v>
      </c>
      <c r="F1" s="4" t="s">
        <v>78</v>
      </c>
      <c r="G1" s="4" t="s">
        <v>79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62</v>
      </c>
      <c r="T1" s="4" t="s">
        <v>64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62</v>
      </c>
      <c r="Z1" s="4" t="s">
        <v>63</v>
      </c>
      <c r="AA1" s="4" t="s">
        <v>69</v>
      </c>
      <c r="AB1" s="4" t="s">
        <v>70</v>
      </c>
      <c r="AC1" s="4" t="s">
        <v>71</v>
      </c>
      <c r="AD1" s="4" t="s">
        <v>72</v>
      </c>
      <c r="AE1" s="4" t="s">
        <v>13</v>
      </c>
      <c r="AF1" s="4" t="s">
        <v>14</v>
      </c>
      <c r="AG1" s="3" t="s">
        <v>77</v>
      </c>
    </row>
    <row r="2" spans="1:33" x14ac:dyDescent="0.25">
      <c r="A2" t="s">
        <v>82</v>
      </c>
      <c r="B2" t="s">
        <v>80</v>
      </c>
      <c r="C2" t="s">
        <v>81</v>
      </c>
      <c r="D2" t="s">
        <v>297</v>
      </c>
      <c r="E2" t="s">
        <v>75</v>
      </c>
      <c r="F2" s="5" t="s">
        <v>196</v>
      </c>
      <c r="H2">
        <v>11.78</v>
      </c>
      <c r="I2">
        <v>1.1499999999999999</v>
      </c>
      <c r="J2" t="s">
        <v>47</v>
      </c>
      <c r="K2" t="s">
        <v>23</v>
      </c>
      <c r="L2" t="s">
        <v>27</v>
      </c>
      <c r="M2" t="s">
        <v>26</v>
      </c>
      <c r="N2" t="s">
        <v>20</v>
      </c>
      <c r="O2" t="s">
        <v>28</v>
      </c>
      <c r="P2" s="1">
        <v>0.57999999999999996</v>
      </c>
      <c r="Q2" s="2">
        <v>0.63300000000000001</v>
      </c>
      <c r="R2" t="s">
        <v>55</v>
      </c>
      <c r="S2" t="s">
        <v>34</v>
      </c>
      <c r="T2">
        <v>19</v>
      </c>
      <c r="U2">
        <v>0.15</v>
      </c>
      <c r="V2" t="s">
        <v>36</v>
      </c>
      <c r="W2" t="s">
        <v>40</v>
      </c>
      <c r="X2" t="s">
        <v>43</v>
      </c>
      <c r="Y2" t="s">
        <v>34</v>
      </c>
      <c r="AD2" t="s">
        <v>43</v>
      </c>
      <c r="AE2" t="s">
        <v>46</v>
      </c>
      <c r="AF2">
        <v>3.04</v>
      </c>
      <c r="AG2" s="3" t="e">
        <f>#REF!+140000</f>
        <v>#REF!</v>
      </c>
    </row>
    <row r="3" spans="1:33" x14ac:dyDescent="0.25">
      <c r="A3" t="s">
        <v>83</v>
      </c>
      <c r="B3" t="s">
        <v>80</v>
      </c>
      <c r="C3" t="s">
        <v>81</v>
      </c>
      <c r="D3" t="s">
        <v>297</v>
      </c>
      <c r="E3" t="s">
        <v>16</v>
      </c>
      <c r="F3" s="5" t="s">
        <v>197</v>
      </c>
      <c r="H3">
        <v>12.753</v>
      </c>
      <c r="I3">
        <v>1.2799999999999998</v>
      </c>
      <c r="J3" t="s">
        <v>22</v>
      </c>
      <c r="K3" t="s">
        <v>52</v>
      </c>
      <c r="L3" t="s">
        <v>27</v>
      </c>
      <c r="M3" t="s">
        <v>27</v>
      </c>
      <c r="N3" t="s">
        <v>27</v>
      </c>
      <c r="O3" t="s">
        <v>28</v>
      </c>
      <c r="P3" s="1">
        <v>0.6</v>
      </c>
      <c r="Q3" s="2">
        <v>0.61199999999999999</v>
      </c>
      <c r="R3" t="s">
        <v>61</v>
      </c>
      <c r="AG3" s="3" t="e">
        <f t="shared" ref="AG3:AG5" si="0">AG2+140000</f>
        <v>#REF!</v>
      </c>
    </row>
    <row r="4" spans="1:33" x14ac:dyDescent="0.25">
      <c r="A4" t="s">
        <v>84</v>
      </c>
      <c r="B4" t="s">
        <v>80</v>
      </c>
      <c r="C4" t="s">
        <v>81</v>
      </c>
      <c r="D4" t="s">
        <v>297</v>
      </c>
      <c r="E4" t="s">
        <v>16</v>
      </c>
      <c r="F4" s="5" t="s">
        <v>198</v>
      </c>
      <c r="H4">
        <v>8.4570000000000007</v>
      </c>
      <c r="I4">
        <v>0.84999999999999987</v>
      </c>
      <c r="J4" t="s">
        <v>48</v>
      </c>
      <c r="K4" t="s">
        <v>52</v>
      </c>
      <c r="L4" t="s">
        <v>27</v>
      </c>
      <c r="M4" t="s">
        <v>20</v>
      </c>
      <c r="N4" t="s">
        <v>26</v>
      </c>
      <c r="O4" t="s">
        <v>28</v>
      </c>
      <c r="P4" s="1">
        <v>0.63</v>
      </c>
      <c r="Q4" s="2">
        <v>0.58599999999999997</v>
      </c>
      <c r="R4" t="s">
        <v>60</v>
      </c>
      <c r="AE4" t="s">
        <v>46</v>
      </c>
      <c r="AF4">
        <v>1.26</v>
      </c>
      <c r="AG4" s="3">
        <v>350000</v>
      </c>
    </row>
    <row r="5" spans="1:33" x14ac:dyDescent="0.25">
      <c r="A5" t="s">
        <v>85</v>
      </c>
      <c r="B5" t="s">
        <v>80</v>
      </c>
      <c r="C5" t="s">
        <v>81</v>
      </c>
      <c r="D5" t="s">
        <v>297</v>
      </c>
      <c r="E5" t="s">
        <v>15</v>
      </c>
      <c r="F5" s="5" t="s">
        <v>199</v>
      </c>
      <c r="G5" t="s">
        <v>302</v>
      </c>
      <c r="H5">
        <v>6.9039999999999999</v>
      </c>
      <c r="I5">
        <v>0.84999999999999987</v>
      </c>
      <c r="J5" t="s">
        <v>48</v>
      </c>
      <c r="K5" t="s">
        <v>52</v>
      </c>
      <c r="L5" t="s">
        <v>27</v>
      </c>
      <c r="M5" t="s">
        <v>20</v>
      </c>
      <c r="N5" t="s">
        <v>26</v>
      </c>
      <c r="O5" t="s">
        <v>28</v>
      </c>
      <c r="P5" s="1">
        <v>0.63</v>
      </c>
      <c r="Q5" s="2">
        <v>0.58599999999999997</v>
      </c>
      <c r="R5" t="s">
        <v>60</v>
      </c>
      <c r="S5" t="s">
        <v>34</v>
      </c>
      <c r="T5">
        <v>21</v>
      </c>
      <c r="U5">
        <v>0.3</v>
      </c>
      <c r="V5" t="s">
        <v>35</v>
      </c>
      <c r="W5" t="s">
        <v>38</v>
      </c>
      <c r="X5" t="s">
        <v>41</v>
      </c>
      <c r="Y5" t="s">
        <v>74</v>
      </c>
      <c r="Z5">
        <v>5</v>
      </c>
      <c r="AA5">
        <v>0.04</v>
      </c>
      <c r="AB5" t="s">
        <v>35</v>
      </c>
      <c r="AC5" t="s">
        <v>38</v>
      </c>
      <c r="AD5" t="s">
        <v>41</v>
      </c>
      <c r="AE5" t="s">
        <v>46</v>
      </c>
      <c r="AF5">
        <v>1.26</v>
      </c>
      <c r="AG5" s="3">
        <f t="shared" si="0"/>
        <v>490000</v>
      </c>
    </row>
    <row r="6" spans="1:33" x14ac:dyDescent="0.25">
      <c r="A6" t="s">
        <v>86</v>
      </c>
      <c r="B6" t="s">
        <v>80</v>
      </c>
      <c r="C6" t="s">
        <v>81</v>
      </c>
      <c r="D6" t="s">
        <v>297</v>
      </c>
      <c r="E6" t="s">
        <v>15</v>
      </c>
      <c r="F6" s="5" t="s">
        <v>200</v>
      </c>
      <c r="H6">
        <v>2.9039999999999999</v>
      </c>
      <c r="I6">
        <v>1.1099999999999999</v>
      </c>
      <c r="J6" t="s">
        <v>50</v>
      </c>
      <c r="K6" t="s">
        <v>53</v>
      </c>
      <c r="L6" t="s">
        <v>49</v>
      </c>
      <c r="M6" t="s">
        <v>27</v>
      </c>
      <c r="N6" t="s">
        <v>54</v>
      </c>
      <c r="O6" t="s">
        <v>28</v>
      </c>
      <c r="P6" s="1">
        <v>0.54</v>
      </c>
      <c r="Q6" s="2">
        <v>0.56999999999999995</v>
      </c>
      <c r="R6" t="s">
        <v>59</v>
      </c>
      <c r="S6" t="s">
        <v>34</v>
      </c>
      <c r="T6">
        <v>29</v>
      </c>
      <c r="U6">
        <v>0.15</v>
      </c>
      <c r="V6" t="s">
        <v>35</v>
      </c>
      <c r="W6" t="s">
        <v>40</v>
      </c>
      <c r="X6" t="s">
        <v>41</v>
      </c>
      <c r="Y6" t="s">
        <v>73</v>
      </c>
      <c r="Z6">
        <v>23</v>
      </c>
      <c r="AA6">
        <v>0.18</v>
      </c>
      <c r="AB6" t="s">
        <v>35</v>
      </c>
      <c r="AC6" t="s">
        <v>38</v>
      </c>
      <c r="AD6" t="s">
        <v>41</v>
      </c>
      <c r="AE6" t="s">
        <v>45</v>
      </c>
      <c r="AF6">
        <v>1.48</v>
      </c>
      <c r="AG6" s="3">
        <v>400000</v>
      </c>
    </row>
    <row r="7" spans="1:33" x14ac:dyDescent="0.25">
      <c r="A7" t="s">
        <v>87</v>
      </c>
      <c r="B7" t="s">
        <v>80</v>
      </c>
      <c r="C7" t="s">
        <v>81</v>
      </c>
      <c r="D7" t="s">
        <v>298</v>
      </c>
      <c r="E7" t="s">
        <v>15</v>
      </c>
      <c r="F7" s="5" t="s">
        <v>201</v>
      </c>
      <c r="H7">
        <v>10.907999999999999</v>
      </c>
      <c r="I7">
        <v>1.02</v>
      </c>
      <c r="J7" t="s">
        <v>19</v>
      </c>
      <c r="K7" t="s">
        <v>23</v>
      </c>
      <c r="L7" t="s">
        <v>26</v>
      </c>
      <c r="M7" t="s">
        <v>26</v>
      </c>
      <c r="N7" t="s">
        <v>26</v>
      </c>
      <c r="O7" t="s">
        <v>28</v>
      </c>
      <c r="P7" s="1">
        <v>0.56999999999999995</v>
      </c>
      <c r="Q7" s="2">
        <v>0.625</v>
      </c>
      <c r="R7" t="s">
        <v>31</v>
      </c>
      <c r="S7" t="s">
        <v>34</v>
      </c>
      <c r="T7">
        <v>15</v>
      </c>
      <c r="U7">
        <v>0.15</v>
      </c>
      <c r="V7" t="s">
        <v>35</v>
      </c>
      <c r="W7" t="s">
        <v>38</v>
      </c>
      <c r="X7" t="s">
        <v>41</v>
      </c>
      <c r="Y7" t="s">
        <v>34</v>
      </c>
      <c r="AD7" t="s">
        <v>41</v>
      </c>
      <c r="AE7" t="s">
        <v>45</v>
      </c>
      <c r="AF7">
        <v>2.04</v>
      </c>
      <c r="AG7" s="3">
        <f>AG6+120000</f>
        <v>520000</v>
      </c>
    </row>
    <row r="8" spans="1:33" x14ac:dyDescent="0.25">
      <c r="A8" t="s">
        <v>88</v>
      </c>
      <c r="B8" t="s">
        <v>80</v>
      </c>
      <c r="C8" t="s">
        <v>81</v>
      </c>
      <c r="D8" t="s">
        <v>298</v>
      </c>
      <c r="E8" t="s">
        <v>16</v>
      </c>
      <c r="F8" s="5" t="s">
        <v>202</v>
      </c>
      <c r="H8">
        <v>11.603999999999999</v>
      </c>
      <c r="I8">
        <v>2.4500000000000002</v>
      </c>
      <c r="J8" t="s">
        <v>20</v>
      </c>
      <c r="K8" t="s">
        <v>24</v>
      </c>
      <c r="L8" t="s">
        <v>26</v>
      </c>
      <c r="M8" t="s">
        <v>27</v>
      </c>
      <c r="N8" t="s">
        <v>26</v>
      </c>
      <c r="O8" t="s">
        <v>30</v>
      </c>
      <c r="P8" s="1">
        <v>0.59</v>
      </c>
      <c r="Q8" s="2">
        <v>0.6</v>
      </c>
      <c r="R8" t="s">
        <v>32</v>
      </c>
      <c r="S8" t="s">
        <v>34</v>
      </c>
      <c r="T8">
        <v>20</v>
      </c>
      <c r="U8">
        <v>0.25</v>
      </c>
      <c r="V8" t="s">
        <v>36</v>
      </c>
      <c r="W8" t="s">
        <v>39</v>
      </c>
      <c r="X8" t="s">
        <v>42</v>
      </c>
      <c r="Y8" t="s">
        <v>34</v>
      </c>
      <c r="AD8" t="s">
        <v>42</v>
      </c>
      <c r="AG8" s="3">
        <f t="shared" ref="AG8:AG16" si="1">AG7+120000</f>
        <v>640000</v>
      </c>
    </row>
    <row r="9" spans="1:33" x14ac:dyDescent="0.25">
      <c r="A9" t="s">
        <v>89</v>
      </c>
      <c r="B9" t="s">
        <v>80</v>
      </c>
      <c r="C9" t="s">
        <v>81</v>
      </c>
      <c r="D9" t="s">
        <v>298</v>
      </c>
      <c r="E9" t="s">
        <v>17</v>
      </c>
      <c r="F9" t="s">
        <v>203</v>
      </c>
      <c r="H9">
        <v>3.452</v>
      </c>
      <c r="I9">
        <v>1.29</v>
      </c>
      <c r="J9" t="s">
        <v>21</v>
      </c>
      <c r="K9" t="s">
        <v>25</v>
      </c>
      <c r="L9" t="s">
        <v>27</v>
      </c>
      <c r="M9" t="s">
        <v>26</v>
      </c>
      <c r="N9" t="s">
        <v>27</v>
      </c>
      <c r="O9" t="s">
        <v>29</v>
      </c>
      <c r="P9" s="1">
        <v>0.57999999999999996</v>
      </c>
      <c r="Q9" s="2">
        <v>0.59499999999999997</v>
      </c>
      <c r="R9" t="s">
        <v>33</v>
      </c>
      <c r="AE9" t="s">
        <v>57</v>
      </c>
      <c r="AF9">
        <v>1.34</v>
      </c>
      <c r="AG9" s="3">
        <f t="shared" si="1"/>
        <v>760000</v>
      </c>
    </row>
    <row r="10" spans="1:33" x14ac:dyDescent="0.25">
      <c r="A10" t="s">
        <v>90</v>
      </c>
      <c r="B10" t="s">
        <v>80</v>
      </c>
      <c r="C10" t="s">
        <v>81</v>
      </c>
      <c r="D10" t="s">
        <v>298</v>
      </c>
      <c r="E10" t="s">
        <v>18</v>
      </c>
      <c r="F10" t="s">
        <v>204</v>
      </c>
      <c r="H10">
        <v>2.0870000000000002</v>
      </c>
      <c r="P10" s="1"/>
      <c r="Q10" s="2"/>
      <c r="S10" t="s">
        <v>34</v>
      </c>
      <c r="T10">
        <v>30</v>
      </c>
      <c r="U10">
        <v>0.35</v>
      </c>
      <c r="V10" t="s">
        <v>37</v>
      </c>
      <c r="W10" t="s">
        <v>40</v>
      </c>
      <c r="X10" t="s">
        <v>44</v>
      </c>
      <c r="Y10" t="s">
        <v>34</v>
      </c>
      <c r="AD10" t="s">
        <v>44</v>
      </c>
      <c r="AG10" s="3">
        <f t="shared" si="1"/>
        <v>880000</v>
      </c>
    </row>
    <row r="11" spans="1:33" x14ac:dyDescent="0.25">
      <c r="A11" t="s">
        <v>91</v>
      </c>
      <c r="B11" t="s">
        <v>80</v>
      </c>
      <c r="C11" t="s">
        <v>81</v>
      </c>
      <c r="D11" t="s">
        <v>298</v>
      </c>
      <c r="E11" t="s">
        <v>15</v>
      </c>
      <c r="F11" t="s">
        <v>205</v>
      </c>
      <c r="H11">
        <v>10.907999999999999</v>
      </c>
      <c r="I11">
        <v>1.02</v>
      </c>
      <c r="J11" t="s">
        <v>19</v>
      </c>
      <c r="K11" t="s">
        <v>51</v>
      </c>
      <c r="L11" t="s">
        <v>27</v>
      </c>
      <c r="M11" t="s">
        <v>20</v>
      </c>
      <c r="N11" t="s">
        <v>26</v>
      </c>
      <c r="O11" t="s">
        <v>28</v>
      </c>
      <c r="P11" s="1">
        <v>0.56999999999999995</v>
      </c>
      <c r="Q11" s="2">
        <v>0.61499999999999999</v>
      </c>
      <c r="R11" t="s">
        <v>56</v>
      </c>
      <c r="S11" t="s">
        <v>34</v>
      </c>
      <c r="T11">
        <v>68</v>
      </c>
      <c r="U11">
        <v>0.39</v>
      </c>
      <c r="V11" t="s">
        <v>35</v>
      </c>
      <c r="W11" t="s">
        <v>38</v>
      </c>
      <c r="X11" t="s">
        <v>41</v>
      </c>
      <c r="Y11" t="s">
        <v>34</v>
      </c>
      <c r="AD11" t="s">
        <v>41</v>
      </c>
      <c r="AE11" t="s">
        <v>58</v>
      </c>
      <c r="AF11">
        <v>2.04</v>
      </c>
      <c r="AG11" s="3">
        <v>360000</v>
      </c>
    </row>
    <row r="12" spans="1:33" x14ac:dyDescent="0.25">
      <c r="A12" t="s">
        <v>92</v>
      </c>
      <c r="B12" t="s">
        <v>80</v>
      </c>
      <c r="C12" t="s">
        <v>81</v>
      </c>
      <c r="D12" t="s">
        <v>298</v>
      </c>
      <c r="E12" t="s">
        <v>75</v>
      </c>
      <c r="F12" t="s">
        <v>206</v>
      </c>
      <c r="H12">
        <v>11.78</v>
      </c>
      <c r="I12">
        <v>1.1499999999999999</v>
      </c>
      <c r="J12" t="s">
        <v>47</v>
      </c>
      <c r="K12" t="s">
        <v>23</v>
      </c>
      <c r="L12" t="s">
        <v>27</v>
      </c>
      <c r="M12" t="s">
        <v>26</v>
      </c>
      <c r="N12" t="s">
        <v>20</v>
      </c>
      <c r="O12" t="s">
        <v>28</v>
      </c>
      <c r="P12" s="1">
        <v>0.57999999999999996</v>
      </c>
      <c r="Q12" s="2">
        <v>0.63300000000000001</v>
      </c>
      <c r="R12" t="s">
        <v>55</v>
      </c>
      <c r="S12" t="s">
        <v>34</v>
      </c>
      <c r="T12">
        <v>19</v>
      </c>
      <c r="U12">
        <v>0.15</v>
      </c>
      <c r="V12" t="s">
        <v>36</v>
      </c>
      <c r="W12" t="s">
        <v>40</v>
      </c>
      <c r="X12" t="s">
        <v>43</v>
      </c>
      <c r="Y12" t="s">
        <v>34</v>
      </c>
      <c r="AD12" t="s">
        <v>43</v>
      </c>
      <c r="AE12" t="s">
        <v>46</v>
      </c>
      <c r="AF12">
        <v>3.04</v>
      </c>
      <c r="AG12" s="3">
        <f t="shared" si="1"/>
        <v>480000</v>
      </c>
    </row>
    <row r="13" spans="1:33" x14ac:dyDescent="0.25">
      <c r="A13" t="s">
        <v>93</v>
      </c>
      <c r="B13" t="s">
        <v>80</v>
      </c>
      <c r="C13" t="s">
        <v>81</v>
      </c>
      <c r="D13" t="s">
        <v>298</v>
      </c>
      <c r="E13" t="s">
        <v>16</v>
      </c>
      <c r="F13" t="s">
        <v>207</v>
      </c>
      <c r="H13">
        <v>12.753</v>
      </c>
      <c r="I13">
        <v>1.2799999999999998</v>
      </c>
      <c r="J13" t="s">
        <v>22</v>
      </c>
      <c r="K13" t="s">
        <v>52</v>
      </c>
      <c r="L13" t="s">
        <v>27</v>
      </c>
      <c r="M13" t="s">
        <v>27</v>
      </c>
      <c r="N13" t="s">
        <v>27</v>
      </c>
      <c r="O13" t="s">
        <v>28</v>
      </c>
      <c r="P13" s="1">
        <v>0.6</v>
      </c>
      <c r="Q13" s="2">
        <v>0.61199999999999999</v>
      </c>
      <c r="R13" t="s">
        <v>61</v>
      </c>
      <c r="AG13" s="3">
        <f t="shared" si="1"/>
        <v>600000</v>
      </c>
    </row>
    <row r="14" spans="1:33" x14ac:dyDescent="0.25">
      <c r="A14" t="s">
        <v>94</v>
      </c>
      <c r="B14" t="s">
        <v>80</v>
      </c>
      <c r="C14" t="s">
        <v>81</v>
      </c>
      <c r="D14" t="s">
        <v>298</v>
      </c>
      <c r="E14" t="s">
        <v>16</v>
      </c>
      <c r="F14" t="s">
        <v>208</v>
      </c>
      <c r="H14">
        <v>8.4570000000000007</v>
      </c>
      <c r="I14">
        <v>0.84999999999999987</v>
      </c>
      <c r="J14" t="s">
        <v>48</v>
      </c>
      <c r="K14" t="s">
        <v>52</v>
      </c>
      <c r="L14" t="s">
        <v>27</v>
      </c>
      <c r="M14" t="s">
        <v>20</v>
      </c>
      <c r="N14" t="s">
        <v>26</v>
      </c>
      <c r="O14" t="s">
        <v>28</v>
      </c>
      <c r="P14" s="1">
        <v>0.63</v>
      </c>
      <c r="Q14" s="2">
        <v>0.58599999999999997</v>
      </c>
      <c r="R14" t="s">
        <v>60</v>
      </c>
      <c r="AE14" t="s">
        <v>46</v>
      </c>
      <c r="AF14">
        <v>1.26</v>
      </c>
      <c r="AG14" s="3">
        <f t="shared" si="1"/>
        <v>720000</v>
      </c>
    </row>
    <row r="15" spans="1:33" x14ac:dyDescent="0.25">
      <c r="A15" t="s">
        <v>95</v>
      </c>
      <c r="B15" t="s">
        <v>80</v>
      </c>
      <c r="C15" t="s">
        <v>81</v>
      </c>
      <c r="D15" t="s">
        <v>298</v>
      </c>
      <c r="E15" t="s">
        <v>15</v>
      </c>
      <c r="F15" t="s">
        <v>209</v>
      </c>
      <c r="H15">
        <v>6.9039999999999999</v>
      </c>
      <c r="P15" s="1"/>
      <c r="Q15" s="2"/>
      <c r="S15" t="s">
        <v>34</v>
      </c>
      <c r="T15">
        <v>21</v>
      </c>
      <c r="U15">
        <v>0.3</v>
      </c>
      <c r="V15" t="s">
        <v>35</v>
      </c>
      <c r="W15" t="s">
        <v>38</v>
      </c>
      <c r="X15" t="s">
        <v>41</v>
      </c>
      <c r="Y15" t="s">
        <v>74</v>
      </c>
      <c r="Z15">
        <v>5</v>
      </c>
      <c r="AA15">
        <v>0.04</v>
      </c>
      <c r="AB15" t="s">
        <v>35</v>
      </c>
      <c r="AC15" t="s">
        <v>38</v>
      </c>
      <c r="AD15" t="s">
        <v>41</v>
      </c>
      <c r="AG15" s="3">
        <f t="shared" si="1"/>
        <v>840000</v>
      </c>
    </row>
    <row r="16" spans="1:33" x14ac:dyDescent="0.25">
      <c r="A16" t="s">
        <v>96</v>
      </c>
      <c r="B16" t="s">
        <v>80</v>
      </c>
      <c r="C16" t="s">
        <v>81</v>
      </c>
      <c r="D16" t="s">
        <v>298</v>
      </c>
      <c r="E16" t="s">
        <v>15</v>
      </c>
      <c r="F16" t="s">
        <v>210</v>
      </c>
      <c r="H16">
        <v>2.9039999999999999</v>
      </c>
      <c r="I16">
        <v>1.1099999999999999</v>
      </c>
      <c r="J16" t="s">
        <v>50</v>
      </c>
      <c r="K16" t="s">
        <v>53</v>
      </c>
      <c r="L16" t="s">
        <v>49</v>
      </c>
      <c r="M16" t="s">
        <v>27</v>
      </c>
      <c r="N16" t="s">
        <v>54</v>
      </c>
      <c r="O16" t="s">
        <v>28</v>
      </c>
      <c r="P16" s="1">
        <v>0.54</v>
      </c>
      <c r="Q16" s="2">
        <v>0.56999999999999995</v>
      </c>
      <c r="R16" t="s">
        <v>59</v>
      </c>
      <c r="S16" t="s">
        <v>34</v>
      </c>
      <c r="T16">
        <v>29</v>
      </c>
      <c r="U16">
        <v>0.15</v>
      </c>
      <c r="V16" t="s">
        <v>35</v>
      </c>
      <c r="W16" t="s">
        <v>40</v>
      </c>
      <c r="X16" t="s">
        <v>41</v>
      </c>
      <c r="Y16" t="s">
        <v>73</v>
      </c>
      <c r="Z16">
        <v>23</v>
      </c>
      <c r="AA16">
        <v>0.18</v>
      </c>
      <c r="AB16" t="s">
        <v>35</v>
      </c>
      <c r="AC16" t="s">
        <v>38</v>
      </c>
      <c r="AD16" t="s">
        <v>41</v>
      </c>
      <c r="AE16" t="s">
        <v>45</v>
      </c>
      <c r="AF16">
        <v>1.48</v>
      </c>
      <c r="AG16" s="3">
        <f t="shared" si="1"/>
        <v>960000</v>
      </c>
    </row>
    <row r="17" spans="1:33" x14ac:dyDescent="0.25">
      <c r="A17" t="s">
        <v>97</v>
      </c>
      <c r="B17" t="s">
        <v>80</v>
      </c>
      <c r="C17" t="s">
        <v>81</v>
      </c>
      <c r="D17" t="s">
        <v>298</v>
      </c>
      <c r="E17" t="s">
        <v>15</v>
      </c>
      <c r="F17" t="s">
        <v>211</v>
      </c>
      <c r="H17">
        <v>10.907999999999999</v>
      </c>
      <c r="I17">
        <v>1.02</v>
      </c>
      <c r="J17" t="s">
        <v>19</v>
      </c>
      <c r="K17" t="s">
        <v>23</v>
      </c>
      <c r="L17" t="s">
        <v>26</v>
      </c>
      <c r="M17" t="s">
        <v>26</v>
      </c>
      <c r="N17" t="s">
        <v>26</v>
      </c>
      <c r="O17" t="s">
        <v>28</v>
      </c>
      <c r="P17" s="1">
        <v>0.56999999999999995</v>
      </c>
      <c r="Q17" s="2">
        <v>0.625</v>
      </c>
      <c r="R17" t="s">
        <v>31</v>
      </c>
      <c r="S17" t="s">
        <v>34</v>
      </c>
      <c r="T17">
        <v>15</v>
      </c>
      <c r="U17">
        <v>0.15</v>
      </c>
      <c r="V17" t="s">
        <v>35</v>
      </c>
      <c r="W17" t="s">
        <v>38</v>
      </c>
      <c r="X17" t="s">
        <v>41</v>
      </c>
      <c r="Y17" t="s">
        <v>34</v>
      </c>
      <c r="AD17" t="s">
        <v>41</v>
      </c>
      <c r="AE17" t="s">
        <v>45</v>
      </c>
      <c r="AF17">
        <v>2.04</v>
      </c>
      <c r="AG17" s="3">
        <v>100000</v>
      </c>
    </row>
    <row r="18" spans="1:33" x14ac:dyDescent="0.25">
      <c r="A18" t="s">
        <v>98</v>
      </c>
      <c r="B18" t="s">
        <v>80</v>
      </c>
      <c r="C18" t="s">
        <v>81</v>
      </c>
      <c r="D18" t="s">
        <v>298</v>
      </c>
      <c r="E18" t="s">
        <v>16</v>
      </c>
      <c r="F18" t="s">
        <v>212</v>
      </c>
      <c r="H18">
        <v>11.603999999999999</v>
      </c>
      <c r="I18">
        <v>2.4500000000000002</v>
      </c>
      <c r="J18" t="s">
        <v>20</v>
      </c>
      <c r="K18" t="s">
        <v>24</v>
      </c>
      <c r="L18" t="s">
        <v>26</v>
      </c>
      <c r="M18" t="s">
        <v>27</v>
      </c>
      <c r="N18" t="s">
        <v>26</v>
      </c>
      <c r="O18" t="s">
        <v>30</v>
      </c>
      <c r="P18" s="1">
        <v>0.59</v>
      </c>
      <c r="Q18" s="2">
        <v>0.6</v>
      </c>
      <c r="R18" t="s">
        <v>32</v>
      </c>
      <c r="S18" t="s">
        <v>34</v>
      </c>
      <c r="T18">
        <v>20</v>
      </c>
      <c r="U18">
        <v>0.25</v>
      </c>
      <c r="V18" t="s">
        <v>36</v>
      </c>
      <c r="W18" t="s">
        <v>39</v>
      </c>
      <c r="X18" t="s">
        <v>42</v>
      </c>
      <c r="Y18" t="s">
        <v>34</v>
      </c>
      <c r="AD18" t="s">
        <v>42</v>
      </c>
      <c r="AG18" s="3">
        <f>AG17+140000</f>
        <v>240000</v>
      </c>
    </row>
    <row r="19" spans="1:33" x14ac:dyDescent="0.25">
      <c r="A19" t="s">
        <v>99</v>
      </c>
      <c r="B19" t="s">
        <v>80</v>
      </c>
      <c r="C19" t="s">
        <v>81</v>
      </c>
      <c r="D19" t="s">
        <v>298</v>
      </c>
      <c r="E19" t="s">
        <v>17</v>
      </c>
      <c r="F19" t="s">
        <v>213</v>
      </c>
      <c r="H19">
        <v>3.452</v>
      </c>
      <c r="I19">
        <v>1.29</v>
      </c>
      <c r="J19" t="s">
        <v>21</v>
      </c>
      <c r="K19" t="s">
        <v>25</v>
      </c>
      <c r="L19" t="s">
        <v>27</v>
      </c>
      <c r="M19" t="s">
        <v>26</v>
      </c>
      <c r="N19" t="s">
        <v>27</v>
      </c>
      <c r="O19" t="s">
        <v>29</v>
      </c>
      <c r="P19" s="1">
        <v>0.57999999999999996</v>
      </c>
      <c r="Q19" s="2">
        <v>0.59499999999999997</v>
      </c>
      <c r="R19" t="s">
        <v>33</v>
      </c>
      <c r="AE19" t="s">
        <v>57</v>
      </c>
      <c r="AF19">
        <v>1.34</v>
      </c>
      <c r="AG19" s="3">
        <f t="shared" ref="AG19" si="2">AG18+140000</f>
        <v>380000</v>
      </c>
    </row>
    <row r="20" spans="1:33" x14ac:dyDescent="0.25">
      <c r="A20" t="s">
        <v>101</v>
      </c>
      <c r="B20" t="s">
        <v>80</v>
      </c>
      <c r="C20" t="s">
        <v>100</v>
      </c>
      <c r="D20" t="s">
        <v>297</v>
      </c>
      <c r="E20" t="s">
        <v>16</v>
      </c>
      <c r="F20" t="s">
        <v>215</v>
      </c>
      <c r="H20">
        <v>11.603999999999999</v>
      </c>
      <c r="I20">
        <v>2.4500000000000002</v>
      </c>
      <c r="J20" t="s">
        <v>20</v>
      </c>
      <c r="K20" t="s">
        <v>24</v>
      </c>
      <c r="L20" t="s">
        <v>26</v>
      </c>
      <c r="M20" t="s">
        <v>27</v>
      </c>
      <c r="N20" t="s">
        <v>26</v>
      </c>
      <c r="O20" t="s">
        <v>30</v>
      </c>
      <c r="P20" s="1">
        <v>0.59</v>
      </c>
      <c r="Q20" s="2">
        <v>0.6</v>
      </c>
      <c r="R20" t="s">
        <v>32</v>
      </c>
      <c r="S20" t="s">
        <v>34</v>
      </c>
      <c r="T20">
        <v>20</v>
      </c>
      <c r="U20">
        <v>0.25</v>
      </c>
      <c r="V20" t="s">
        <v>36</v>
      </c>
      <c r="W20" t="s">
        <v>39</v>
      </c>
      <c r="X20" t="s">
        <v>42</v>
      </c>
      <c r="Y20" t="s">
        <v>34</v>
      </c>
      <c r="AD20" t="s">
        <v>42</v>
      </c>
      <c r="AG20" s="3" t="e">
        <f>#REF!+120000</f>
        <v>#REF!</v>
      </c>
    </row>
    <row r="21" spans="1:33" x14ac:dyDescent="0.25">
      <c r="A21" t="s">
        <v>102</v>
      </c>
      <c r="B21" t="s">
        <v>80</v>
      </c>
      <c r="C21" t="s">
        <v>100</v>
      </c>
      <c r="D21" t="s">
        <v>297</v>
      </c>
      <c r="E21" t="s">
        <v>17</v>
      </c>
      <c r="F21" t="s">
        <v>216</v>
      </c>
      <c r="H21">
        <v>3.452</v>
      </c>
      <c r="I21">
        <v>1.29</v>
      </c>
      <c r="J21" t="s">
        <v>21</v>
      </c>
      <c r="K21" t="s">
        <v>25</v>
      </c>
      <c r="L21" t="s">
        <v>27</v>
      </c>
      <c r="M21" t="s">
        <v>26</v>
      </c>
      <c r="N21" t="s">
        <v>27</v>
      </c>
      <c r="O21" t="s">
        <v>29</v>
      </c>
      <c r="P21" s="1">
        <v>0.57999999999999996</v>
      </c>
      <c r="Q21" s="2">
        <v>0.59499999999999997</v>
      </c>
      <c r="R21" t="s">
        <v>33</v>
      </c>
      <c r="AE21" t="s">
        <v>57</v>
      </c>
      <c r="AF21">
        <v>1.34</v>
      </c>
      <c r="AG21" s="3" t="e">
        <f t="shared" ref="AG21:AG28" si="3">AG20+120000</f>
        <v>#REF!</v>
      </c>
    </row>
    <row r="22" spans="1:33" x14ac:dyDescent="0.25">
      <c r="A22" t="s">
        <v>103</v>
      </c>
      <c r="B22" t="s">
        <v>80</v>
      </c>
      <c r="C22" t="s">
        <v>100</v>
      </c>
      <c r="D22" t="s">
        <v>297</v>
      </c>
      <c r="E22" t="s">
        <v>18</v>
      </c>
      <c r="F22" t="s">
        <v>217</v>
      </c>
      <c r="H22">
        <v>2.0870000000000002</v>
      </c>
      <c r="P22" s="1"/>
      <c r="Q22" s="2"/>
      <c r="S22" t="s">
        <v>34</v>
      </c>
      <c r="T22">
        <v>30</v>
      </c>
      <c r="U22">
        <v>0.35</v>
      </c>
      <c r="V22" t="s">
        <v>37</v>
      </c>
      <c r="W22" t="s">
        <v>40</v>
      </c>
      <c r="X22" t="s">
        <v>44</v>
      </c>
      <c r="Y22" t="s">
        <v>34</v>
      </c>
      <c r="AD22" t="s">
        <v>44</v>
      </c>
      <c r="AG22" s="3" t="e">
        <f t="shared" si="3"/>
        <v>#REF!</v>
      </c>
    </row>
    <row r="23" spans="1:33" x14ac:dyDescent="0.25">
      <c r="A23" t="s">
        <v>104</v>
      </c>
      <c r="B23" t="s">
        <v>80</v>
      </c>
      <c r="C23" t="s">
        <v>100</v>
      </c>
      <c r="D23" t="s">
        <v>297</v>
      </c>
      <c r="E23" t="s">
        <v>15</v>
      </c>
      <c r="F23" t="s">
        <v>218</v>
      </c>
      <c r="H23">
        <v>10.907999999999999</v>
      </c>
      <c r="I23">
        <v>1.02</v>
      </c>
      <c r="J23" t="s">
        <v>19</v>
      </c>
      <c r="K23" t="s">
        <v>51</v>
      </c>
      <c r="L23" t="s">
        <v>27</v>
      </c>
      <c r="M23" t="s">
        <v>20</v>
      </c>
      <c r="N23" t="s">
        <v>26</v>
      </c>
      <c r="O23" t="s">
        <v>28</v>
      </c>
      <c r="P23" s="1">
        <v>0.56999999999999995</v>
      </c>
      <c r="Q23" s="2">
        <v>0.61499999999999999</v>
      </c>
      <c r="R23" t="s">
        <v>56</v>
      </c>
      <c r="S23" t="s">
        <v>34</v>
      </c>
      <c r="T23">
        <v>68</v>
      </c>
      <c r="U23">
        <v>0.39</v>
      </c>
      <c r="V23" t="s">
        <v>35</v>
      </c>
      <c r="W23" t="s">
        <v>38</v>
      </c>
      <c r="X23" t="s">
        <v>41</v>
      </c>
      <c r="Y23" t="s">
        <v>34</v>
      </c>
      <c r="AD23" t="s">
        <v>41</v>
      </c>
      <c r="AE23" t="s">
        <v>58</v>
      </c>
      <c r="AF23">
        <v>2.04</v>
      </c>
      <c r="AG23" s="3">
        <v>565000</v>
      </c>
    </row>
    <row r="24" spans="1:33" x14ac:dyDescent="0.25">
      <c r="A24" t="s">
        <v>105</v>
      </c>
      <c r="B24" t="s">
        <v>80</v>
      </c>
      <c r="C24" t="s">
        <v>100</v>
      </c>
      <c r="D24" t="s">
        <v>297</v>
      </c>
      <c r="E24" t="s">
        <v>75</v>
      </c>
      <c r="F24" t="s">
        <v>219</v>
      </c>
      <c r="H24">
        <v>11.78</v>
      </c>
      <c r="I24">
        <v>1.1499999999999999</v>
      </c>
      <c r="J24" t="s">
        <v>47</v>
      </c>
      <c r="K24" t="s">
        <v>23</v>
      </c>
      <c r="L24" t="s">
        <v>27</v>
      </c>
      <c r="M24" t="s">
        <v>26</v>
      </c>
      <c r="N24" t="s">
        <v>20</v>
      </c>
      <c r="O24" t="s">
        <v>28</v>
      </c>
      <c r="P24" s="1">
        <v>0.57999999999999996</v>
      </c>
      <c r="Q24" s="2">
        <v>0.63300000000000001</v>
      </c>
      <c r="R24" t="s">
        <v>55</v>
      </c>
      <c r="S24" t="s">
        <v>34</v>
      </c>
      <c r="T24">
        <v>19</v>
      </c>
      <c r="U24">
        <v>0.15</v>
      </c>
      <c r="V24" t="s">
        <v>36</v>
      </c>
      <c r="W24" t="s">
        <v>40</v>
      </c>
      <c r="X24" t="s">
        <v>43</v>
      </c>
      <c r="Y24" t="s">
        <v>34</v>
      </c>
      <c r="AD24" t="s">
        <v>43</v>
      </c>
      <c r="AE24" t="s">
        <v>46</v>
      </c>
      <c r="AF24">
        <v>3.04</v>
      </c>
      <c r="AG24" s="3">
        <f t="shared" si="3"/>
        <v>685000</v>
      </c>
    </row>
    <row r="25" spans="1:33" x14ac:dyDescent="0.25">
      <c r="A25" t="s">
        <v>106</v>
      </c>
      <c r="B25" t="s">
        <v>80</v>
      </c>
      <c r="C25" t="s">
        <v>100</v>
      </c>
      <c r="D25" t="s">
        <v>297</v>
      </c>
      <c r="E25" t="s">
        <v>16</v>
      </c>
      <c r="F25" t="s">
        <v>220</v>
      </c>
      <c r="H25">
        <v>12.753</v>
      </c>
      <c r="I25">
        <v>1.2799999999999998</v>
      </c>
      <c r="J25" t="s">
        <v>22</v>
      </c>
      <c r="K25" t="s">
        <v>52</v>
      </c>
      <c r="L25" t="s">
        <v>27</v>
      </c>
      <c r="M25" t="s">
        <v>27</v>
      </c>
      <c r="N25" t="s">
        <v>27</v>
      </c>
      <c r="O25" t="s">
        <v>28</v>
      </c>
      <c r="P25" s="1">
        <v>0.6</v>
      </c>
      <c r="Q25" s="2">
        <v>0.61199999999999999</v>
      </c>
      <c r="R25" t="s">
        <v>61</v>
      </c>
      <c r="AG25" s="3">
        <f t="shared" si="3"/>
        <v>805000</v>
      </c>
    </row>
    <row r="26" spans="1:33" x14ac:dyDescent="0.25">
      <c r="A26" t="s">
        <v>107</v>
      </c>
      <c r="B26" t="s">
        <v>80</v>
      </c>
      <c r="C26" t="s">
        <v>100</v>
      </c>
      <c r="D26" t="s">
        <v>297</v>
      </c>
      <c r="E26" t="s">
        <v>16</v>
      </c>
      <c r="F26" t="s">
        <v>221</v>
      </c>
      <c r="H26">
        <v>8.4570000000000007</v>
      </c>
      <c r="I26">
        <v>0.84999999999999987</v>
      </c>
      <c r="J26" t="s">
        <v>48</v>
      </c>
      <c r="K26" t="s">
        <v>52</v>
      </c>
      <c r="L26" t="s">
        <v>27</v>
      </c>
      <c r="M26" t="s">
        <v>20</v>
      </c>
      <c r="N26" t="s">
        <v>26</v>
      </c>
      <c r="O26" t="s">
        <v>28</v>
      </c>
      <c r="P26" s="1">
        <v>0.63</v>
      </c>
      <c r="Q26" s="2">
        <v>0.58599999999999997</v>
      </c>
      <c r="R26" t="s">
        <v>60</v>
      </c>
      <c r="AE26" t="s">
        <v>46</v>
      </c>
      <c r="AF26">
        <v>1.26</v>
      </c>
      <c r="AG26" s="3">
        <f t="shared" si="3"/>
        <v>925000</v>
      </c>
    </row>
    <row r="27" spans="1:33" x14ac:dyDescent="0.25">
      <c r="A27" t="s">
        <v>108</v>
      </c>
      <c r="B27" t="s">
        <v>80</v>
      </c>
      <c r="C27" t="s">
        <v>100</v>
      </c>
      <c r="D27" t="s">
        <v>298</v>
      </c>
      <c r="E27" t="s">
        <v>15</v>
      </c>
      <c r="F27" t="s">
        <v>214</v>
      </c>
      <c r="H27">
        <v>6.9039999999999999</v>
      </c>
      <c r="P27" s="1"/>
      <c r="Q27" s="2"/>
      <c r="S27" t="s">
        <v>34</v>
      </c>
      <c r="T27">
        <v>21</v>
      </c>
      <c r="U27">
        <v>0.3</v>
      </c>
      <c r="V27" t="s">
        <v>35</v>
      </c>
      <c r="W27" t="s">
        <v>38</v>
      </c>
      <c r="X27" t="s">
        <v>41</v>
      </c>
      <c r="Y27" t="s">
        <v>74</v>
      </c>
      <c r="Z27">
        <v>5</v>
      </c>
      <c r="AA27">
        <v>0.04</v>
      </c>
      <c r="AB27" t="s">
        <v>35</v>
      </c>
      <c r="AC27" t="s">
        <v>38</v>
      </c>
      <c r="AD27" t="s">
        <v>41</v>
      </c>
      <c r="AG27" s="3">
        <v>240000</v>
      </c>
    </row>
    <row r="28" spans="1:33" x14ac:dyDescent="0.25">
      <c r="A28" t="s">
        <v>109</v>
      </c>
      <c r="B28" t="s">
        <v>80</v>
      </c>
      <c r="C28" t="s">
        <v>100</v>
      </c>
      <c r="D28" t="s">
        <v>298</v>
      </c>
      <c r="E28" t="s">
        <v>15</v>
      </c>
      <c r="F28" t="s">
        <v>222</v>
      </c>
      <c r="H28">
        <v>2.9039999999999999</v>
      </c>
      <c r="I28">
        <v>1.1099999999999999</v>
      </c>
      <c r="J28" t="s">
        <v>50</v>
      </c>
      <c r="K28" t="s">
        <v>53</v>
      </c>
      <c r="L28" t="s">
        <v>49</v>
      </c>
      <c r="M28" t="s">
        <v>27</v>
      </c>
      <c r="N28" t="s">
        <v>54</v>
      </c>
      <c r="O28" t="s">
        <v>28</v>
      </c>
      <c r="P28" s="1">
        <v>0.54</v>
      </c>
      <c r="Q28" s="2">
        <v>0.56999999999999995</v>
      </c>
      <c r="R28" t="s">
        <v>59</v>
      </c>
      <c r="S28" t="s">
        <v>34</v>
      </c>
      <c r="T28">
        <v>29</v>
      </c>
      <c r="U28">
        <v>0.15</v>
      </c>
      <c r="V28" t="s">
        <v>35</v>
      </c>
      <c r="W28" t="s">
        <v>40</v>
      </c>
      <c r="X28" t="s">
        <v>41</v>
      </c>
      <c r="Y28" t="s">
        <v>73</v>
      </c>
      <c r="Z28">
        <v>23</v>
      </c>
      <c r="AA28">
        <v>0.18</v>
      </c>
      <c r="AB28" t="s">
        <v>35</v>
      </c>
      <c r="AC28" t="s">
        <v>38</v>
      </c>
      <c r="AD28" t="s">
        <v>41</v>
      </c>
      <c r="AE28" t="s">
        <v>45</v>
      </c>
      <c r="AF28">
        <v>1.48</v>
      </c>
      <c r="AG28" s="3">
        <f t="shared" si="3"/>
        <v>360000</v>
      </c>
    </row>
    <row r="29" spans="1:33" x14ac:dyDescent="0.25">
      <c r="A29" t="s">
        <v>110</v>
      </c>
      <c r="B29" t="s">
        <v>80</v>
      </c>
      <c r="C29" t="s">
        <v>100</v>
      </c>
      <c r="D29" t="s">
        <v>298</v>
      </c>
      <c r="E29" t="s">
        <v>15</v>
      </c>
      <c r="F29" t="s">
        <v>223</v>
      </c>
      <c r="H29">
        <v>10.907999999999999</v>
      </c>
      <c r="P29" s="1"/>
      <c r="Q29" s="2"/>
      <c r="S29" t="s">
        <v>34</v>
      </c>
      <c r="T29">
        <v>15</v>
      </c>
      <c r="U29">
        <v>0.15</v>
      </c>
      <c r="V29" t="s">
        <v>35</v>
      </c>
      <c r="W29" t="s">
        <v>38</v>
      </c>
      <c r="X29" t="s">
        <v>41</v>
      </c>
      <c r="Y29" t="s">
        <v>34</v>
      </c>
      <c r="AD29" t="s">
        <v>41</v>
      </c>
      <c r="AE29" t="s">
        <v>45</v>
      </c>
      <c r="AF29">
        <v>2.04</v>
      </c>
      <c r="AG29" s="3">
        <v>100000</v>
      </c>
    </row>
    <row r="30" spans="1:33" x14ac:dyDescent="0.25">
      <c r="A30" t="s">
        <v>111</v>
      </c>
      <c r="B30" t="s">
        <v>80</v>
      </c>
      <c r="C30" t="s">
        <v>100</v>
      </c>
      <c r="D30" t="s">
        <v>298</v>
      </c>
      <c r="E30" t="s">
        <v>16</v>
      </c>
      <c r="F30" t="s">
        <v>224</v>
      </c>
      <c r="H30">
        <v>11.603999999999999</v>
      </c>
      <c r="P30" s="1"/>
      <c r="Q30" s="2"/>
      <c r="S30" t="s">
        <v>34</v>
      </c>
      <c r="T30">
        <v>20</v>
      </c>
      <c r="U30">
        <v>0.25</v>
      </c>
      <c r="V30" t="s">
        <v>36</v>
      </c>
      <c r="W30" t="s">
        <v>39</v>
      </c>
      <c r="X30" t="s">
        <v>42</v>
      </c>
      <c r="Y30" t="s">
        <v>34</v>
      </c>
      <c r="AD30" t="s">
        <v>42</v>
      </c>
      <c r="AG30" s="3">
        <f>AG29+140000</f>
        <v>240000</v>
      </c>
    </row>
    <row r="31" spans="1:33" x14ac:dyDescent="0.25">
      <c r="A31" t="s">
        <v>112</v>
      </c>
      <c r="B31" t="s">
        <v>80</v>
      </c>
      <c r="C31" t="s">
        <v>100</v>
      </c>
      <c r="D31" t="s">
        <v>298</v>
      </c>
      <c r="E31" t="s">
        <v>17</v>
      </c>
      <c r="F31" t="s">
        <v>225</v>
      </c>
      <c r="H31">
        <v>3.452</v>
      </c>
      <c r="P31" s="1"/>
      <c r="Q31" s="2"/>
      <c r="S31" t="s">
        <v>34</v>
      </c>
      <c r="T31">
        <v>15</v>
      </c>
      <c r="U31">
        <v>0.15</v>
      </c>
      <c r="V31" t="s">
        <v>35</v>
      </c>
      <c r="W31" t="s">
        <v>38</v>
      </c>
      <c r="X31" t="s">
        <v>41</v>
      </c>
      <c r="Y31" t="s">
        <v>34</v>
      </c>
      <c r="AE31" t="s">
        <v>57</v>
      </c>
      <c r="AF31">
        <v>1.34</v>
      </c>
      <c r="AG31" s="3">
        <f t="shared" ref="AG31:AG37" si="4">AG30+140000</f>
        <v>380000</v>
      </c>
    </row>
    <row r="32" spans="1:33" x14ac:dyDescent="0.25">
      <c r="A32" t="s">
        <v>113</v>
      </c>
      <c r="B32" t="s">
        <v>80</v>
      </c>
      <c r="C32" t="s">
        <v>100</v>
      </c>
      <c r="D32" t="s">
        <v>298</v>
      </c>
      <c r="E32" t="s">
        <v>18</v>
      </c>
      <c r="F32" t="s">
        <v>226</v>
      </c>
      <c r="H32">
        <v>2.0870000000000002</v>
      </c>
      <c r="P32" s="1"/>
      <c r="Q32" s="2"/>
      <c r="S32" t="s">
        <v>34</v>
      </c>
      <c r="T32">
        <v>30</v>
      </c>
      <c r="U32">
        <v>0.35</v>
      </c>
      <c r="V32" t="s">
        <v>37</v>
      </c>
      <c r="W32" t="s">
        <v>40</v>
      </c>
      <c r="X32" t="s">
        <v>44</v>
      </c>
      <c r="Y32" t="s">
        <v>34</v>
      </c>
      <c r="AD32" t="s">
        <v>44</v>
      </c>
      <c r="AG32" s="3">
        <f t="shared" si="4"/>
        <v>520000</v>
      </c>
    </row>
    <row r="33" spans="1:33" x14ac:dyDescent="0.25">
      <c r="A33" t="s">
        <v>114</v>
      </c>
      <c r="B33" t="s">
        <v>80</v>
      </c>
      <c r="C33" t="s">
        <v>100</v>
      </c>
      <c r="D33" t="s">
        <v>298</v>
      </c>
      <c r="E33" t="s">
        <v>15</v>
      </c>
      <c r="F33" t="s">
        <v>227</v>
      </c>
      <c r="H33">
        <v>10.907999999999999</v>
      </c>
      <c r="P33" s="1"/>
      <c r="Q33" s="2"/>
      <c r="S33" t="s">
        <v>34</v>
      </c>
      <c r="T33">
        <v>68</v>
      </c>
      <c r="U33">
        <v>0.39</v>
      </c>
      <c r="V33" t="s">
        <v>35</v>
      </c>
      <c r="W33" t="s">
        <v>38</v>
      </c>
      <c r="X33" t="s">
        <v>41</v>
      </c>
      <c r="Y33" t="s">
        <v>34</v>
      </c>
      <c r="AD33" t="s">
        <v>41</v>
      </c>
      <c r="AE33" t="s">
        <v>58</v>
      </c>
      <c r="AF33">
        <v>2.04</v>
      </c>
      <c r="AG33" s="3">
        <f t="shared" si="4"/>
        <v>660000</v>
      </c>
    </row>
    <row r="34" spans="1:33" x14ac:dyDescent="0.25">
      <c r="A34" t="s">
        <v>115</v>
      </c>
      <c r="B34" t="s">
        <v>80</v>
      </c>
      <c r="C34" t="s">
        <v>100</v>
      </c>
      <c r="D34" t="s">
        <v>298</v>
      </c>
      <c r="E34" t="s">
        <v>75</v>
      </c>
      <c r="F34" t="s">
        <v>228</v>
      </c>
      <c r="H34">
        <v>11.78</v>
      </c>
      <c r="P34" s="1"/>
      <c r="Q34" s="2"/>
      <c r="S34" t="s">
        <v>34</v>
      </c>
      <c r="T34">
        <v>19</v>
      </c>
      <c r="U34">
        <v>0.15</v>
      </c>
      <c r="V34" t="s">
        <v>36</v>
      </c>
      <c r="W34" t="s">
        <v>40</v>
      </c>
      <c r="X34" t="s">
        <v>43</v>
      </c>
      <c r="Y34" t="s">
        <v>34</v>
      </c>
      <c r="AD34" t="s">
        <v>43</v>
      </c>
      <c r="AE34" t="s">
        <v>46</v>
      </c>
      <c r="AF34">
        <v>3.04</v>
      </c>
      <c r="AG34" s="3">
        <f t="shared" si="4"/>
        <v>800000</v>
      </c>
    </row>
    <row r="35" spans="1:33" x14ac:dyDescent="0.25">
      <c r="A35" t="s">
        <v>116</v>
      </c>
      <c r="B35" t="s">
        <v>80</v>
      </c>
      <c r="C35" t="s">
        <v>100</v>
      </c>
      <c r="D35" t="s">
        <v>298</v>
      </c>
      <c r="E35" t="s">
        <v>16</v>
      </c>
      <c r="F35" t="s">
        <v>229</v>
      </c>
      <c r="H35">
        <v>12.753</v>
      </c>
      <c r="P35" s="1"/>
      <c r="Q35" s="2"/>
      <c r="S35" t="s">
        <v>34</v>
      </c>
      <c r="T35">
        <v>15</v>
      </c>
      <c r="U35">
        <v>0.15</v>
      </c>
      <c r="V35" t="s">
        <v>35</v>
      </c>
      <c r="W35" t="s">
        <v>38</v>
      </c>
      <c r="X35" t="s">
        <v>41</v>
      </c>
      <c r="Y35" t="s">
        <v>34</v>
      </c>
      <c r="AG35" s="3">
        <f t="shared" si="4"/>
        <v>940000</v>
      </c>
    </row>
    <row r="36" spans="1:33" x14ac:dyDescent="0.25">
      <c r="A36" t="s">
        <v>117</v>
      </c>
      <c r="B36" t="s">
        <v>80</v>
      </c>
      <c r="C36" t="s">
        <v>100</v>
      </c>
      <c r="D36" t="s">
        <v>298</v>
      </c>
      <c r="E36" t="s">
        <v>16</v>
      </c>
      <c r="F36" t="s">
        <v>230</v>
      </c>
      <c r="H36">
        <v>8.4570000000000007</v>
      </c>
      <c r="P36" s="1"/>
      <c r="Q36" s="2"/>
      <c r="S36" t="s">
        <v>34</v>
      </c>
      <c r="T36">
        <v>20</v>
      </c>
      <c r="U36">
        <v>0.25</v>
      </c>
      <c r="V36" t="s">
        <v>36</v>
      </c>
      <c r="W36" t="s">
        <v>39</v>
      </c>
      <c r="X36" t="s">
        <v>42</v>
      </c>
      <c r="Y36" t="s">
        <v>34</v>
      </c>
      <c r="AE36" t="s">
        <v>46</v>
      </c>
      <c r="AF36">
        <v>1.26</v>
      </c>
      <c r="AG36" s="3">
        <v>120000</v>
      </c>
    </row>
    <row r="37" spans="1:33" x14ac:dyDescent="0.25">
      <c r="A37" t="s">
        <v>118</v>
      </c>
      <c r="B37" t="s">
        <v>80</v>
      </c>
      <c r="C37" t="s">
        <v>119</v>
      </c>
      <c r="D37" t="s">
        <v>296</v>
      </c>
      <c r="E37" t="s">
        <v>15</v>
      </c>
      <c r="F37" t="s">
        <v>231</v>
      </c>
      <c r="H37">
        <v>6.9039999999999999</v>
      </c>
      <c r="I37">
        <v>1.02</v>
      </c>
      <c r="J37" t="s">
        <v>19</v>
      </c>
      <c r="K37" t="s">
        <v>23</v>
      </c>
      <c r="L37" t="s">
        <v>26</v>
      </c>
      <c r="M37" t="s">
        <v>26</v>
      </c>
      <c r="N37" t="s">
        <v>26</v>
      </c>
      <c r="O37" t="s">
        <v>28</v>
      </c>
      <c r="P37" s="1">
        <v>0.56999999999999995</v>
      </c>
      <c r="Q37" s="2">
        <v>0.625</v>
      </c>
      <c r="R37" t="s">
        <v>31</v>
      </c>
      <c r="S37" t="s">
        <v>34</v>
      </c>
      <c r="T37">
        <v>21</v>
      </c>
      <c r="U37">
        <v>0.3</v>
      </c>
      <c r="V37" t="s">
        <v>35</v>
      </c>
      <c r="W37" t="s">
        <v>38</v>
      </c>
      <c r="X37" t="s">
        <v>41</v>
      </c>
      <c r="Y37" t="s">
        <v>74</v>
      </c>
      <c r="Z37">
        <v>5</v>
      </c>
      <c r="AA37">
        <v>0.04</v>
      </c>
      <c r="AB37" t="s">
        <v>35</v>
      </c>
      <c r="AC37" t="s">
        <v>38</v>
      </c>
      <c r="AD37" t="s">
        <v>41</v>
      </c>
      <c r="AG37" s="3">
        <f t="shared" si="4"/>
        <v>260000</v>
      </c>
    </row>
    <row r="38" spans="1:33" x14ac:dyDescent="0.25">
      <c r="A38" t="s">
        <v>120</v>
      </c>
      <c r="B38" t="s">
        <v>80</v>
      </c>
      <c r="C38" t="s">
        <v>119</v>
      </c>
      <c r="D38" t="s">
        <v>296</v>
      </c>
      <c r="E38" t="s">
        <v>15</v>
      </c>
      <c r="F38" t="s">
        <v>232</v>
      </c>
      <c r="H38">
        <v>2.9039999999999999</v>
      </c>
      <c r="I38">
        <v>2.4500000000000002</v>
      </c>
      <c r="J38" t="s">
        <v>20</v>
      </c>
      <c r="K38" t="s">
        <v>24</v>
      </c>
      <c r="L38" t="s">
        <v>26</v>
      </c>
      <c r="M38" t="s">
        <v>27</v>
      </c>
      <c r="N38" t="s">
        <v>26</v>
      </c>
      <c r="O38" t="s">
        <v>30</v>
      </c>
      <c r="P38" s="1">
        <v>0.59</v>
      </c>
      <c r="Q38" s="2">
        <v>0.6</v>
      </c>
      <c r="R38" t="s">
        <v>32</v>
      </c>
      <c r="S38" t="s">
        <v>34</v>
      </c>
      <c r="T38">
        <v>29</v>
      </c>
      <c r="U38">
        <v>0.15</v>
      </c>
      <c r="V38" t="s">
        <v>35</v>
      </c>
      <c r="W38" t="s">
        <v>40</v>
      </c>
      <c r="X38" t="s">
        <v>41</v>
      </c>
      <c r="Y38" t="s">
        <v>73</v>
      </c>
      <c r="Z38">
        <v>23</v>
      </c>
      <c r="AA38">
        <v>0.18</v>
      </c>
      <c r="AB38" t="s">
        <v>35</v>
      </c>
      <c r="AC38" t="s">
        <v>38</v>
      </c>
      <c r="AD38" t="s">
        <v>41</v>
      </c>
      <c r="AE38" t="s">
        <v>45</v>
      </c>
      <c r="AF38">
        <v>1.48</v>
      </c>
      <c r="AG38" s="3">
        <v>400000</v>
      </c>
    </row>
    <row r="39" spans="1:33" x14ac:dyDescent="0.25">
      <c r="A39" t="s">
        <v>121</v>
      </c>
      <c r="B39" t="s">
        <v>80</v>
      </c>
      <c r="C39" t="s">
        <v>119</v>
      </c>
      <c r="D39" t="s">
        <v>296</v>
      </c>
      <c r="E39" t="s">
        <v>15</v>
      </c>
      <c r="F39" t="s">
        <v>233</v>
      </c>
      <c r="H39">
        <v>10.907999999999999</v>
      </c>
      <c r="I39">
        <v>1.29</v>
      </c>
      <c r="J39" t="s">
        <v>21</v>
      </c>
      <c r="K39" t="s">
        <v>25</v>
      </c>
      <c r="L39" t="s">
        <v>27</v>
      </c>
      <c r="M39" t="s">
        <v>26</v>
      </c>
      <c r="N39" t="s">
        <v>27</v>
      </c>
      <c r="O39" t="s">
        <v>29</v>
      </c>
      <c r="P39" s="1">
        <v>0.57999999999999996</v>
      </c>
      <c r="Q39" s="2">
        <v>0.59499999999999997</v>
      </c>
      <c r="R39" t="s">
        <v>33</v>
      </c>
      <c r="S39" t="s">
        <v>34</v>
      </c>
      <c r="T39">
        <v>15</v>
      </c>
      <c r="U39">
        <v>0.15</v>
      </c>
      <c r="V39" t="s">
        <v>35</v>
      </c>
      <c r="W39" t="s">
        <v>38</v>
      </c>
      <c r="X39" t="s">
        <v>41</v>
      </c>
      <c r="Y39" t="s">
        <v>34</v>
      </c>
      <c r="AD39" t="s">
        <v>41</v>
      </c>
      <c r="AE39" t="s">
        <v>45</v>
      </c>
      <c r="AF39">
        <v>2.04</v>
      </c>
      <c r="AG39" s="3">
        <f>AG38+120000</f>
        <v>520000</v>
      </c>
    </row>
    <row r="40" spans="1:33" x14ac:dyDescent="0.25">
      <c r="A40" t="s">
        <v>122</v>
      </c>
      <c r="B40" t="s">
        <v>80</v>
      </c>
      <c r="C40" t="s">
        <v>119</v>
      </c>
      <c r="D40" t="s">
        <v>296</v>
      </c>
      <c r="E40" t="s">
        <v>16</v>
      </c>
      <c r="F40" t="s">
        <v>234</v>
      </c>
      <c r="H40">
        <v>11.603999999999999</v>
      </c>
      <c r="I40">
        <v>1.1099999999999999</v>
      </c>
      <c r="J40" t="s">
        <v>50</v>
      </c>
      <c r="K40" t="s">
        <v>53</v>
      </c>
      <c r="L40" t="s">
        <v>49</v>
      </c>
      <c r="M40" t="s">
        <v>27</v>
      </c>
      <c r="N40" t="s">
        <v>54</v>
      </c>
      <c r="O40" t="s">
        <v>28</v>
      </c>
      <c r="P40" s="1">
        <v>0.54</v>
      </c>
      <c r="Q40" s="2">
        <v>0.56999999999999995</v>
      </c>
      <c r="R40" t="s">
        <v>59</v>
      </c>
      <c r="S40" t="s">
        <v>34</v>
      </c>
      <c r="T40">
        <v>20</v>
      </c>
      <c r="U40">
        <v>0.25</v>
      </c>
      <c r="V40" t="s">
        <v>36</v>
      </c>
      <c r="W40" t="s">
        <v>39</v>
      </c>
      <c r="X40" t="s">
        <v>42</v>
      </c>
      <c r="Y40" t="s">
        <v>34</v>
      </c>
      <c r="AD40" t="s">
        <v>42</v>
      </c>
      <c r="AG40" s="3">
        <f t="shared" ref="AG40:AG45" si="5">AG39+120000</f>
        <v>640000</v>
      </c>
    </row>
    <row r="41" spans="1:33" x14ac:dyDescent="0.25">
      <c r="A41" t="s">
        <v>123</v>
      </c>
      <c r="B41" t="s">
        <v>80</v>
      </c>
      <c r="C41" t="s">
        <v>119</v>
      </c>
      <c r="D41" t="s">
        <v>296</v>
      </c>
      <c r="E41" t="s">
        <v>17</v>
      </c>
      <c r="F41" t="s">
        <v>235</v>
      </c>
      <c r="H41">
        <v>3.452</v>
      </c>
      <c r="I41">
        <v>1.02</v>
      </c>
      <c r="J41" t="s">
        <v>19</v>
      </c>
      <c r="K41" t="s">
        <v>23</v>
      </c>
      <c r="L41" t="s">
        <v>26</v>
      </c>
      <c r="M41" t="s">
        <v>26</v>
      </c>
      <c r="N41" t="s">
        <v>26</v>
      </c>
      <c r="O41" t="s">
        <v>28</v>
      </c>
      <c r="P41" s="1">
        <v>0.56999999999999995</v>
      </c>
      <c r="Q41" s="2">
        <v>0.625</v>
      </c>
      <c r="R41" t="s">
        <v>31</v>
      </c>
      <c r="S41" t="s">
        <v>34</v>
      </c>
      <c r="T41">
        <v>29</v>
      </c>
      <c r="U41">
        <v>0.15</v>
      </c>
      <c r="V41" t="s">
        <v>35</v>
      </c>
      <c r="W41" t="s">
        <v>40</v>
      </c>
      <c r="X41" t="s">
        <v>41</v>
      </c>
      <c r="Y41" t="s">
        <v>73</v>
      </c>
      <c r="Z41">
        <v>23</v>
      </c>
      <c r="AA41">
        <v>0.18</v>
      </c>
      <c r="AB41" t="s">
        <v>35</v>
      </c>
      <c r="AC41" t="s">
        <v>38</v>
      </c>
      <c r="AE41" t="s">
        <v>57</v>
      </c>
      <c r="AF41">
        <v>1.34</v>
      </c>
      <c r="AG41" s="3">
        <f t="shared" si="5"/>
        <v>760000</v>
      </c>
    </row>
    <row r="42" spans="1:33" x14ac:dyDescent="0.25">
      <c r="A42" t="s">
        <v>124</v>
      </c>
      <c r="B42" t="s">
        <v>80</v>
      </c>
      <c r="C42" t="s">
        <v>119</v>
      </c>
      <c r="D42" t="s">
        <v>296</v>
      </c>
      <c r="E42" t="s">
        <v>18</v>
      </c>
      <c r="F42" t="s">
        <v>236</v>
      </c>
      <c r="H42">
        <v>2.0870000000000002</v>
      </c>
      <c r="I42">
        <v>2.4500000000000002</v>
      </c>
      <c r="J42" t="s">
        <v>20</v>
      </c>
      <c r="K42" t="s">
        <v>24</v>
      </c>
      <c r="L42" t="s">
        <v>26</v>
      </c>
      <c r="M42" t="s">
        <v>27</v>
      </c>
      <c r="N42" t="s">
        <v>26</v>
      </c>
      <c r="O42" t="s">
        <v>30</v>
      </c>
      <c r="P42" s="1">
        <v>0.59</v>
      </c>
      <c r="Q42" s="2">
        <v>0.6</v>
      </c>
      <c r="R42" t="s">
        <v>32</v>
      </c>
      <c r="S42" t="s">
        <v>34</v>
      </c>
      <c r="T42">
        <v>30</v>
      </c>
      <c r="U42">
        <v>0.35</v>
      </c>
      <c r="V42" t="s">
        <v>37</v>
      </c>
      <c r="W42" t="s">
        <v>40</v>
      </c>
      <c r="X42" t="s">
        <v>44</v>
      </c>
      <c r="Y42" t="s">
        <v>34</v>
      </c>
      <c r="AD42" t="s">
        <v>44</v>
      </c>
      <c r="AG42" s="3">
        <f t="shared" si="5"/>
        <v>880000</v>
      </c>
    </row>
    <row r="43" spans="1:33" x14ac:dyDescent="0.25">
      <c r="A43" t="s">
        <v>125</v>
      </c>
      <c r="B43" t="s">
        <v>80</v>
      </c>
      <c r="C43" t="s">
        <v>119</v>
      </c>
      <c r="D43" t="s">
        <v>296</v>
      </c>
      <c r="E43" t="s">
        <v>15</v>
      </c>
      <c r="F43" t="s">
        <v>237</v>
      </c>
      <c r="H43">
        <v>10.907999999999999</v>
      </c>
      <c r="I43">
        <v>1.29</v>
      </c>
      <c r="J43" t="s">
        <v>21</v>
      </c>
      <c r="K43" t="s">
        <v>25</v>
      </c>
      <c r="L43" t="s">
        <v>27</v>
      </c>
      <c r="M43" t="s">
        <v>26</v>
      </c>
      <c r="N43" t="s">
        <v>27</v>
      </c>
      <c r="O43" t="s">
        <v>29</v>
      </c>
      <c r="P43" s="1">
        <v>0.57999999999999996</v>
      </c>
      <c r="Q43" s="2">
        <v>0.59499999999999997</v>
      </c>
      <c r="R43" t="s">
        <v>33</v>
      </c>
      <c r="S43" t="s">
        <v>34</v>
      </c>
      <c r="T43">
        <v>68</v>
      </c>
      <c r="U43">
        <v>0.39</v>
      </c>
      <c r="V43" t="s">
        <v>35</v>
      </c>
      <c r="W43" t="s">
        <v>38</v>
      </c>
      <c r="X43" t="s">
        <v>41</v>
      </c>
      <c r="Y43" t="s">
        <v>34</v>
      </c>
      <c r="AD43" t="s">
        <v>41</v>
      </c>
      <c r="AE43" t="s">
        <v>58</v>
      </c>
      <c r="AF43">
        <v>2.04</v>
      </c>
      <c r="AG43" s="3">
        <v>450000</v>
      </c>
    </row>
    <row r="44" spans="1:33" x14ac:dyDescent="0.25">
      <c r="A44" t="s">
        <v>126</v>
      </c>
      <c r="B44" t="s">
        <v>80</v>
      </c>
      <c r="C44" t="s">
        <v>119</v>
      </c>
      <c r="D44" t="s">
        <v>296</v>
      </c>
      <c r="E44" t="s">
        <v>75</v>
      </c>
      <c r="F44" t="s">
        <v>238</v>
      </c>
      <c r="H44">
        <v>11.78</v>
      </c>
      <c r="I44">
        <v>1.02</v>
      </c>
      <c r="J44" t="s">
        <v>19</v>
      </c>
      <c r="K44" t="s">
        <v>51</v>
      </c>
      <c r="L44" t="s">
        <v>27</v>
      </c>
      <c r="M44" t="s">
        <v>20</v>
      </c>
      <c r="N44" t="s">
        <v>26</v>
      </c>
      <c r="O44" t="s">
        <v>28</v>
      </c>
      <c r="P44" s="1">
        <v>0.56999999999999995</v>
      </c>
      <c r="Q44" s="2">
        <v>0.61499999999999999</v>
      </c>
      <c r="R44" t="s">
        <v>56</v>
      </c>
      <c r="S44" t="s">
        <v>34</v>
      </c>
      <c r="T44">
        <v>19</v>
      </c>
      <c r="U44">
        <v>0.15</v>
      </c>
      <c r="V44" t="s">
        <v>36</v>
      </c>
      <c r="W44" t="s">
        <v>40</v>
      </c>
      <c r="X44" t="s">
        <v>43</v>
      </c>
      <c r="Y44" t="s">
        <v>34</v>
      </c>
      <c r="AD44" t="s">
        <v>43</v>
      </c>
      <c r="AE44" t="s">
        <v>46</v>
      </c>
      <c r="AF44">
        <v>3.04</v>
      </c>
      <c r="AG44" s="3">
        <f t="shared" si="5"/>
        <v>570000</v>
      </c>
    </row>
    <row r="45" spans="1:33" x14ac:dyDescent="0.25">
      <c r="A45" t="s">
        <v>127</v>
      </c>
      <c r="B45" t="s">
        <v>80</v>
      </c>
      <c r="C45" t="s">
        <v>119</v>
      </c>
      <c r="D45" t="s">
        <v>297</v>
      </c>
      <c r="E45" t="s">
        <v>16</v>
      </c>
      <c r="F45" t="s">
        <v>239</v>
      </c>
      <c r="H45">
        <v>12.753</v>
      </c>
      <c r="I45">
        <v>1.02</v>
      </c>
      <c r="J45" t="s">
        <v>19</v>
      </c>
      <c r="K45" t="s">
        <v>51</v>
      </c>
      <c r="L45" t="s">
        <v>27</v>
      </c>
      <c r="M45" t="s">
        <v>20</v>
      </c>
      <c r="N45" t="s">
        <v>26</v>
      </c>
      <c r="O45" t="s">
        <v>28</v>
      </c>
      <c r="P45" s="1">
        <v>0.56999999999999995</v>
      </c>
      <c r="Q45" s="2">
        <v>0.61499999999999999</v>
      </c>
      <c r="R45" t="s">
        <v>56</v>
      </c>
      <c r="S45" t="s">
        <v>34</v>
      </c>
      <c r="T45">
        <v>68</v>
      </c>
      <c r="U45">
        <v>0.39</v>
      </c>
      <c r="V45" t="s">
        <v>35</v>
      </c>
      <c r="W45" t="s">
        <v>38</v>
      </c>
      <c r="X45" t="s">
        <v>41</v>
      </c>
      <c r="Y45" t="s">
        <v>34</v>
      </c>
      <c r="AG45" s="3">
        <f t="shared" si="5"/>
        <v>690000</v>
      </c>
    </row>
    <row r="46" spans="1:33" x14ac:dyDescent="0.25">
      <c r="A46" t="s">
        <v>128</v>
      </c>
      <c r="B46" t="s">
        <v>80</v>
      </c>
      <c r="C46" t="s">
        <v>119</v>
      </c>
      <c r="D46" t="s">
        <v>298</v>
      </c>
      <c r="F46" t="s">
        <v>240</v>
      </c>
      <c r="H46">
        <v>11.603999999999999</v>
      </c>
      <c r="I46">
        <v>1.1499999999999999</v>
      </c>
      <c r="J46" t="s">
        <v>47</v>
      </c>
      <c r="K46" t="s">
        <v>23</v>
      </c>
      <c r="L46" t="s">
        <v>27</v>
      </c>
      <c r="M46" t="s">
        <v>26</v>
      </c>
      <c r="N46" t="s">
        <v>20</v>
      </c>
      <c r="O46" t="s">
        <v>28</v>
      </c>
      <c r="P46" s="1">
        <v>0.57999999999999996</v>
      </c>
      <c r="Q46" s="2">
        <v>0.63300000000000001</v>
      </c>
      <c r="R46" t="s">
        <v>55</v>
      </c>
      <c r="S46" t="s">
        <v>34</v>
      </c>
      <c r="T46">
        <v>20</v>
      </c>
      <c r="U46">
        <v>0.25</v>
      </c>
      <c r="V46" t="s">
        <v>36</v>
      </c>
      <c r="W46" t="s">
        <v>39</v>
      </c>
      <c r="X46" t="s">
        <v>42</v>
      </c>
      <c r="Y46" t="s">
        <v>34</v>
      </c>
      <c r="AD46" t="s">
        <v>42</v>
      </c>
      <c r="AG46" s="3" t="e">
        <f>#REF!+140000</f>
        <v>#REF!</v>
      </c>
    </row>
    <row r="47" spans="1:33" x14ac:dyDescent="0.25">
      <c r="A47" t="s">
        <v>129</v>
      </c>
      <c r="B47" t="s">
        <v>80</v>
      </c>
      <c r="C47" t="s">
        <v>119</v>
      </c>
      <c r="D47" t="s">
        <v>298</v>
      </c>
      <c r="F47" t="s">
        <v>241</v>
      </c>
      <c r="H47">
        <v>3.452</v>
      </c>
      <c r="I47">
        <v>1.02</v>
      </c>
      <c r="J47" t="s">
        <v>19</v>
      </c>
      <c r="K47" t="s">
        <v>51</v>
      </c>
      <c r="L47" t="s">
        <v>27</v>
      </c>
      <c r="M47" t="s">
        <v>20</v>
      </c>
      <c r="N47" t="s">
        <v>26</v>
      </c>
      <c r="O47" t="s">
        <v>28</v>
      </c>
      <c r="P47" s="1">
        <v>0.56999999999999995</v>
      </c>
      <c r="Q47" s="2">
        <v>0.61499999999999999</v>
      </c>
      <c r="R47" t="s">
        <v>56</v>
      </c>
      <c r="AE47" t="s">
        <v>57</v>
      </c>
      <c r="AF47">
        <v>1.34</v>
      </c>
      <c r="AG47" s="3" t="e">
        <f t="shared" ref="AG47:AG49" si="6">AG46+140000</f>
        <v>#REF!</v>
      </c>
    </row>
    <row r="48" spans="1:33" x14ac:dyDescent="0.25">
      <c r="A48" t="s">
        <v>130</v>
      </c>
      <c r="B48" t="s">
        <v>80</v>
      </c>
      <c r="C48" t="s">
        <v>119</v>
      </c>
      <c r="D48" t="s">
        <v>298</v>
      </c>
      <c r="F48" t="s">
        <v>242</v>
      </c>
      <c r="H48">
        <v>2.0870000000000002</v>
      </c>
      <c r="I48">
        <v>1.1499999999999999</v>
      </c>
      <c r="J48" t="s">
        <v>47</v>
      </c>
      <c r="K48" t="s">
        <v>23</v>
      </c>
      <c r="L48" t="s">
        <v>27</v>
      </c>
      <c r="M48" t="s">
        <v>26</v>
      </c>
      <c r="N48" t="s">
        <v>20</v>
      </c>
      <c r="O48" t="s">
        <v>28</v>
      </c>
      <c r="P48" s="1">
        <v>0.57999999999999996</v>
      </c>
      <c r="Q48" s="2">
        <v>0.63300000000000001</v>
      </c>
      <c r="R48" t="s">
        <v>55</v>
      </c>
      <c r="S48" t="s">
        <v>34</v>
      </c>
      <c r="T48">
        <v>30</v>
      </c>
      <c r="U48">
        <v>0.35</v>
      </c>
      <c r="V48" t="s">
        <v>37</v>
      </c>
      <c r="W48" t="s">
        <v>40</v>
      </c>
      <c r="X48" t="s">
        <v>44</v>
      </c>
      <c r="Y48" t="s">
        <v>34</v>
      </c>
      <c r="AD48" t="s">
        <v>44</v>
      </c>
      <c r="AG48" s="3" t="e">
        <f t="shared" si="6"/>
        <v>#REF!</v>
      </c>
    </row>
    <row r="49" spans="1:33" x14ac:dyDescent="0.25">
      <c r="A49" t="s">
        <v>131</v>
      </c>
      <c r="B49" t="s">
        <v>80</v>
      </c>
      <c r="C49" t="s">
        <v>119</v>
      </c>
      <c r="D49" t="s">
        <v>298</v>
      </c>
      <c r="F49" t="s">
        <v>243</v>
      </c>
      <c r="H49">
        <v>10.907999999999999</v>
      </c>
      <c r="I49">
        <v>1.2799999999999998</v>
      </c>
      <c r="J49" t="s">
        <v>22</v>
      </c>
      <c r="K49" t="s">
        <v>52</v>
      </c>
      <c r="L49" t="s">
        <v>27</v>
      </c>
      <c r="M49" t="s">
        <v>27</v>
      </c>
      <c r="N49" t="s">
        <v>27</v>
      </c>
      <c r="O49" t="s">
        <v>28</v>
      </c>
      <c r="P49" s="1">
        <v>0.6</v>
      </c>
      <c r="Q49" s="2">
        <v>0.61199999999999999</v>
      </c>
      <c r="R49" t="s">
        <v>61</v>
      </c>
      <c r="S49" t="s">
        <v>34</v>
      </c>
      <c r="T49">
        <v>68</v>
      </c>
      <c r="U49">
        <v>0.39</v>
      </c>
      <c r="V49" t="s">
        <v>35</v>
      </c>
      <c r="W49" t="s">
        <v>38</v>
      </c>
      <c r="X49" t="s">
        <v>41</v>
      </c>
      <c r="Y49" t="s">
        <v>34</v>
      </c>
      <c r="AD49" t="s">
        <v>41</v>
      </c>
      <c r="AE49" t="s">
        <v>58</v>
      </c>
      <c r="AF49">
        <v>2.04</v>
      </c>
      <c r="AG49" s="3" t="e">
        <f t="shared" si="6"/>
        <v>#REF!</v>
      </c>
    </row>
    <row r="50" spans="1:33" x14ac:dyDescent="0.25">
      <c r="A50" t="s">
        <v>133</v>
      </c>
      <c r="B50" t="s">
        <v>80</v>
      </c>
      <c r="C50" t="s">
        <v>132</v>
      </c>
      <c r="D50" t="s">
        <v>298</v>
      </c>
      <c r="F50" t="s">
        <v>244</v>
      </c>
      <c r="H50">
        <v>11.78</v>
      </c>
      <c r="I50">
        <v>1.1499999999999999</v>
      </c>
      <c r="J50" t="s">
        <v>47</v>
      </c>
      <c r="K50" t="s">
        <v>23</v>
      </c>
      <c r="L50" t="s">
        <v>27</v>
      </c>
      <c r="M50" t="s">
        <v>26</v>
      </c>
      <c r="N50" t="s">
        <v>20</v>
      </c>
      <c r="O50" t="s">
        <v>28</v>
      </c>
      <c r="P50" s="1">
        <v>0.57999999999999996</v>
      </c>
      <c r="Q50" s="2">
        <v>0.63300000000000001</v>
      </c>
      <c r="R50" t="s">
        <v>55</v>
      </c>
      <c r="S50" t="s">
        <v>34</v>
      </c>
      <c r="T50">
        <v>19</v>
      </c>
      <c r="U50">
        <v>0.15</v>
      </c>
      <c r="V50" t="s">
        <v>36</v>
      </c>
      <c r="W50" t="s">
        <v>40</v>
      </c>
      <c r="X50" t="s">
        <v>43</v>
      </c>
      <c r="Y50" t="s">
        <v>34</v>
      </c>
      <c r="AD50" t="s">
        <v>43</v>
      </c>
      <c r="AE50" t="s">
        <v>46</v>
      </c>
      <c r="AF50">
        <v>3.04</v>
      </c>
      <c r="AG50" s="3" t="e">
        <f>#REF!</f>
        <v>#REF!</v>
      </c>
    </row>
    <row r="51" spans="1:33" x14ac:dyDescent="0.25">
      <c r="A51" t="s">
        <v>134</v>
      </c>
      <c r="B51" t="s">
        <v>80</v>
      </c>
      <c r="C51" t="s">
        <v>132</v>
      </c>
      <c r="D51" t="s">
        <v>298</v>
      </c>
      <c r="F51" t="s">
        <v>245</v>
      </c>
      <c r="H51">
        <v>12.753</v>
      </c>
      <c r="I51">
        <v>1.2799999999999998</v>
      </c>
      <c r="J51" t="s">
        <v>22</v>
      </c>
      <c r="K51" t="s">
        <v>52</v>
      </c>
      <c r="L51" t="s">
        <v>27</v>
      </c>
      <c r="M51" t="s">
        <v>27</v>
      </c>
      <c r="N51" t="s">
        <v>27</v>
      </c>
      <c r="O51" t="s">
        <v>28</v>
      </c>
      <c r="P51" s="1">
        <v>0.6</v>
      </c>
      <c r="Q51" s="2">
        <v>0.61199999999999999</v>
      </c>
      <c r="R51" t="s">
        <v>61</v>
      </c>
      <c r="AG51" s="3" t="e">
        <f t="shared" ref="AG51:AG54" si="7">AG50+120000</f>
        <v>#REF!</v>
      </c>
    </row>
    <row r="52" spans="1:33" x14ac:dyDescent="0.25">
      <c r="A52" t="s">
        <v>135</v>
      </c>
      <c r="B52" t="s">
        <v>80</v>
      </c>
      <c r="C52" t="s">
        <v>132</v>
      </c>
      <c r="D52" t="s">
        <v>298</v>
      </c>
      <c r="F52" t="s">
        <v>246</v>
      </c>
      <c r="H52">
        <v>8.4570000000000007</v>
      </c>
      <c r="I52">
        <v>0.84999999999999987</v>
      </c>
      <c r="J52" t="s">
        <v>48</v>
      </c>
      <c r="K52" t="s">
        <v>52</v>
      </c>
      <c r="L52" t="s">
        <v>27</v>
      </c>
      <c r="M52" t="s">
        <v>20</v>
      </c>
      <c r="N52" t="s">
        <v>26</v>
      </c>
      <c r="O52" t="s">
        <v>28</v>
      </c>
      <c r="P52" s="1">
        <v>0.63</v>
      </c>
      <c r="Q52" s="2">
        <v>0.58599999999999997</v>
      </c>
      <c r="R52" t="s">
        <v>60</v>
      </c>
      <c r="AE52" t="s">
        <v>46</v>
      </c>
      <c r="AF52">
        <v>1.26</v>
      </c>
      <c r="AG52" s="3" t="e">
        <f t="shared" si="7"/>
        <v>#REF!</v>
      </c>
    </row>
    <row r="53" spans="1:33" x14ac:dyDescent="0.25">
      <c r="A53" t="s">
        <v>136</v>
      </c>
      <c r="B53" t="s">
        <v>80</v>
      </c>
      <c r="C53" t="s">
        <v>132</v>
      </c>
      <c r="D53" t="s">
        <v>298</v>
      </c>
      <c r="F53" t="s">
        <v>247</v>
      </c>
      <c r="H53">
        <v>6.9039999999999999</v>
      </c>
      <c r="I53">
        <v>1.1099999999999999</v>
      </c>
      <c r="J53" t="s">
        <v>50</v>
      </c>
      <c r="K53" t="s">
        <v>53</v>
      </c>
      <c r="L53" t="s">
        <v>49</v>
      </c>
      <c r="M53" t="s">
        <v>27</v>
      </c>
      <c r="N53" t="s">
        <v>54</v>
      </c>
      <c r="O53" t="s">
        <v>28</v>
      </c>
      <c r="P53" s="1">
        <v>0.54</v>
      </c>
      <c r="Q53" s="2">
        <v>0.56999999999999995</v>
      </c>
      <c r="R53" t="s">
        <v>59</v>
      </c>
      <c r="S53" t="s">
        <v>34</v>
      </c>
      <c r="T53">
        <v>21</v>
      </c>
      <c r="U53">
        <v>0.3</v>
      </c>
      <c r="V53" t="s">
        <v>35</v>
      </c>
      <c r="W53" t="s">
        <v>38</v>
      </c>
      <c r="X53" t="s">
        <v>41</v>
      </c>
      <c r="Y53" t="s">
        <v>74</v>
      </c>
      <c r="Z53">
        <v>5</v>
      </c>
      <c r="AA53">
        <v>0.04</v>
      </c>
      <c r="AB53" t="s">
        <v>35</v>
      </c>
      <c r="AC53" t="s">
        <v>38</v>
      </c>
      <c r="AD53" t="s">
        <v>41</v>
      </c>
      <c r="AG53" s="3" t="e">
        <f t="shared" si="7"/>
        <v>#REF!</v>
      </c>
    </row>
    <row r="54" spans="1:33" x14ac:dyDescent="0.25">
      <c r="A54" t="s">
        <v>137</v>
      </c>
      <c r="B54" t="s">
        <v>80</v>
      </c>
      <c r="C54" t="s">
        <v>132</v>
      </c>
      <c r="D54" t="s">
        <v>298</v>
      </c>
      <c r="F54" t="s">
        <v>248</v>
      </c>
      <c r="H54">
        <v>2.9039999999999999</v>
      </c>
      <c r="I54">
        <v>1.1099999999999999</v>
      </c>
      <c r="J54" t="s">
        <v>50</v>
      </c>
      <c r="K54" t="s">
        <v>53</v>
      </c>
      <c r="L54" t="s">
        <v>49</v>
      </c>
      <c r="M54" t="s">
        <v>27</v>
      </c>
      <c r="N54" t="s">
        <v>54</v>
      </c>
      <c r="O54" t="s">
        <v>28</v>
      </c>
      <c r="P54" s="1">
        <v>0.54</v>
      </c>
      <c r="Q54" s="2">
        <v>0.56999999999999995</v>
      </c>
      <c r="R54" t="s">
        <v>59</v>
      </c>
      <c r="S54" t="s">
        <v>34</v>
      </c>
      <c r="T54">
        <v>29</v>
      </c>
      <c r="U54">
        <v>0.15</v>
      </c>
      <c r="V54" t="s">
        <v>35</v>
      </c>
      <c r="W54" t="s">
        <v>40</v>
      </c>
      <c r="X54" t="s">
        <v>41</v>
      </c>
      <c r="Y54" t="s">
        <v>73</v>
      </c>
      <c r="Z54">
        <v>23</v>
      </c>
      <c r="AA54">
        <v>0.18</v>
      </c>
      <c r="AB54" t="s">
        <v>35</v>
      </c>
      <c r="AC54" t="s">
        <v>38</v>
      </c>
      <c r="AD54" t="s">
        <v>41</v>
      </c>
      <c r="AE54" t="s">
        <v>45</v>
      </c>
      <c r="AF54">
        <v>1.48</v>
      </c>
      <c r="AG54" s="3" t="e">
        <f t="shared" si="7"/>
        <v>#REF!</v>
      </c>
    </row>
    <row r="55" spans="1:33" x14ac:dyDescent="0.25">
      <c r="A55" t="s">
        <v>138</v>
      </c>
      <c r="B55" t="s">
        <v>80</v>
      </c>
      <c r="C55" t="s">
        <v>132</v>
      </c>
      <c r="D55" t="s">
        <v>298</v>
      </c>
      <c r="F55" t="s">
        <v>249</v>
      </c>
      <c r="H55">
        <v>10.907999999999999</v>
      </c>
      <c r="I55">
        <v>1.02</v>
      </c>
      <c r="J55" t="s">
        <v>19</v>
      </c>
      <c r="K55" t="s">
        <v>23</v>
      </c>
      <c r="L55" t="s">
        <v>26</v>
      </c>
      <c r="M55" t="s">
        <v>26</v>
      </c>
      <c r="N55" t="s">
        <v>26</v>
      </c>
      <c r="O55" t="s">
        <v>28</v>
      </c>
      <c r="P55" s="1">
        <v>0.56999999999999995</v>
      </c>
      <c r="Q55" s="2">
        <v>0.625</v>
      </c>
      <c r="R55" t="s">
        <v>31</v>
      </c>
      <c r="S55" t="s">
        <v>34</v>
      </c>
      <c r="T55">
        <v>15</v>
      </c>
      <c r="U55">
        <v>0.15</v>
      </c>
      <c r="V55" t="s">
        <v>35</v>
      </c>
      <c r="W55" t="s">
        <v>38</v>
      </c>
      <c r="X55" t="s">
        <v>41</v>
      </c>
      <c r="Y55" t="s">
        <v>34</v>
      </c>
      <c r="AD55" t="s">
        <v>41</v>
      </c>
      <c r="AE55" t="s">
        <v>45</v>
      </c>
      <c r="AF55">
        <v>2.04</v>
      </c>
      <c r="AG55" s="3">
        <v>100000</v>
      </c>
    </row>
    <row r="56" spans="1:33" x14ac:dyDescent="0.25">
      <c r="A56" t="s">
        <v>139</v>
      </c>
      <c r="B56" t="s">
        <v>80</v>
      </c>
      <c r="C56" t="s">
        <v>132</v>
      </c>
      <c r="D56" t="s">
        <v>298</v>
      </c>
      <c r="F56" t="s">
        <v>250</v>
      </c>
      <c r="H56">
        <v>11.603999999999999</v>
      </c>
      <c r="I56">
        <v>2.4500000000000002</v>
      </c>
      <c r="J56" t="s">
        <v>20</v>
      </c>
      <c r="K56" t="s">
        <v>24</v>
      </c>
      <c r="L56" t="s">
        <v>26</v>
      </c>
      <c r="M56" t="s">
        <v>27</v>
      </c>
      <c r="N56" t="s">
        <v>26</v>
      </c>
      <c r="O56" t="s">
        <v>30</v>
      </c>
      <c r="P56" s="1">
        <v>0.59</v>
      </c>
      <c r="Q56" s="2">
        <v>0.6</v>
      </c>
      <c r="R56" t="s">
        <v>32</v>
      </c>
      <c r="S56" t="s">
        <v>34</v>
      </c>
      <c r="T56">
        <v>20</v>
      </c>
      <c r="U56">
        <v>0.25</v>
      </c>
      <c r="V56" t="s">
        <v>36</v>
      </c>
      <c r="W56" t="s">
        <v>39</v>
      </c>
      <c r="X56" t="s">
        <v>42</v>
      </c>
      <c r="Y56" t="s">
        <v>34</v>
      </c>
      <c r="AD56" t="s">
        <v>42</v>
      </c>
      <c r="AG56" s="3">
        <f>AG55+140000</f>
        <v>240000</v>
      </c>
    </row>
    <row r="57" spans="1:33" x14ac:dyDescent="0.25">
      <c r="A57" t="s">
        <v>140</v>
      </c>
      <c r="B57" t="s">
        <v>80</v>
      </c>
      <c r="C57" t="s">
        <v>132</v>
      </c>
      <c r="D57" t="s">
        <v>298</v>
      </c>
      <c r="F57" t="s">
        <v>251</v>
      </c>
      <c r="H57">
        <v>3.452</v>
      </c>
      <c r="I57">
        <v>1.29</v>
      </c>
      <c r="J57" t="s">
        <v>21</v>
      </c>
      <c r="K57" t="s">
        <v>25</v>
      </c>
      <c r="L57" t="s">
        <v>27</v>
      </c>
      <c r="M57" t="s">
        <v>26</v>
      </c>
      <c r="N57" t="s">
        <v>27</v>
      </c>
      <c r="O57" t="s">
        <v>29</v>
      </c>
      <c r="P57" s="1">
        <v>0.57999999999999996</v>
      </c>
      <c r="Q57" s="2">
        <v>0.59499999999999997</v>
      </c>
      <c r="R57" t="s">
        <v>33</v>
      </c>
      <c r="AE57" t="s">
        <v>57</v>
      </c>
      <c r="AF57">
        <v>1.34</v>
      </c>
      <c r="AG57" s="3">
        <f t="shared" ref="AG57:AG63" si="8">AG56+140000</f>
        <v>380000</v>
      </c>
    </row>
    <row r="58" spans="1:33" x14ac:dyDescent="0.25">
      <c r="A58" t="s">
        <v>141</v>
      </c>
      <c r="B58" t="s">
        <v>142</v>
      </c>
      <c r="C58" t="s">
        <v>142</v>
      </c>
      <c r="D58" t="s">
        <v>296</v>
      </c>
      <c r="F58" t="s">
        <v>252</v>
      </c>
      <c r="H58">
        <v>2.0870000000000002</v>
      </c>
      <c r="P58" s="1"/>
      <c r="Q58" s="2"/>
      <c r="S58" t="s">
        <v>34</v>
      </c>
      <c r="T58">
        <v>30</v>
      </c>
      <c r="U58">
        <v>0.35</v>
      </c>
      <c r="V58" t="s">
        <v>37</v>
      </c>
      <c r="W58" t="s">
        <v>40</v>
      </c>
      <c r="X58" t="s">
        <v>44</v>
      </c>
      <c r="Y58" t="s">
        <v>34</v>
      </c>
      <c r="AD58" t="s">
        <v>44</v>
      </c>
      <c r="AG58" s="3">
        <f t="shared" si="8"/>
        <v>520000</v>
      </c>
    </row>
    <row r="59" spans="1:33" x14ac:dyDescent="0.25">
      <c r="A59" t="s">
        <v>143</v>
      </c>
      <c r="B59" t="s">
        <v>142</v>
      </c>
      <c r="C59" t="s">
        <v>142</v>
      </c>
      <c r="D59" t="s">
        <v>296</v>
      </c>
      <c r="F59" t="s">
        <v>253</v>
      </c>
      <c r="H59">
        <v>10.907999999999999</v>
      </c>
      <c r="I59">
        <v>1.02</v>
      </c>
      <c r="J59" t="s">
        <v>19</v>
      </c>
      <c r="K59" t="s">
        <v>51</v>
      </c>
      <c r="L59" t="s">
        <v>27</v>
      </c>
      <c r="M59" t="s">
        <v>20</v>
      </c>
      <c r="N59" t="s">
        <v>26</v>
      </c>
      <c r="O59" t="s">
        <v>28</v>
      </c>
      <c r="P59" s="1">
        <v>0.56999999999999995</v>
      </c>
      <c r="Q59" s="2">
        <v>0.61499999999999999</v>
      </c>
      <c r="R59" t="s">
        <v>56</v>
      </c>
      <c r="S59" t="s">
        <v>34</v>
      </c>
      <c r="T59">
        <v>68</v>
      </c>
      <c r="U59">
        <v>0.39</v>
      </c>
      <c r="V59" t="s">
        <v>35</v>
      </c>
      <c r="W59" t="s">
        <v>38</v>
      </c>
      <c r="X59" t="s">
        <v>41</v>
      </c>
      <c r="Y59" t="s">
        <v>34</v>
      </c>
      <c r="AD59" t="s">
        <v>41</v>
      </c>
      <c r="AE59" t="s">
        <v>58</v>
      </c>
      <c r="AF59">
        <v>2.04</v>
      </c>
      <c r="AG59" s="3">
        <f t="shared" si="8"/>
        <v>660000</v>
      </c>
    </row>
    <row r="60" spans="1:33" x14ac:dyDescent="0.25">
      <c r="A60" t="s">
        <v>144</v>
      </c>
      <c r="B60" t="s">
        <v>142</v>
      </c>
      <c r="C60" t="s">
        <v>142</v>
      </c>
      <c r="D60" t="s">
        <v>296</v>
      </c>
      <c r="F60" t="s">
        <v>254</v>
      </c>
      <c r="H60">
        <v>11.78</v>
      </c>
      <c r="I60">
        <v>1.1499999999999999</v>
      </c>
      <c r="J60" t="s">
        <v>47</v>
      </c>
      <c r="K60" t="s">
        <v>23</v>
      </c>
      <c r="L60" t="s">
        <v>27</v>
      </c>
      <c r="M60" t="s">
        <v>26</v>
      </c>
      <c r="N60" t="s">
        <v>20</v>
      </c>
      <c r="O60" t="s">
        <v>28</v>
      </c>
      <c r="P60" s="1">
        <v>0.57999999999999996</v>
      </c>
      <c r="Q60" s="2">
        <v>0.63300000000000001</v>
      </c>
      <c r="R60" t="s">
        <v>55</v>
      </c>
      <c r="S60" t="s">
        <v>34</v>
      </c>
      <c r="T60">
        <v>19</v>
      </c>
      <c r="U60">
        <v>0.15</v>
      </c>
      <c r="V60" t="s">
        <v>36</v>
      </c>
      <c r="W60" t="s">
        <v>40</v>
      </c>
      <c r="X60" t="s">
        <v>43</v>
      </c>
      <c r="Y60" t="s">
        <v>34</v>
      </c>
      <c r="AD60" t="s">
        <v>43</v>
      </c>
      <c r="AE60" t="s">
        <v>46</v>
      </c>
      <c r="AF60">
        <v>3.04</v>
      </c>
      <c r="AG60" s="3">
        <f t="shared" si="8"/>
        <v>800000</v>
      </c>
    </row>
    <row r="61" spans="1:33" x14ac:dyDescent="0.25">
      <c r="A61" t="s">
        <v>145</v>
      </c>
      <c r="B61" t="s">
        <v>142</v>
      </c>
      <c r="C61" t="s">
        <v>142</v>
      </c>
      <c r="D61" t="s">
        <v>296</v>
      </c>
      <c r="F61" t="s">
        <v>255</v>
      </c>
      <c r="H61">
        <v>12.753</v>
      </c>
      <c r="I61">
        <v>1.2799999999999998</v>
      </c>
      <c r="J61" t="s">
        <v>22</v>
      </c>
      <c r="K61" t="s">
        <v>52</v>
      </c>
      <c r="L61" t="s">
        <v>27</v>
      </c>
      <c r="M61" t="s">
        <v>27</v>
      </c>
      <c r="N61" t="s">
        <v>27</v>
      </c>
      <c r="O61" t="s">
        <v>28</v>
      </c>
      <c r="P61" s="1">
        <v>0.6</v>
      </c>
      <c r="Q61" s="2">
        <v>0.61199999999999999</v>
      </c>
      <c r="R61" t="s">
        <v>61</v>
      </c>
      <c r="AG61" s="3">
        <f t="shared" si="8"/>
        <v>940000</v>
      </c>
    </row>
    <row r="62" spans="1:33" x14ac:dyDescent="0.25">
      <c r="A62" t="s">
        <v>146</v>
      </c>
      <c r="B62" t="s">
        <v>142</v>
      </c>
      <c r="C62" t="s">
        <v>142</v>
      </c>
      <c r="D62" t="s">
        <v>296</v>
      </c>
      <c r="F62" t="s">
        <v>256</v>
      </c>
      <c r="H62">
        <v>8.4570000000000007</v>
      </c>
      <c r="I62">
        <v>0.84999999999999987</v>
      </c>
      <c r="J62" t="s">
        <v>48</v>
      </c>
      <c r="K62" t="s">
        <v>52</v>
      </c>
      <c r="L62" t="s">
        <v>27</v>
      </c>
      <c r="M62" t="s">
        <v>20</v>
      </c>
      <c r="N62" t="s">
        <v>26</v>
      </c>
      <c r="O62" t="s">
        <v>28</v>
      </c>
      <c r="P62" s="1">
        <v>0.63</v>
      </c>
      <c r="Q62" s="2">
        <v>0.58599999999999997</v>
      </c>
      <c r="R62" t="s">
        <v>60</v>
      </c>
      <c r="AE62" t="s">
        <v>46</v>
      </c>
      <c r="AF62">
        <v>1.26</v>
      </c>
      <c r="AG62" s="3">
        <v>204000</v>
      </c>
    </row>
    <row r="63" spans="1:33" x14ac:dyDescent="0.25">
      <c r="A63" t="s">
        <v>147</v>
      </c>
      <c r="B63" t="s">
        <v>142</v>
      </c>
      <c r="C63" t="s">
        <v>142</v>
      </c>
      <c r="D63" t="s">
        <v>296</v>
      </c>
      <c r="F63" t="s">
        <v>257</v>
      </c>
      <c r="H63">
        <v>6.9039999999999999</v>
      </c>
      <c r="P63" s="1"/>
      <c r="Q63" s="2"/>
      <c r="S63" t="s">
        <v>34</v>
      </c>
      <c r="T63">
        <v>21</v>
      </c>
      <c r="U63">
        <v>0.3</v>
      </c>
      <c r="V63" t="s">
        <v>35</v>
      </c>
      <c r="W63" t="s">
        <v>38</v>
      </c>
      <c r="X63" t="s">
        <v>41</v>
      </c>
      <c r="Y63" t="s">
        <v>74</v>
      </c>
      <c r="Z63">
        <v>5</v>
      </c>
      <c r="AA63">
        <v>0.04</v>
      </c>
      <c r="AB63" t="s">
        <v>35</v>
      </c>
      <c r="AC63" t="s">
        <v>38</v>
      </c>
      <c r="AD63" t="s">
        <v>41</v>
      </c>
      <c r="AG63" s="3">
        <f t="shared" si="8"/>
        <v>344000</v>
      </c>
    </row>
    <row r="64" spans="1:33" x14ac:dyDescent="0.25">
      <c r="A64" t="s">
        <v>148</v>
      </c>
      <c r="B64" t="s">
        <v>142</v>
      </c>
      <c r="C64" t="s">
        <v>142</v>
      </c>
      <c r="D64" t="s">
        <v>297</v>
      </c>
      <c r="F64" t="s">
        <v>258</v>
      </c>
      <c r="H64">
        <v>2.9039999999999999</v>
      </c>
      <c r="I64">
        <v>1.1099999999999999</v>
      </c>
      <c r="J64" t="s">
        <v>50</v>
      </c>
      <c r="K64" t="s">
        <v>53</v>
      </c>
      <c r="L64" t="s">
        <v>49</v>
      </c>
      <c r="M64" t="s">
        <v>27</v>
      </c>
      <c r="N64" t="s">
        <v>54</v>
      </c>
      <c r="O64" t="s">
        <v>28</v>
      </c>
      <c r="P64" s="1">
        <v>0.54</v>
      </c>
      <c r="Q64" s="2">
        <v>0.56999999999999995</v>
      </c>
      <c r="R64" t="s">
        <v>59</v>
      </c>
      <c r="S64" t="s">
        <v>34</v>
      </c>
      <c r="T64">
        <v>29</v>
      </c>
      <c r="U64">
        <v>0.15</v>
      </c>
      <c r="V64" t="s">
        <v>35</v>
      </c>
      <c r="W64" t="s">
        <v>40</v>
      </c>
      <c r="X64" t="s">
        <v>41</v>
      </c>
      <c r="Y64" t="s">
        <v>73</v>
      </c>
      <c r="Z64">
        <v>23</v>
      </c>
      <c r="AA64">
        <v>0.18</v>
      </c>
      <c r="AB64" t="s">
        <v>35</v>
      </c>
      <c r="AC64" t="s">
        <v>38</v>
      </c>
      <c r="AD64" t="s">
        <v>41</v>
      </c>
      <c r="AE64" t="s">
        <v>45</v>
      </c>
      <c r="AF64">
        <v>1.48</v>
      </c>
      <c r="AG64" s="3">
        <v>400000</v>
      </c>
    </row>
    <row r="65" spans="1:33" x14ac:dyDescent="0.25">
      <c r="A65" t="s">
        <v>149</v>
      </c>
      <c r="B65" t="s">
        <v>142</v>
      </c>
      <c r="C65" t="s">
        <v>142</v>
      </c>
      <c r="D65" t="s">
        <v>297</v>
      </c>
      <c r="F65" t="s">
        <v>259</v>
      </c>
      <c r="H65">
        <v>10.907999999999999</v>
      </c>
      <c r="I65">
        <v>1.02</v>
      </c>
      <c r="J65" t="s">
        <v>19</v>
      </c>
      <c r="K65" t="s">
        <v>23</v>
      </c>
      <c r="L65" t="s">
        <v>26</v>
      </c>
      <c r="M65" t="s">
        <v>26</v>
      </c>
      <c r="N65" t="s">
        <v>26</v>
      </c>
      <c r="O65" t="s">
        <v>28</v>
      </c>
      <c r="P65" s="1">
        <v>0.56999999999999995</v>
      </c>
      <c r="Q65" s="2">
        <v>0.625</v>
      </c>
      <c r="R65" t="s">
        <v>31</v>
      </c>
      <c r="S65" t="s">
        <v>34</v>
      </c>
      <c r="T65">
        <v>15</v>
      </c>
      <c r="U65">
        <v>0.15</v>
      </c>
      <c r="V65" t="s">
        <v>35</v>
      </c>
      <c r="W65" t="s">
        <v>38</v>
      </c>
      <c r="X65" t="s">
        <v>41</v>
      </c>
      <c r="Y65" t="s">
        <v>34</v>
      </c>
      <c r="AD65" t="s">
        <v>41</v>
      </c>
      <c r="AE65" t="s">
        <v>45</v>
      </c>
      <c r="AF65">
        <v>2.04</v>
      </c>
      <c r="AG65" s="3">
        <f>AG64+120000</f>
        <v>520000</v>
      </c>
    </row>
    <row r="66" spans="1:33" x14ac:dyDescent="0.25">
      <c r="A66" t="s">
        <v>150</v>
      </c>
      <c r="B66" t="s">
        <v>142</v>
      </c>
      <c r="C66" t="s">
        <v>142</v>
      </c>
      <c r="D66" t="s">
        <v>297</v>
      </c>
      <c r="F66" t="s">
        <v>260</v>
      </c>
      <c r="H66">
        <v>11.603999999999999</v>
      </c>
      <c r="I66">
        <v>2.4500000000000002</v>
      </c>
      <c r="J66" t="s">
        <v>20</v>
      </c>
      <c r="K66" t="s">
        <v>24</v>
      </c>
      <c r="L66" t="s">
        <v>26</v>
      </c>
      <c r="M66" t="s">
        <v>27</v>
      </c>
      <c r="N66" t="s">
        <v>26</v>
      </c>
      <c r="O66" t="s">
        <v>30</v>
      </c>
      <c r="P66" s="1">
        <v>0.59</v>
      </c>
      <c r="Q66" s="2">
        <v>0.6</v>
      </c>
      <c r="R66" t="s">
        <v>32</v>
      </c>
      <c r="S66" t="s">
        <v>34</v>
      </c>
      <c r="T66">
        <v>20</v>
      </c>
      <c r="U66">
        <v>0.25</v>
      </c>
      <c r="V66" t="s">
        <v>36</v>
      </c>
      <c r="W66" t="s">
        <v>39</v>
      </c>
      <c r="X66" t="s">
        <v>42</v>
      </c>
      <c r="Y66" t="s">
        <v>34</v>
      </c>
      <c r="AD66" t="s">
        <v>42</v>
      </c>
      <c r="AG66" s="3">
        <f t="shared" ref="AG66:AG74" si="9">AG65+120000</f>
        <v>640000</v>
      </c>
    </row>
    <row r="67" spans="1:33" x14ac:dyDescent="0.25">
      <c r="A67" t="s">
        <v>151</v>
      </c>
      <c r="B67" t="s">
        <v>142</v>
      </c>
      <c r="C67" t="s">
        <v>142</v>
      </c>
      <c r="D67" t="s">
        <v>297</v>
      </c>
      <c r="F67" t="s">
        <v>261</v>
      </c>
      <c r="H67">
        <v>3.452</v>
      </c>
      <c r="I67">
        <v>1.29</v>
      </c>
      <c r="J67" t="s">
        <v>21</v>
      </c>
      <c r="K67" t="s">
        <v>25</v>
      </c>
      <c r="L67" t="s">
        <v>27</v>
      </c>
      <c r="M67" t="s">
        <v>26</v>
      </c>
      <c r="N67" t="s">
        <v>27</v>
      </c>
      <c r="O67" t="s">
        <v>29</v>
      </c>
      <c r="P67" s="1">
        <v>0.57999999999999996</v>
      </c>
      <c r="Q67" s="2">
        <v>0.59499999999999997</v>
      </c>
      <c r="R67" t="s">
        <v>33</v>
      </c>
      <c r="AE67" t="s">
        <v>57</v>
      </c>
      <c r="AF67">
        <v>1.34</v>
      </c>
      <c r="AG67" s="3">
        <f t="shared" si="9"/>
        <v>760000</v>
      </c>
    </row>
    <row r="68" spans="1:33" x14ac:dyDescent="0.25">
      <c r="A68" t="s">
        <v>152</v>
      </c>
      <c r="B68" t="s">
        <v>142</v>
      </c>
      <c r="C68" t="s">
        <v>142</v>
      </c>
      <c r="D68" t="s">
        <v>297</v>
      </c>
      <c r="F68" t="s">
        <v>262</v>
      </c>
      <c r="H68">
        <v>2.0870000000000002</v>
      </c>
      <c r="P68" s="1"/>
      <c r="Q68" s="2"/>
      <c r="S68" t="s">
        <v>34</v>
      </c>
      <c r="T68">
        <v>30</v>
      </c>
      <c r="U68">
        <v>0.35</v>
      </c>
      <c r="V68" t="s">
        <v>37</v>
      </c>
      <c r="W68" t="s">
        <v>40</v>
      </c>
      <c r="X68" t="s">
        <v>44</v>
      </c>
      <c r="Y68" t="s">
        <v>34</v>
      </c>
      <c r="AD68" t="s">
        <v>44</v>
      </c>
      <c r="AG68" s="3">
        <f t="shared" si="9"/>
        <v>880000</v>
      </c>
    </row>
    <row r="69" spans="1:33" x14ac:dyDescent="0.25">
      <c r="A69" t="s">
        <v>153</v>
      </c>
      <c r="B69" t="s">
        <v>142</v>
      </c>
      <c r="C69" t="s">
        <v>142</v>
      </c>
      <c r="D69" t="s">
        <v>298</v>
      </c>
      <c r="F69" t="s">
        <v>263</v>
      </c>
      <c r="H69">
        <v>10.907999999999999</v>
      </c>
      <c r="I69">
        <v>1.02</v>
      </c>
      <c r="J69" t="s">
        <v>19</v>
      </c>
      <c r="K69" t="s">
        <v>51</v>
      </c>
      <c r="L69" t="s">
        <v>27</v>
      </c>
      <c r="M69" t="s">
        <v>20</v>
      </c>
      <c r="N69" t="s">
        <v>26</v>
      </c>
      <c r="O69" t="s">
        <v>28</v>
      </c>
      <c r="P69" s="1">
        <v>0.56999999999999995</v>
      </c>
      <c r="Q69" s="2">
        <v>0.61499999999999999</v>
      </c>
      <c r="R69" t="s">
        <v>56</v>
      </c>
      <c r="S69" t="s">
        <v>34</v>
      </c>
      <c r="T69">
        <v>68</v>
      </c>
      <c r="U69">
        <v>0.39</v>
      </c>
      <c r="V69" t="s">
        <v>35</v>
      </c>
      <c r="W69" t="s">
        <v>38</v>
      </c>
      <c r="X69" t="s">
        <v>41</v>
      </c>
      <c r="Y69" t="s">
        <v>34</v>
      </c>
      <c r="AD69" t="s">
        <v>41</v>
      </c>
      <c r="AE69" t="s">
        <v>58</v>
      </c>
      <c r="AF69">
        <v>2.04</v>
      </c>
      <c r="AG69" s="3">
        <v>650000</v>
      </c>
    </row>
    <row r="70" spans="1:33" x14ac:dyDescent="0.25">
      <c r="A70" t="s">
        <v>154</v>
      </c>
      <c r="B70" t="s">
        <v>142</v>
      </c>
      <c r="C70" t="s">
        <v>142</v>
      </c>
      <c r="D70" t="s">
        <v>298</v>
      </c>
      <c r="F70" t="s">
        <v>264</v>
      </c>
      <c r="H70">
        <v>11.78</v>
      </c>
      <c r="I70">
        <v>1.1499999999999999</v>
      </c>
      <c r="J70" t="s">
        <v>47</v>
      </c>
      <c r="K70" t="s">
        <v>23</v>
      </c>
      <c r="L70" t="s">
        <v>27</v>
      </c>
      <c r="M70" t="s">
        <v>26</v>
      </c>
      <c r="N70" t="s">
        <v>20</v>
      </c>
      <c r="O70" t="s">
        <v>28</v>
      </c>
      <c r="P70" s="1">
        <v>0.57999999999999996</v>
      </c>
      <c r="Q70" s="2">
        <v>0.63300000000000001</v>
      </c>
      <c r="R70" t="s">
        <v>55</v>
      </c>
      <c r="S70" t="s">
        <v>34</v>
      </c>
      <c r="T70">
        <v>19</v>
      </c>
      <c r="U70">
        <v>0.15</v>
      </c>
      <c r="V70" t="s">
        <v>36</v>
      </c>
      <c r="W70" t="s">
        <v>40</v>
      </c>
      <c r="X70" t="s">
        <v>43</v>
      </c>
      <c r="Y70" t="s">
        <v>34</v>
      </c>
      <c r="AD70" t="s">
        <v>43</v>
      </c>
      <c r="AE70" t="s">
        <v>46</v>
      </c>
      <c r="AF70">
        <v>3.04</v>
      </c>
      <c r="AG70" s="3">
        <f t="shared" si="9"/>
        <v>770000</v>
      </c>
    </row>
    <row r="71" spans="1:33" x14ac:dyDescent="0.25">
      <c r="A71" t="s">
        <v>155</v>
      </c>
      <c r="B71" t="s">
        <v>142</v>
      </c>
      <c r="C71" t="s">
        <v>142</v>
      </c>
      <c r="D71" t="s">
        <v>298</v>
      </c>
      <c r="F71" t="s">
        <v>265</v>
      </c>
      <c r="H71">
        <v>12.753</v>
      </c>
      <c r="I71">
        <v>1.2799999999999998</v>
      </c>
      <c r="J71" t="s">
        <v>22</v>
      </c>
      <c r="K71" t="s">
        <v>52</v>
      </c>
      <c r="L71" t="s">
        <v>27</v>
      </c>
      <c r="M71" t="s">
        <v>27</v>
      </c>
      <c r="N71" t="s">
        <v>27</v>
      </c>
      <c r="O71" t="s">
        <v>28</v>
      </c>
      <c r="P71" s="1">
        <v>0.6</v>
      </c>
      <c r="Q71" s="2">
        <v>0.61199999999999999</v>
      </c>
      <c r="R71" t="s">
        <v>61</v>
      </c>
      <c r="AG71" s="3">
        <f t="shared" si="9"/>
        <v>890000</v>
      </c>
    </row>
    <row r="72" spans="1:33" x14ac:dyDescent="0.25">
      <c r="A72" t="s">
        <v>156</v>
      </c>
      <c r="B72" t="s">
        <v>142</v>
      </c>
      <c r="C72" t="s">
        <v>142</v>
      </c>
      <c r="D72" t="s">
        <v>298</v>
      </c>
      <c r="F72" t="s">
        <v>266</v>
      </c>
      <c r="H72">
        <v>8.4570000000000007</v>
      </c>
      <c r="I72">
        <v>0.84999999999999987</v>
      </c>
      <c r="J72" t="s">
        <v>48</v>
      </c>
      <c r="K72" t="s">
        <v>52</v>
      </c>
      <c r="L72" t="s">
        <v>27</v>
      </c>
      <c r="M72" t="s">
        <v>20</v>
      </c>
      <c r="N72" t="s">
        <v>26</v>
      </c>
      <c r="O72" t="s">
        <v>28</v>
      </c>
      <c r="P72" s="1">
        <v>0.63</v>
      </c>
      <c r="Q72" s="2">
        <v>0.58599999999999997</v>
      </c>
      <c r="R72" t="s">
        <v>60</v>
      </c>
      <c r="AE72" t="s">
        <v>46</v>
      </c>
      <c r="AF72">
        <v>1.26</v>
      </c>
      <c r="AG72" s="3">
        <v>450000</v>
      </c>
    </row>
    <row r="73" spans="1:33" x14ac:dyDescent="0.25">
      <c r="A73" t="s">
        <v>157</v>
      </c>
      <c r="B73" t="s">
        <v>142</v>
      </c>
      <c r="C73" t="s">
        <v>142</v>
      </c>
      <c r="D73" t="s">
        <v>298</v>
      </c>
      <c r="F73" t="s">
        <v>267</v>
      </c>
      <c r="H73">
        <v>6.9039999999999999</v>
      </c>
      <c r="P73" s="1"/>
      <c r="Q73" s="2"/>
      <c r="S73" t="s">
        <v>34</v>
      </c>
      <c r="T73">
        <v>21</v>
      </c>
      <c r="U73">
        <v>0.3</v>
      </c>
      <c r="V73" t="s">
        <v>35</v>
      </c>
      <c r="W73" t="s">
        <v>38</v>
      </c>
      <c r="X73" t="s">
        <v>41</v>
      </c>
      <c r="Y73" t="s">
        <v>74</v>
      </c>
      <c r="Z73">
        <v>5</v>
      </c>
      <c r="AA73">
        <v>0.04</v>
      </c>
      <c r="AB73" t="s">
        <v>35</v>
      </c>
      <c r="AC73" t="s">
        <v>38</v>
      </c>
      <c r="AD73" t="s">
        <v>41</v>
      </c>
      <c r="AG73" s="3">
        <f t="shared" si="9"/>
        <v>570000</v>
      </c>
    </row>
    <row r="74" spans="1:33" x14ac:dyDescent="0.25">
      <c r="A74" t="s">
        <v>158</v>
      </c>
      <c r="B74" t="s">
        <v>142</v>
      </c>
      <c r="C74" t="s">
        <v>142</v>
      </c>
      <c r="D74" t="s">
        <v>298</v>
      </c>
      <c r="F74" t="s">
        <v>268</v>
      </c>
      <c r="H74">
        <v>2.9039999999999999</v>
      </c>
      <c r="I74">
        <v>1.1099999999999999</v>
      </c>
      <c r="J74" t="s">
        <v>50</v>
      </c>
      <c r="K74" t="s">
        <v>53</v>
      </c>
      <c r="L74" t="s">
        <v>49</v>
      </c>
      <c r="M74" t="s">
        <v>27</v>
      </c>
      <c r="N74" t="s">
        <v>54</v>
      </c>
      <c r="O74" t="s">
        <v>28</v>
      </c>
      <c r="P74" s="1">
        <v>0.54</v>
      </c>
      <c r="Q74" s="2">
        <v>0.56999999999999995</v>
      </c>
      <c r="R74" t="s">
        <v>59</v>
      </c>
      <c r="S74" t="s">
        <v>34</v>
      </c>
      <c r="T74">
        <v>29</v>
      </c>
      <c r="U74">
        <v>0.15</v>
      </c>
      <c r="V74" t="s">
        <v>35</v>
      </c>
      <c r="W74" t="s">
        <v>40</v>
      </c>
      <c r="X74" t="s">
        <v>41</v>
      </c>
      <c r="Y74" t="s">
        <v>73</v>
      </c>
      <c r="Z74">
        <v>23</v>
      </c>
      <c r="AA74">
        <v>0.18</v>
      </c>
      <c r="AB74" t="s">
        <v>35</v>
      </c>
      <c r="AC74" t="s">
        <v>38</v>
      </c>
      <c r="AD74" t="s">
        <v>41</v>
      </c>
      <c r="AE74" t="s">
        <v>45</v>
      </c>
      <c r="AF74">
        <v>1.48</v>
      </c>
      <c r="AG74" s="3">
        <f t="shared" si="9"/>
        <v>690000</v>
      </c>
    </row>
    <row r="75" spans="1:33" x14ac:dyDescent="0.25">
      <c r="A75" t="s">
        <v>159</v>
      </c>
      <c r="B75" t="s">
        <v>142</v>
      </c>
      <c r="C75" t="s">
        <v>142</v>
      </c>
      <c r="D75" t="s">
        <v>298</v>
      </c>
      <c r="F75" t="s">
        <v>269</v>
      </c>
      <c r="H75">
        <v>10.907999999999999</v>
      </c>
      <c r="P75" s="1"/>
      <c r="Q75" s="2"/>
      <c r="S75" t="s">
        <v>34</v>
      </c>
      <c r="T75">
        <v>15</v>
      </c>
      <c r="U75">
        <v>0.15</v>
      </c>
      <c r="V75" t="s">
        <v>35</v>
      </c>
      <c r="W75" t="s">
        <v>38</v>
      </c>
      <c r="X75" t="s">
        <v>41</v>
      </c>
      <c r="Y75" t="s">
        <v>34</v>
      </c>
      <c r="AD75" t="s">
        <v>41</v>
      </c>
      <c r="AE75" t="s">
        <v>45</v>
      </c>
      <c r="AF75">
        <v>2.04</v>
      </c>
      <c r="AG75" s="3">
        <v>100000</v>
      </c>
    </row>
    <row r="76" spans="1:33" x14ac:dyDescent="0.25">
      <c r="A76" t="s">
        <v>160</v>
      </c>
      <c r="B76" t="s">
        <v>142</v>
      </c>
      <c r="C76" t="s">
        <v>142</v>
      </c>
      <c r="D76" t="s">
        <v>298</v>
      </c>
      <c r="F76" t="s">
        <v>270</v>
      </c>
      <c r="H76">
        <v>11.603999999999999</v>
      </c>
      <c r="P76" s="1"/>
      <c r="Q76" s="2"/>
      <c r="S76" t="s">
        <v>34</v>
      </c>
      <c r="T76">
        <v>20</v>
      </c>
      <c r="U76">
        <v>0.25</v>
      </c>
      <c r="V76" t="s">
        <v>36</v>
      </c>
      <c r="W76" t="s">
        <v>39</v>
      </c>
      <c r="X76" t="s">
        <v>42</v>
      </c>
      <c r="Y76" t="s">
        <v>34</v>
      </c>
      <c r="AD76" t="s">
        <v>42</v>
      </c>
      <c r="AG76" s="3">
        <f>AG75+140000</f>
        <v>240000</v>
      </c>
    </row>
    <row r="77" spans="1:33" x14ac:dyDescent="0.25">
      <c r="A77" t="s">
        <v>161</v>
      </c>
      <c r="B77" t="s">
        <v>142</v>
      </c>
      <c r="C77" t="s">
        <v>142</v>
      </c>
      <c r="D77" t="s">
        <v>298</v>
      </c>
      <c r="F77" t="s">
        <v>271</v>
      </c>
      <c r="H77">
        <v>3.452</v>
      </c>
      <c r="P77" s="1"/>
      <c r="Q77" s="2"/>
      <c r="S77" t="s">
        <v>34</v>
      </c>
      <c r="T77">
        <v>15</v>
      </c>
      <c r="U77">
        <v>0.15</v>
      </c>
      <c r="V77" t="s">
        <v>35</v>
      </c>
      <c r="W77" t="s">
        <v>38</v>
      </c>
      <c r="X77" t="s">
        <v>41</v>
      </c>
      <c r="Y77" t="s">
        <v>34</v>
      </c>
      <c r="AE77" t="s">
        <v>57</v>
      </c>
      <c r="AF77">
        <v>1.34</v>
      </c>
      <c r="AG77" s="3">
        <f t="shared" ref="AG77:AG81" si="10">AG76+140000</f>
        <v>380000</v>
      </c>
    </row>
    <row r="78" spans="1:33" x14ac:dyDescent="0.25">
      <c r="A78" t="s">
        <v>162</v>
      </c>
      <c r="B78" t="s">
        <v>142</v>
      </c>
      <c r="C78" t="s">
        <v>142</v>
      </c>
      <c r="D78" t="s">
        <v>298</v>
      </c>
      <c r="F78" t="s">
        <v>272</v>
      </c>
      <c r="H78">
        <v>2.0870000000000002</v>
      </c>
      <c r="P78" s="1"/>
      <c r="Q78" s="2"/>
      <c r="S78" t="s">
        <v>34</v>
      </c>
      <c r="T78">
        <v>30</v>
      </c>
      <c r="U78">
        <v>0.35</v>
      </c>
      <c r="V78" t="s">
        <v>37</v>
      </c>
      <c r="W78" t="s">
        <v>40</v>
      </c>
      <c r="X78" t="s">
        <v>44</v>
      </c>
      <c r="Y78" t="s">
        <v>34</v>
      </c>
      <c r="AD78" t="s">
        <v>44</v>
      </c>
      <c r="AG78" s="3">
        <f t="shared" si="10"/>
        <v>520000</v>
      </c>
    </row>
    <row r="79" spans="1:33" x14ac:dyDescent="0.25">
      <c r="A79" t="s">
        <v>163</v>
      </c>
      <c r="B79" t="s">
        <v>142</v>
      </c>
      <c r="C79" t="s">
        <v>142</v>
      </c>
      <c r="D79" t="s">
        <v>298</v>
      </c>
      <c r="F79" t="s">
        <v>273</v>
      </c>
      <c r="H79">
        <v>10.907999999999999</v>
      </c>
      <c r="P79" s="1"/>
      <c r="Q79" s="2"/>
      <c r="S79" t="s">
        <v>34</v>
      </c>
      <c r="T79">
        <v>68</v>
      </c>
      <c r="U79">
        <v>0.39</v>
      </c>
      <c r="V79" t="s">
        <v>35</v>
      </c>
      <c r="W79" t="s">
        <v>38</v>
      </c>
      <c r="X79" t="s">
        <v>41</v>
      </c>
      <c r="Y79" t="s">
        <v>34</v>
      </c>
      <c r="AD79" t="s">
        <v>41</v>
      </c>
      <c r="AE79" t="s">
        <v>58</v>
      </c>
      <c r="AF79">
        <v>2.04</v>
      </c>
      <c r="AG79" s="3">
        <f t="shared" si="10"/>
        <v>660000</v>
      </c>
    </row>
    <row r="80" spans="1:33" x14ac:dyDescent="0.25">
      <c r="A80" t="s">
        <v>164</v>
      </c>
      <c r="B80" t="s">
        <v>142</v>
      </c>
      <c r="C80" t="s">
        <v>142</v>
      </c>
      <c r="D80" t="s">
        <v>298</v>
      </c>
      <c r="F80" t="s">
        <v>274</v>
      </c>
      <c r="H80">
        <v>11.78</v>
      </c>
      <c r="P80" s="1"/>
      <c r="Q80" s="2"/>
      <c r="S80" t="s">
        <v>34</v>
      </c>
      <c r="T80">
        <v>19</v>
      </c>
      <c r="U80">
        <v>0.15</v>
      </c>
      <c r="V80" t="s">
        <v>36</v>
      </c>
      <c r="W80" t="s">
        <v>40</v>
      </c>
      <c r="X80" t="s">
        <v>43</v>
      </c>
      <c r="Y80" t="s">
        <v>34</v>
      </c>
      <c r="AD80" t="s">
        <v>43</v>
      </c>
      <c r="AE80" t="s">
        <v>46</v>
      </c>
      <c r="AF80">
        <v>3.04</v>
      </c>
      <c r="AG80" s="3">
        <f t="shared" si="10"/>
        <v>800000</v>
      </c>
    </row>
    <row r="81" spans="1:33" x14ac:dyDescent="0.25">
      <c r="A81" t="s">
        <v>165</v>
      </c>
      <c r="B81" t="s">
        <v>142</v>
      </c>
      <c r="C81" t="s">
        <v>142</v>
      </c>
      <c r="D81" t="s">
        <v>298</v>
      </c>
      <c r="F81" t="s">
        <v>275</v>
      </c>
      <c r="H81">
        <v>12.753</v>
      </c>
      <c r="P81" s="1"/>
      <c r="Q81" s="2"/>
      <c r="S81" t="s">
        <v>34</v>
      </c>
      <c r="T81">
        <v>15</v>
      </c>
      <c r="U81">
        <v>0.15</v>
      </c>
      <c r="V81" t="s">
        <v>35</v>
      </c>
      <c r="W81" t="s">
        <v>38</v>
      </c>
      <c r="X81" t="s">
        <v>41</v>
      </c>
      <c r="Y81" t="s">
        <v>34</v>
      </c>
      <c r="AG81" s="3">
        <f t="shared" si="10"/>
        <v>940000</v>
      </c>
    </row>
    <row r="82" spans="1:33" x14ac:dyDescent="0.25">
      <c r="A82" t="s">
        <v>166</v>
      </c>
      <c r="B82" t="s">
        <v>142</v>
      </c>
      <c r="C82" t="s">
        <v>142</v>
      </c>
      <c r="D82" t="s">
        <v>298</v>
      </c>
      <c r="F82" t="s">
        <v>255</v>
      </c>
      <c r="H82">
        <v>8.4570000000000007</v>
      </c>
      <c r="P82" s="1"/>
      <c r="Q82" s="2"/>
      <c r="S82" t="s">
        <v>34</v>
      </c>
      <c r="T82">
        <v>20</v>
      </c>
      <c r="U82">
        <v>0.25</v>
      </c>
      <c r="V82" t="s">
        <v>36</v>
      </c>
      <c r="W82" t="s">
        <v>39</v>
      </c>
      <c r="X82" t="s">
        <v>42</v>
      </c>
      <c r="Y82" t="s">
        <v>34</v>
      </c>
      <c r="AE82" t="s">
        <v>46</v>
      </c>
      <c r="AF82">
        <v>1.26</v>
      </c>
      <c r="AG82" s="3">
        <v>160000</v>
      </c>
    </row>
    <row r="83" spans="1:33" x14ac:dyDescent="0.25">
      <c r="A83" t="s">
        <v>168</v>
      </c>
      <c r="B83" t="s">
        <v>167</v>
      </c>
      <c r="C83" t="s">
        <v>167</v>
      </c>
      <c r="D83" t="s">
        <v>298</v>
      </c>
      <c r="F83" t="s">
        <v>277</v>
      </c>
      <c r="H83">
        <v>11.603999999999999</v>
      </c>
      <c r="I83">
        <v>2.4500000000000002</v>
      </c>
      <c r="J83" t="s">
        <v>20</v>
      </c>
      <c r="K83" t="s">
        <v>24</v>
      </c>
      <c r="L83" t="s">
        <v>26</v>
      </c>
      <c r="M83" t="s">
        <v>27</v>
      </c>
      <c r="N83" t="s">
        <v>26</v>
      </c>
      <c r="O83" t="s">
        <v>30</v>
      </c>
      <c r="P83" s="1">
        <v>0.59</v>
      </c>
      <c r="Q83" s="2">
        <v>0.6</v>
      </c>
      <c r="R83" t="s">
        <v>32</v>
      </c>
      <c r="S83" t="s">
        <v>34</v>
      </c>
      <c r="T83">
        <v>20</v>
      </c>
      <c r="U83">
        <v>0.25</v>
      </c>
      <c r="V83" t="s">
        <v>36</v>
      </c>
      <c r="W83" t="s">
        <v>39</v>
      </c>
      <c r="X83" t="s">
        <v>42</v>
      </c>
      <c r="Y83" t="s">
        <v>34</v>
      </c>
      <c r="AD83" t="s">
        <v>42</v>
      </c>
      <c r="AG83" s="3" t="e">
        <f>#REF!+140000</f>
        <v>#REF!</v>
      </c>
    </row>
    <row r="84" spans="1:33" x14ac:dyDescent="0.25">
      <c r="A84" t="s">
        <v>169</v>
      </c>
      <c r="B84" t="s">
        <v>167</v>
      </c>
      <c r="C84" t="s">
        <v>167</v>
      </c>
      <c r="D84" t="s">
        <v>298</v>
      </c>
      <c r="F84" t="s">
        <v>278</v>
      </c>
      <c r="H84">
        <v>3.452</v>
      </c>
      <c r="I84">
        <v>1.29</v>
      </c>
      <c r="J84" t="s">
        <v>21</v>
      </c>
      <c r="K84" t="s">
        <v>25</v>
      </c>
      <c r="L84" t="s">
        <v>27</v>
      </c>
      <c r="M84" t="s">
        <v>26</v>
      </c>
      <c r="N84" t="s">
        <v>27</v>
      </c>
      <c r="O84" t="s">
        <v>29</v>
      </c>
      <c r="P84" s="1">
        <v>0.57999999999999996</v>
      </c>
      <c r="Q84" s="2">
        <v>0.59499999999999997</v>
      </c>
      <c r="R84" t="s">
        <v>33</v>
      </c>
      <c r="AE84" t="s">
        <v>57</v>
      </c>
      <c r="AF84">
        <v>1.34</v>
      </c>
      <c r="AG84" s="3" t="e">
        <f t="shared" ref="AG84:AG90" si="11">AG83+140000</f>
        <v>#REF!</v>
      </c>
    </row>
    <row r="85" spans="1:33" x14ac:dyDescent="0.25">
      <c r="A85" t="s">
        <v>170</v>
      </c>
      <c r="B85" t="s">
        <v>167</v>
      </c>
      <c r="C85" t="s">
        <v>167</v>
      </c>
      <c r="D85" t="s">
        <v>298</v>
      </c>
      <c r="F85" t="s">
        <v>276</v>
      </c>
      <c r="H85">
        <v>2.0870000000000002</v>
      </c>
      <c r="P85" s="1"/>
      <c r="Q85" s="2"/>
      <c r="S85" t="s">
        <v>34</v>
      </c>
      <c r="T85">
        <v>30</v>
      </c>
      <c r="U85">
        <v>0.35</v>
      </c>
      <c r="V85" t="s">
        <v>37</v>
      </c>
      <c r="W85" t="s">
        <v>40</v>
      </c>
      <c r="X85" t="s">
        <v>44</v>
      </c>
      <c r="Y85" t="s">
        <v>34</v>
      </c>
      <c r="AD85" t="s">
        <v>44</v>
      </c>
      <c r="AG85" s="3" t="e">
        <f t="shared" si="11"/>
        <v>#REF!</v>
      </c>
    </row>
    <row r="86" spans="1:33" x14ac:dyDescent="0.25">
      <c r="A86" t="s">
        <v>171</v>
      </c>
      <c r="B86" t="s">
        <v>167</v>
      </c>
      <c r="C86" t="s">
        <v>167</v>
      </c>
      <c r="D86" t="s">
        <v>298</v>
      </c>
      <c r="F86" t="s">
        <v>279</v>
      </c>
      <c r="H86">
        <v>10.907999999999999</v>
      </c>
      <c r="I86">
        <v>1.02</v>
      </c>
      <c r="J86" t="s">
        <v>19</v>
      </c>
      <c r="K86" t="s">
        <v>51</v>
      </c>
      <c r="L86" t="s">
        <v>27</v>
      </c>
      <c r="M86" t="s">
        <v>20</v>
      </c>
      <c r="N86" t="s">
        <v>26</v>
      </c>
      <c r="O86" t="s">
        <v>28</v>
      </c>
      <c r="P86" s="1">
        <v>0.56999999999999995</v>
      </c>
      <c r="Q86" s="2">
        <v>0.61499999999999999</v>
      </c>
      <c r="R86" t="s">
        <v>56</v>
      </c>
      <c r="S86" t="s">
        <v>34</v>
      </c>
      <c r="T86">
        <v>68</v>
      </c>
      <c r="U86">
        <v>0.39</v>
      </c>
      <c r="V86" t="s">
        <v>35</v>
      </c>
      <c r="W86" t="s">
        <v>38</v>
      </c>
      <c r="X86" t="s">
        <v>41</v>
      </c>
      <c r="Y86" t="s">
        <v>34</v>
      </c>
      <c r="AD86" t="s">
        <v>41</v>
      </c>
      <c r="AE86" t="s">
        <v>58</v>
      </c>
      <c r="AF86">
        <v>2.04</v>
      </c>
      <c r="AG86" s="3" t="e">
        <f t="shared" si="11"/>
        <v>#REF!</v>
      </c>
    </row>
    <row r="87" spans="1:33" x14ac:dyDescent="0.25">
      <c r="A87" t="s">
        <v>172</v>
      </c>
      <c r="B87" t="s">
        <v>167</v>
      </c>
      <c r="C87" t="s">
        <v>167</v>
      </c>
      <c r="D87" t="s">
        <v>298</v>
      </c>
      <c r="F87" t="s">
        <v>280</v>
      </c>
      <c r="H87">
        <v>11.78</v>
      </c>
      <c r="I87">
        <v>1.1499999999999999</v>
      </c>
      <c r="J87" t="s">
        <v>47</v>
      </c>
      <c r="K87" t="s">
        <v>23</v>
      </c>
      <c r="L87" t="s">
        <v>27</v>
      </c>
      <c r="M87" t="s">
        <v>26</v>
      </c>
      <c r="N87" t="s">
        <v>20</v>
      </c>
      <c r="O87" t="s">
        <v>28</v>
      </c>
      <c r="P87" s="1">
        <v>0.57999999999999996</v>
      </c>
      <c r="Q87" s="2">
        <v>0.63300000000000001</v>
      </c>
      <c r="R87" t="s">
        <v>55</v>
      </c>
      <c r="S87" t="s">
        <v>34</v>
      </c>
      <c r="T87">
        <v>19</v>
      </c>
      <c r="U87">
        <v>0.15</v>
      </c>
      <c r="V87" t="s">
        <v>36</v>
      </c>
      <c r="W87" t="s">
        <v>40</v>
      </c>
      <c r="X87" t="s">
        <v>43</v>
      </c>
      <c r="Y87" t="s">
        <v>34</v>
      </c>
      <c r="AD87" t="s">
        <v>43</v>
      </c>
      <c r="AE87" t="s">
        <v>46</v>
      </c>
      <c r="AF87">
        <v>3.04</v>
      </c>
      <c r="AG87" s="3" t="e">
        <f t="shared" si="11"/>
        <v>#REF!</v>
      </c>
    </row>
    <row r="88" spans="1:33" x14ac:dyDescent="0.25">
      <c r="A88" t="s">
        <v>173</v>
      </c>
      <c r="B88" t="s">
        <v>167</v>
      </c>
      <c r="C88" t="s">
        <v>167</v>
      </c>
      <c r="D88" t="s">
        <v>298</v>
      </c>
      <c r="F88" t="s">
        <v>281</v>
      </c>
      <c r="H88">
        <v>12.753</v>
      </c>
      <c r="I88">
        <v>1.2799999999999998</v>
      </c>
      <c r="J88" t="s">
        <v>22</v>
      </c>
      <c r="K88" t="s">
        <v>52</v>
      </c>
      <c r="L88" t="s">
        <v>27</v>
      </c>
      <c r="M88" t="s">
        <v>27</v>
      </c>
      <c r="N88" t="s">
        <v>27</v>
      </c>
      <c r="O88" t="s">
        <v>28</v>
      </c>
      <c r="P88" s="1">
        <v>0.6</v>
      </c>
      <c r="Q88" s="2">
        <v>0.61199999999999999</v>
      </c>
      <c r="R88" t="s">
        <v>61</v>
      </c>
      <c r="AG88" s="3" t="e">
        <f t="shared" si="11"/>
        <v>#REF!</v>
      </c>
    </row>
    <row r="89" spans="1:33" x14ac:dyDescent="0.25">
      <c r="A89" t="s">
        <v>174</v>
      </c>
      <c r="B89" t="s">
        <v>167</v>
      </c>
      <c r="C89" t="s">
        <v>167</v>
      </c>
      <c r="D89" t="s">
        <v>298</v>
      </c>
      <c r="F89" t="s">
        <v>282</v>
      </c>
      <c r="H89">
        <v>8.4570000000000007</v>
      </c>
      <c r="I89">
        <v>0.84999999999999987</v>
      </c>
      <c r="J89" t="s">
        <v>48</v>
      </c>
      <c r="K89" t="s">
        <v>52</v>
      </c>
      <c r="L89" t="s">
        <v>27</v>
      </c>
      <c r="M89" t="s">
        <v>20</v>
      </c>
      <c r="N89" t="s">
        <v>26</v>
      </c>
      <c r="O89" t="s">
        <v>28</v>
      </c>
      <c r="P89" s="1">
        <v>0.63</v>
      </c>
      <c r="Q89" s="2">
        <v>0.58599999999999997</v>
      </c>
      <c r="R89" t="s">
        <v>60</v>
      </c>
      <c r="AE89" t="s">
        <v>46</v>
      </c>
      <c r="AF89">
        <v>1.26</v>
      </c>
      <c r="AG89" s="3">
        <v>65000</v>
      </c>
    </row>
    <row r="90" spans="1:33" x14ac:dyDescent="0.25">
      <c r="A90" t="s">
        <v>175</v>
      </c>
      <c r="B90" t="s">
        <v>167</v>
      </c>
      <c r="C90" t="s">
        <v>167</v>
      </c>
      <c r="D90" t="s">
        <v>298</v>
      </c>
      <c r="F90" t="s">
        <v>283</v>
      </c>
      <c r="H90">
        <v>6.9039999999999999</v>
      </c>
      <c r="P90" s="1"/>
      <c r="Q90" s="2"/>
      <c r="S90" t="s">
        <v>34</v>
      </c>
      <c r="T90">
        <v>21</v>
      </c>
      <c r="U90">
        <v>0.3</v>
      </c>
      <c r="V90" t="s">
        <v>35</v>
      </c>
      <c r="W90" t="s">
        <v>38</v>
      </c>
      <c r="X90" t="s">
        <v>41</v>
      </c>
      <c r="Y90" t="s">
        <v>74</v>
      </c>
      <c r="Z90">
        <v>5</v>
      </c>
      <c r="AA90">
        <v>0.04</v>
      </c>
      <c r="AB90" t="s">
        <v>35</v>
      </c>
      <c r="AC90" t="s">
        <v>38</v>
      </c>
      <c r="AD90" t="s">
        <v>41</v>
      </c>
      <c r="AG90" s="3">
        <f t="shared" si="11"/>
        <v>205000</v>
      </c>
    </row>
    <row r="91" spans="1:33" x14ac:dyDescent="0.25">
      <c r="A91" t="s">
        <v>176</v>
      </c>
      <c r="B91" t="s">
        <v>167</v>
      </c>
      <c r="C91" t="s">
        <v>167</v>
      </c>
      <c r="D91" t="s">
        <v>298</v>
      </c>
      <c r="F91" t="s">
        <v>284</v>
      </c>
      <c r="H91">
        <v>2.9039999999999999</v>
      </c>
      <c r="I91">
        <v>1.1099999999999999</v>
      </c>
      <c r="J91" t="s">
        <v>50</v>
      </c>
      <c r="K91" t="s">
        <v>53</v>
      </c>
      <c r="L91" t="s">
        <v>49</v>
      </c>
      <c r="M91" t="s">
        <v>27</v>
      </c>
      <c r="N91" t="s">
        <v>54</v>
      </c>
      <c r="O91" t="s">
        <v>28</v>
      </c>
      <c r="P91" s="1">
        <v>0.54</v>
      </c>
      <c r="Q91" s="2">
        <v>0.56999999999999995</v>
      </c>
      <c r="R91" t="s">
        <v>59</v>
      </c>
      <c r="S91" t="s">
        <v>34</v>
      </c>
      <c r="T91">
        <v>29</v>
      </c>
      <c r="U91">
        <v>0.15</v>
      </c>
      <c r="V91" t="s">
        <v>35</v>
      </c>
      <c r="W91" t="s">
        <v>40</v>
      </c>
      <c r="X91" t="s">
        <v>41</v>
      </c>
      <c r="Y91" t="s">
        <v>73</v>
      </c>
      <c r="Z91">
        <v>23</v>
      </c>
      <c r="AA91">
        <v>0.18</v>
      </c>
      <c r="AB91" t="s">
        <v>35</v>
      </c>
      <c r="AC91" t="s">
        <v>38</v>
      </c>
      <c r="AD91" t="s">
        <v>41</v>
      </c>
      <c r="AE91" t="s">
        <v>45</v>
      </c>
      <c r="AF91">
        <v>1.48</v>
      </c>
      <c r="AG91" s="3">
        <v>400000</v>
      </c>
    </row>
    <row r="92" spans="1:33" x14ac:dyDescent="0.25">
      <c r="A92" t="s">
        <v>177</v>
      </c>
      <c r="B92" t="s">
        <v>167</v>
      </c>
      <c r="C92" t="s">
        <v>167</v>
      </c>
      <c r="D92" t="s">
        <v>298</v>
      </c>
      <c r="F92" t="s">
        <v>285</v>
      </c>
      <c r="H92">
        <v>10.907999999999999</v>
      </c>
      <c r="I92">
        <v>1.02</v>
      </c>
      <c r="J92" t="s">
        <v>19</v>
      </c>
      <c r="K92" t="s">
        <v>23</v>
      </c>
      <c r="L92" t="s">
        <v>26</v>
      </c>
      <c r="M92" t="s">
        <v>26</v>
      </c>
      <c r="N92" t="s">
        <v>26</v>
      </c>
      <c r="O92" t="s">
        <v>28</v>
      </c>
      <c r="P92" s="1">
        <v>0.56999999999999995</v>
      </c>
      <c r="Q92" s="2">
        <v>0.625</v>
      </c>
      <c r="R92" t="s">
        <v>31</v>
      </c>
      <c r="S92" t="s">
        <v>34</v>
      </c>
      <c r="T92">
        <v>15</v>
      </c>
      <c r="U92">
        <v>0.15</v>
      </c>
      <c r="V92" t="s">
        <v>35</v>
      </c>
      <c r="W92" t="s">
        <v>38</v>
      </c>
      <c r="X92" t="s">
        <v>41</v>
      </c>
      <c r="Y92" t="s">
        <v>34</v>
      </c>
      <c r="AD92" t="s">
        <v>41</v>
      </c>
      <c r="AE92" t="s">
        <v>45</v>
      </c>
      <c r="AF92">
        <v>2.04</v>
      </c>
      <c r="AG92" s="3">
        <f>AG91+120000</f>
        <v>520000</v>
      </c>
    </row>
    <row r="93" spans="1:33" x14ac:dyDescent="0.25">
      <c r="A93" t="s">
        <v>178</v>
      </c>
      <c r="B93" t="s">
        <v>167</v>
      </c>
      <c r="C93" t="s">
        <v>167</v>
      </c>
      <c r="D93" t="s">
        <v>298</v>
      </c>
      <c r="F93" t="s">
        <v>286</v>
      </c>
      <c r="H93">
        <v>11.603999999999999</v>
      </c>
      <c r="I93">
        <v>2.4500000000000002</v>
      </c>
      <c r="J93" t="s">
        <v>20</v>
      </c>
      <c r="K93" t="s">
        <v>24</v>
      </c>
      <c r="L93" t="s">
        <v>26</v>
      </c>
      <c r="M93" t="s">
        <v>27</v>
      </c>
      <c r="N93" t="s">
        <v>26</v>
      </c>
      <c r="O93" t="s">
        <v>30</v>
      </c>
      <c r="P93" s="1">
        <v>0.59</v>
      </c>
      <c r="Q93" s="2">
        <v>0.6</v>
      </c>
      <c r="R93" t="s">
        <v>32</v>
      </c>
      <c r="S93" t="s">
        <v>34</v>
      </c>
      <c r="T93">
        <v>20</v>
      </c>
      <c r="U93">
        <v>0.25</v>
      </c>
      <c r="V93" t="s">
        <v>36</v>
      </c>
      <c r="W93" t="s">
        <v>39</v>
      </c>
      <c r="X93" t="s">
        <v>42</v>
      </c>
      <c r="Y93" t="s">
        <v>34</v>
      </c>
      <c r="AD93" t="s">
        <v>42</v>
      </c>
      <c r="AG93" s="3">
        <f t="shared" ref="AG93:AG98" si="12">AG92+120000</f>
        <v>640000</v>
      </c>
    </row>
    <row r="94" spans="1:33" x14ac:dyDescent="0.25">
      <c r="A94" t="s">
        <v>179</v>
      </c>
      <c r="B94" t="s">
        <v>167</v>
      </c>
      <c r="C94" t="s">
        <v>167</v>
      </c>
      <c r="D94" t="s">
        <v>298</v>
      </c>
      <c r="F94" t="s">
        <v>287</v>
      </c>
      <c r="H94">
        <v>3.452</v>
      </c>
      <c r="I94">
        <v>1.29</v>
      </c>
      <c r="J94" t="s">
        <v>21</v>
      </c>
      <c r="K94" t="s">
        <v>25</v>
      </c>
      <c r="L94" t="s">
        <v>27</v>
      </c>
      <c r="M94" t="s">
        <v>26</v>
      </c>
      <c r="N94" t="s">
        <v>27</v>
      </c>
      <c r="O94" t="s">
        <v>29</v>
      </c>
      <c r="P94" s="1">
        <v>0.57999999999999996</v>
      </c>
      <c r="Q94" s="2">
        <v>0.59499999999999997</v>
      </c>
      <c r="R94" t="s">
        <v>33</v>
      </c>
      <c r="AE94" t="s">
        <v>57</v>
      </c>
      <c r="AF94">
        <v>1.34</v>
      </c>
      <c r="AG94" s="3">
        <f t="shared" si="12"/>
        <v>760000</v>
      </c>
    </row>
    <row r="95" spans="1:33" x14ac:dyDescent="0.25">
      <c r="A95" t="s">
        <v>180</v>
      </c>
      <c r="B95" t="s">
        <v>167</v>
      </c>
      <c r="C95" t="s">
        <v>167</v>
      </c>
      <c r="D95" t="s">
        <v>298</v>
      </c>
      <c r="F95" t="s">
        <v>279</v>
      </c>
      <c r="H95">
        <v>2.0870000000000002</v>
      </c>
      <c r="P95" s="1"/>
      <c r="Q95" s="2"/>
      <c r="S95" t="s">
        <v>34</v>
      </c>
      <c r="T95">
        <v>30</v>
      </c>
      <c r="U95">
        <v>0.35</v>
      </c>
      <c r="V95" t="s">
        <v>37</v>
      </c>
      <c r="W95" t="s">
        <v>40</v>
      </c>
      <c r="X95" t="s">
        <v>44</v>
      </c>
      <c r="Y95" t="s">
        <v>34</v>
      </c>
      <c r="AD95" t="s">
        <v>44</v>
      </c>
      <c r="AG95" s="3">
        <f t="shared" si="12"/>
        <v>880000</v>
      </c>
    </row>
    <row r="96" spans="1:33" x14ac:dyDescent="0.25">
      <c r="A96" t="s">
        <v>181</v>
      </c>
      <c r="B96" t="s">
        <v>167</v>
      </c>
      <c r="C96" t="s">
        <v>167</v>
      </c>
      <c r="D96" t="s">
        <v>298</v>
      </c>
      <c r="F96" t="s">
        <v>288</v>
      </c>
      <c r="H96">
        <v>10.907999999999999</v>
      </c>
      <c r="I96">
        <v>1.02</v>
      </c>
      <c r="J96" t="s">
        <v>19</v>
      </c>
      <c r="K96" t="s">
        <v>51</v>
      </c>
      <c r="L96" t="s">
        <v>27</v>
      </c>
      <c r="M96" t="s">
        <v>20</v>
      </c>
      <c r="N96" t="s">
        <v>26</v>
      </c>
      <c r="O96" t="s">
        <v>28</v>
      </c>
      <c r="P96" s="1">
        <v>0.56999999999999995</v>
      </c>
      <c r="Q96" s="2">
        <v>0.61499999999999999</v>
      </c>
      <c r="R96" t="s">
        <v>56</v>
      </c>
      <c r="S96" t="s">
        <v>34</v>
      </c>
      <c r="T96">
        <v>68</v>
      </c>
      <c r="U96">
        <v>0.39</v>
      </c>
      <c r="V96" t="s">
        <v>35</v>
      </c>
      <c r="W96" t="s">
        <v>38</v>
      </c>
      <c r="X96" t="s">
        <v>41</v>
      </c>
      <c r="Y96" t="s">
        <v>34</v>
      </c>
      <c r="AD96" t="s">
        <v>41</v>
      </c>
      <c r="AE96" t="s">
        <v>58</v>
      </c>
      <c r="AF96">
        <v>2.04</v>
      </c>
      <c r="AG96" s="3">
        <v>265000</v>
      </c>
    </row>
    <row r="97" spans="1:33" x14ac:dyDescent="0.25">
      <c r="A97" t="s">
        <v>182</v>
      </c>
      <c r="B97" t="s">
        <v>167</v>
      </c>
      <c r="C97" t="s">
        <v>167</v>
      </c>
      <c r="D97" t="s">
        <v>298</v>
      </c>
      <c r="F97" t="s">
        <v>279</v>
      </c>
      <c r="H97">
        <v>11.78</v>
      </c>
      <c r="I97">
        <v>1.1499999999999999</v>
      </c>
      <c r="J97" t="s">
        <v>47</v>
      </c>
      <c r="K97" t="s">
        <v>23</v>
      </c>
      <c r="L97" t="s">
        <v>27</v>
      </c>
      <c r="M97" t="s">
        <v>26</v>
      </c>
      <c r="N97" t="s">
        <v>20</v>
      </c>
      <c r="O97" t="s">
        <v>28</v>
      </c>
      <c r="P97" s="1">
        <v>0.57999999999999996</v>
      </c>
      <c r="Q97" s="2">
        <v>0.63300000000000001</v>
      </c>
      <c r="R97" t="s">
        <v>55</v>
      </c>
      <c r="S97" t="s">
        <v>34</v>
      </c>
      <c r="T97">
        <v>19</v>
      </c>
      <c r="U97">
        <v>0.15</v>
      </c>
      <c r="V97" t="s">
        <v>36</v>
      </c>
      <c r="W97" t="s">
        <v>40</v>
      </c>
      <c r="X97" t="s">
        <v>43</v>
      </c>
      <c r="Y97" t="s">
        <v>34</v>
      </c>
      <c r="AD97" t="s">
        <v>43</v>
      </c>
      <c r="AE97" t="s">
        <v>46</v>
      </c>
      <c r="AF97">
        <v>3.04</v>
      </c>
      <c r="AG97" s="3">
        <f t="shared" si="12"/>
        <v>385000</v>
      </c>
    </row>
    <row r="98" spans="1:33" x14ac:dyDescent="0.25">
      <c r="A98" t="s">
        <v>183</v>
      </c>
      <c r="B98" t="s">
        <v>167</v>
      </c>
      <c r="C98" t="s">
        <v>167</v>
      </c>
      <c r="D98" t="s">
        <v>298</v>
      </c>
      <c r="F98" t="s">
        <v>276</v>
      </c>
      <c r="H98">
        <v>12.753</v>
      </c>
      <c r="I98">
        <v>1.2799999999999998</v>
      </c>
      <c r="J98" t="s">
        <v>22</v>
      </c>
      <c r="K98" t="s">
        <v>52</v>
      </c>
      <c r="L98" t="s">
        <v>27</v>
      </c>
      <c r="M98" t="s">
        <v>27</v>
      </c>
      <c r="N98" t="s">
        <v>27</v>
      </c>
      <c r="O98" t="s">
        <v>28</v>
      </c>
      <c r="P98" s="1">
        <v>0.6</v>
      </c>
      <c r="Q98" s="2">
        <v>0.61199999999999999</v>
      </c>
      <c r="R98" t="s">
        <v>61</v>
      </c>
      <c r="AG98" s="3">
        <f t="shared" si="12"/>
        <v>505000</v>
      </c>
    </row>
    <row r="99" spans="1:33" x14ac:dyDescent="0.25">
      <c r="A99" t="s">
        <v>185</v>
      </c>
      <c r="B99" t="s">
        <v>184</v>
      </c>
      <c r="C99" t="s">
        <v>184</v>
      </c>
      <c r="D99" t="s">
        <v>296</v>
      </c>
      <c r="F99" t="s">
        <v>289</v>
      </c>
      <c r="H99">
        <v>2.9039999999999999</v>
      </c>
      <c r="I99">
        <v>1.1099999999999999</v>
      </c>
      <c r="J99" t="s">
        <v>50</v>
      </c>
      <c r="K99" t="s">
        <v>53</v>
      </c>
      <c r="L99" t="s">
        <v>49</v>
      </c>
      <c r="M99" t="s">
        <v>27</v>
      </c>
      <c r="N99" t="s">
        <v>54</v>
      </c>
      <c r="O99" t="s">
        <v>28</v>
      </c>
      <c r="P99" s="1">
        <v>0.54</v>
      </c>
      <c r="Q99" s="2">
        <v>0.56999999999999995</v>
      </c>
      <c r="R99" t="s">
        <v>59</v>
      </c>
      <c r="S99" t="s">
        <v>34</v>
      </c>
      <c r="T99">
        <v>29</v>
      </c>
      <c r="U99">
        <v>0.15</v>
      </c>
      <c r="V99" t="s">
        <v>35</v>
      </c>
      <c r="W99" t="s">
        <v>40</v>
      </c>
      <c r="X99" t="s">
        <v>41</v>
      </c>
      <c r="Y99" t="s">
        <v>73</v>
      </c>
      <c r="Z99">
        <v>23</v>
      </c>
      <c r="AA99">
        <v>0.18</v>
      </c>
      <c r="AB99" t="s">
        <v>35</v>
      </c>
      <c r="AC99" t="s">
        <v>38</v>
      </c>
      <c r="AD99" t="s">
        <v>41</v>
      </c>
      <c r="AE99" t="s">
        <v>45</v>
      </c>
      <c r="AF99">
        <v>1.48</v>
      </c>
      <c r="AG99" s="3" t="e">
        <f>#REF!+120000</f>
        <v>#REF!</v>
      </c>
    </row>
    <row r="100" spans="1:33" x14ac:dyDescent="0.25">
      <c r="A100" t="s">
        <v>186</v>
      </c>
      <c r="B100" t="s">
        <v>184</v>
      </c>
      <c r="C100" t="s">
        <v>184</v>
      </c>
      <c r="D100" t="s">
        <v>297</v>
      </c>
      <c r="F100" t="s">
        <v>290</v>
      </c>
      <c r="H100">
        <v>10.907999999999999</v>
      </c>
      <c r="I100">
        <v>1.02</v>
      </c>
      <c r="J100" t="s">
        <v>19</v>
      </c>
      <c r="K100" t="s">
        <v>23</v>
      </c>
      <c r="L100" t="s">
        <v>26</v>
      </c>
      <c r="M100" t="s">
        <v>26</v>
      </c>
      <c r="N100" t="s">
        <v>26</v>
      </c>
      <c r="O100" t="s">
        <v>28</v>
      </c>
      <c r="P100" s="1">
        <v>0.56999999999999995</v>
      </c>
      <c r="Q100" s="2">
        <v>0.625</v>
      </c>
      <c r="R100" t="s">
        <v>31</v>
      </c>
      <c r="S100" t="s">
        <v>34</v>
      </c>
      <c r="T100">
        <v>15</v>
      </c>
      <c r="U100">
        <v>0.15</v>
      </c>
      <c r="V100" t="s">
        <v>35</v>
      </c>
      <c r="W100" t="s">
        <v>38</v>
      </c>
      <c r="X100" t="s">
        <v>41</v>
      </c>
      <c r="Y100" t="s">
        <v>34</v>
      </c>
      <c r="AD100" t="s">
        <v>41</v>
      </c>
      <c r="AE100" t="s">
        <v>45</v>
      </c>
      <c r="AF100">
        <v>2.04</v>
      </c>
      <c r="AG100" s="3">
        <v>100000</v>
      </c>
    </row>
    <row r="101" spans="1:33" x14ac:dyDescent="0.25">
      <c r="A101" t="s">
        <v>187</v>
      </c>
      <c r="B101" t="s">
        <v>184</v>
      </c>
      <c r="C101" t="s">
        <v>184</v>
      </c>
      <c r="D101" t="s">
        <v>297</v>
      </c>
      <c r="F101" t="s">
        <v>291</v>
      </c>
      <c r="H101">
        <v>11.603999999999999</v>
      </c>
      <c r="I101">
        <v>2.4500000000000002</v>
      </c>
      <c r="J101" t="s">
        <v>20</v>
      </c>
      <c r="K101" t="s">
        <v>24</v>
      </c>
      <c r="L101" t="s">
        <v>26</v>
      </c>
      <c r="M101" t="s">
        <v>27</v>
      </c>
      <c r="N101" t="s">
        <v>26</v>
      </c>
      <c r="O101" t="s">
        <v>30</v>
      </c>
      <c r="P101" s="1">
        <v>0.59</v>
      </c>
      <c r="Q101" s="2">
        <v>0.6</v>
      </c>
      <c r="R101" t="s">
        <v>32</v>
      </c>
      <c r="S101" t="s">
        <v>34</v>
      </c>
      <c r="T101">
        <v>20</v>
      </c>
      <c r="U101">
        <v>0.25</v>
      </c>
      <c r="V101" t="s">
        <v>36</v>
      </c>
      <c r="W101" t="s">
        <v>39</v>
      </c>
      <c r="X101" t="s">
        <v>42</v>
      </c>
      <c r="Y101" t="s">
        <v>34</v>
      </c>
      <c r="AD101" t="s">
        <v>42</v>
      </c>
      <c r="AG101" s="3">
        <f>AG100+140000</f>
        <v>240000</v>
      </c>
    </row>
    <row r="102" spans="1:33" x14ac:dyDescent="0.25">
      <c r="A102" t="s">
        <v>188</v>
      </c>
      <c r="B102" t="s">
        <v>184</v>
      </c>
      <c r="C102" t="s">
        <v>184</v>
      </c>
      <c r="D102" t="s">
        <v>297</v>
      </c>
      <c r="F102" t="s">
        <v>292</v>
      </c>
      <c r="H102">
        <v>3.452</v>
      </c>
      <c r="I102">
        <v>1.29</v>
      </c>
      <c r="J102" t="s">
        <v>21</v>
      </c>
      <c r="K102" t="s">
        <v>25</v>
      </c>
      <c r="L102" t="s">
        <v>27</v>
      </c>
      <c r="M102" t="s">
        <v>26</v>
      </c>
      <c r="N102" t="s">
        <v>27</v>
      </c>
      <c r="O102" t="s">
        <v>29</v>
      </c>
      <c r="P102" s="1">
        <v>0.57999999999999996</v>
      </c>
      <c r="Q102" s="2">
        <v>0.59499999999999997</v>
      </c>
      <c r="R102" t="s">
        <v>33</v>
      </c>
      <c r="AE102" t="s">
        <v>57</v>
      </c>
      <c r="AF102">
        <v>1.34</v>
      </c>
      <c r="AG102" s="3">
        <f t="shared" ref="AG102:AG109" si="13">AG101+140000</f>
        <v>380000</v>
      </c>
    </row>
    <row r="103" spans="1:33" x14ac:dyDescent="0.25">
      <c r="A103" t="s">
        <v>189</v>
      </c>
      <c r="B103" t="s">
        <v>184</v>
      </c>
      <c r="C103" t="s">
        <v>184</v>
      </c>
      <c r="D103" t="s">
        <v>297</v>
      </c>
      <c r="F103" t="s">
        <v>293</v>
      </c>
      <c r="H103">
        <v>2.0870000000000002</v>
      </c>
      <c r="P103" s="1"/>
      <c r="Q103" s="2"/>
      <c r="S103" t="s">
        <v>34</v>
      </c>
      <c r="T103">
        <v>30</v>
      </c>
      <c r="U103">
        <v>0.35</v>
      </c>
      <c r="V103" t="s">
        <v>37</v>
      </c>
      <c r="W103" t="s">
        <v>40</v>
      </c>
      <c r="X103" t="s">
        <v>44</v>
      </c>
      <c r="Y103" t="s">
        <v>34</v>
      </c>
      <c r="AD103" t="s">
        <v>44</v>
      </c>
      <c r="AG103" s="3">
        <f t="shared" si="13"/>
        <v>520000</v>
      </c>
    </row>
    <row r="104" spans="1:33" x14ac:dyDescent="0.25">
      <c r="A104" t="s">
        <v>190</v>
      </c>
      <c r="B104" t="s">
        <v>184</v>
      </c>
      <c r="C104" t="s">
        <v>184</v>
      </c>
      <c r="D104" t="s">
        <v>298</v>
      </c>
      <c r="F104" t="s">
        <v>301</v>
      </c>
      <c r="H104">
        <v>10.907999999999999</v>
      </c>
      <c r="I104">
        <v>1.02</v>
      </c>
      <c r="J104" t="s">
        <v>19</v>
      </c>
      <c r="K104" t="s">
        <v>51</v>
      </c>
      <c r="L104" t="s">
        <v>27</v>
      </c>
      <c r="M104" t="s">
        <v>20</v>
      </c>
      <c r="N104" t="s">
        <v>26</v>
      </c>
      <c r="O104" t="s">
        <v>28</v>
      </c>
      <c r="P104" s="1">
        <v>0.56999999999999995</v>
      </c>
      <c r="Q104" s="2">
        <v>0.61499999999999999</v>
      </c>
      <c r="R104" t="s">
        <v>56</v>
      </c>
      <c r="S104" t="s">
        <v>34</v>
      </c>
      <c r="T104">
        <v>68</v>
      </c>
      <c r="U104">
        <v>0.39</v>
      </c>
      <c r="V104" t="s">
        <v>35</v>
      </c>
      <c r="W104" t="s">
        <v>38</v>
      </c>
      <c r="X104" t="s">
        <v>41</v>
      </c>
      <c r="Y104" t="s">
        <v>34</v>
      </c>
      <c r="AD104" t="s">
        <v>41</v>
      </c>
      <c r="AE104" t="s">
        <v>58</v>
      </c>
      <c r="AF104">
        <v>2.04</v>
      </c>
      <c r="AG104" s="3">
        <f t="shared" si="13"/>
        <v>660000</v>
      </c>
    </row>
    <row r="105" spans="1:33" x14ac:dyDescent="0.25">
      <c r="A105" t="s">
        <v>191</v>
      </c>
      <c r="B105" t="s">
        <v>184</v>
      </c>
      <c r="C105" t="s">
        <v>184</v>
      </c>
      <c r="D105" t="s">
        <v>298</v>
      </c>
      <c r="F105" t="s">
        <v>267</v>
      </c>
      <c r="H105">
        <v>11.78</v>
      </c>
      <c r="I105">
        <v>1.1499999999999999</v>
      </c>
      <c r="J105" t="s">
        <v>47</v>
      </c>
      <c r="K105" t="s">
        <v>23</v>
      </c>
      <c r="L105" t="s">
        <v>27</v>
      </c>
      <c r="M105" t="s">
        <v>26</v>
      </c>
      <c r="N105" t="s">
        <v>20</v>
      </c>
      <c r="O105" t="s">
        <v>28</v>
      </c>
      <c r="P105" s="1">
        <v>0.57999999999999996</v>
      </c>
      <c r="Q105" s="2">
        <v>0.63300000000000001</v>
      </c>
      <c r="R105" t="s">
        <v>55</v>
      </c>
      <c r="S105" t="s">
        <v>34</v>
      </c>
      <c r="T105">
        <v>19</v>
      </c>
      <c r="U105">
        <v>0.15</v>
      </c>
      <c r="V105" t="s">
        <v>36</v>
      </c>
      <c r="W105" t="s">
        <v>40</v>
      </c>
      <c r="X105" t="s">
        <v>43</v>
      </c>
      <c r="Y105" t="s">
        <v>34</v>
      </c>
      <c r="AD105" t="s">
        <v>43</v>
      </c>
      <c r="AE105" t="s">
        <v>46</v>
      </c>
      <c r="AF105">
        <v>3.04</v>
      </c>
      <c r="AG105" s="3">
        <f t="shared" si="13"/>
        <v>800000</v>
      </c>
    </row>
    <row r="106" spans="1:33" x14ac:dyDescent="0.25">
      <c r="A106" t="s">
        <v>192</v>
      </c>
      <c r="B106" t="s">
        <v>184</v>
      </c>
      <c r="C106" t="s">
        <v>184</v>
      </c>
      <c r="D106" t="s">
        <v>298</v>
      </c>
      <c r="F106" t="s">
        <v>301</v>
      </c>
      <c r="H106">
        <v>12.753</v>
      </c>
      <c r="I106">
        <v>1.2799999999999998</v>
      </c>
      <c r="J106" t="s">
        <v>22</v>
      </c>
      <c r="K106" t="s">
        <v>52</v>
      </c>
      <c r="L106" t="s">
        <v>27</v>
      </c>
      <c r="M106" t="s">
        <v>27</v>
      </c>
      <c r="N106" t="s">
        <v>27</v>
      </c>
      <c r="O106" t="s">
        <v>28</v>
      </c>
      <c r="P106" s="1">
        <v>0.6</v>
      </c>
      <c r="Q106" s="2">
        <v>0.61199999999999999</v>
      </c>
      <c r="R106" t="s">
        <v>61</v>
      </c>
      <c r="AG106" s="3">
        <f t="shared" si="13"/>
        <v>940000</v>
      </c>
    </row>
    <row r="107" spans="1:33" x14ac:dyDescent="0.25">
      <c r="A107" t="s">
        <v>193</v>
      </c>
      <c r="B107" t="s">
        <v>184</v>
      </c>
      <c r="C107" t="s">
        <v>184</v>
      </c>
      <c r="D107" t="s">
        <v>298</v>
      </c>
      <c r="F107" t="s">
        <v>294</v>
      </c>
      <c r="H107">
        <v>8.4570000000000007</v>
      </c>
      <c r="I107">
        <v>0.84999999999999987</v>
      </c>
      <c r="J107" t="s">
        <v>48</v>
      </c>
      <c r="K107" t="s">
        <v>52</v>
      </c>
      <c r="L107" t="s">
        <v>27</v>
      </c>
      <c r="M107" t="s">
        <v>20</v>
      </c>
      <c r="N107" t="s">
        <v>26</v>
      </c>
      <c r="O107" t="s">
        <v>28</v>
      </c>
      <c r="P107" s="1">
        <v>0.63</v>
      </c>
      <c r="Q107" s="2">
        <v>0.58599999999999997</v>
      </c>
      <c r="R107" t="s">
        <v>60</v>
      </c>
      <c r="AE107" t="s">
        <v>46</v>
      </c>
      <c r="AF107">
        <v>1.26</v>
      </c>
      <c r="AG107" s="3">
        <v>50000</v>
      </c>
    </row>
    <row r="108" spans="1:33" x14ac:dyDescent="0.25">
      <c r="A108" t="s">
        <v>194</v>
      </c>
      <c r="B108" t="s">
        <v>184</v>
      </c>
      <c r="C108" t="s">
        <v>184</v>
      </c>
      <c r="D108" t="s">
        <v>298</v>
      </c>
      <c r="F108" t="s">
        <v>301</v>
      </c>
      <c r="H108">
        <v>6.9039999999999999</v>
      </c>
      <c r="P108" s="1"/>
      <c r="Q108" s="2"/>
      <c r="S108" t="s">
        <v>34</v>
      </c>
      <c r="T108">
        <v>21</v>
      </c>
      <c r="U108">
        <v>0.3</v>
      </c>
      <c r="V108" t="s">
        <v>35</v>
      </c>
      <c r="W108" t="s">
        <v>38</v>
      </c>
      <c r="X108" t="s">
        <v>41</v>
      </c>
      <c r="Y108" t="s">
        <v>74</v>
      </c>
      <c r="Z108">
        <v>5</v>
      </c>
      <c r="AA108">
        <v>0.04</v>
      </c>
      <c r="AB108" t="s">
        <v>35</v>
      </c>
      <c r="AC108" t="s">
        <v>38</v>
      </c>
      <c r="AD108" t="s">
        <v>41</v>
      </c>
      <c r="AG108" s="3">
        <f t="shared" si="13"/>
        <v>190000</v>
      </c>
    </row>
    <row r="109" spans="1:33" x14ac:dyDescent="0.25">
      <c r="A109" t="s">
        <v>195</v>
      </c>
      <c r="B109" t="s">
        <v>184</v>
      </c>
      <c r="C109" t="s">
        <v>184</v>
      </c>
      <c r="D109" t="s">
        <v>298</v>
      </c>
      <c r="F109" t="s">
        <v>295</v>
      </c>
      <c r="H109">
        <v>2.9039999999999999</v>
      </c>
      <c r="I109">
        <v>1.1099999999999999</v>
      </c>
      <c r="J109" t="s">
        <v>50</v>
      </c>
      <c r="K109" t="s">
        <v>53</v>
      </c>
      <c r="L109" t="s">
        <v>49</v>
      </c>
      <c r="M109" t="s">
        <v>27</v>
      </c>
      <c r="N109" t="s">
        <v>54</v>
      </c>
      <c r="O109" t="s">
        <v>28</v>
      </c>
      <c r="P109" s="1">
        <v>0.54</v>
      </c>
      <c r="Q109" s="2">
        <v>0.56999999999999995</v>
      </c>
      <c r="R109" t="s">
        <v>59</v>
      </c>
      <c r="S109" t="s">
        <v>34</v>
      </c>
      <c r="T109">
        <v>29</v>
      </c>
      <c r="U109">
        <v>0.15</v>
      </c>
      <c r="V109" t="s">
        <v>35</v>
      </c>
      <c r="W109" t="s">
        <v>40</v>
      </c>
      <c r="X109" t="s">
        <v>41</v>
      </c>
      <c r="Y109" t="s">
        <v>73</v>
      </c>
      <c r="Z109">
        <v>23</v>
      </c>
      <c r="AA109">
        <v>0.18</v>
      </c>
      <c r="AB109" t="s">
        <v>35</v>
      </c>
      <c r="AC109" t="s">
        <v>38</v>
      </c>
      <c r="AD109" t="s">
        <v>41</v>
      </c>
      <c r="AE109" t="s">
        <v>45</v>
      </c>
      <c r="AF109">
        <v>1.48</v>
      </c>
      <c r="AG109" s="3">
        <f t="shared" si="13"/>
        <v>330000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Dhadda</dc:creator>
  <cp:lastModifiedBy>GIGABYTE</cp:lastModifiedBy>
  <dcterms:created xsi:type="dcterms:W3CDTF">2015-06-23T07:17:12Z</dcterms:created>
  <dcterms:modified xsi:type="dcterms:W3CDTF">2016-06-18T10:03:23Z</dcterms:modified>
</cp:coreProperties>
</file>