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ower_\Documents\PayloadSoftware\"/>
    </mc:Choice>
  </mc:AlternateContent>
  <xr:revisionPtr revIDLastSave="0" documentId="13_ncr:1_{3237BC48-F2F0-41A9-BDEE-09E4905E8BA6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Experiment Design V1" sheetId="3" r:id="rId1"/>
    <sheet name="Experiment Design V2" sheetId="4" r:id="rId2"/>
  </sheets>
  <definedNames>
    <definedName name="_xlnm.Print_Area" localSheetId="1">'Experiment Design V2'!$B$1:$N$237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0" i="4" l="1"/>
  <c r="K239" i="4"/>
  <c r="J240" i="4"/>
  <c r="J241" i="4" s="1"/>
  <c r="J239" i="4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" i="3"/>
  <c r="I44" i="3"/>
  <c r="I45" i="3"/>
  <c r="I46" i="3"/>
  <c r="I47" i="3"/>
  <c r="I48" i="3"/>
  <c r="I49" i="3"/>
  <c r="I50" i="3"/>
  <c r="I51" i="3"/>
  <c r="I52" i="3"/>
  <c r="I53" i="3"/>
  <c r="I43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6" i="3"/>
  <c r="H44" i="3"/>
  <c r="H45" i="3"/>
  <c r="H46" i="3"/>
  <c r="H47" i="3"/>
  <c r="H48" i="3"/>
  <c r="H49" i="3"/>
  <c r="H50" i="3"/>
  <c r="H51" i="3"/>
  <c r="H52" i="3"/>
  <c r="H53" i="3"/>
  <c r="H4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6" i="3"/>
  <c r="E44" i="3" l="1"/>
  <c r="E45" i="3"/>
  <c r="E46" i="3"/>
  <c r="E47" i="3"/>
  <c r="E48" i="3"/>
  <c r="E49" i="3"/>
  <c r="E50" i="3"/>
  <c r="E51" i="3"/>
  <c r="E52" i="3"/>
  <c r="E53" i="3"/>
  <c r="E54" i="3"/>
  <c r="E43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7" i="3"/>
  <c r="F6" i="3"/>
  <c r="F7" i="3" l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C43" i="3" s="1"/>
  <c r="F43" i="3" s="1"/>
  <c r="G6" i="3"/>
  <c r="K2" i="3" l="1"/>
  <c r="J2" i="3"/>
  <c r="H2" i="3"/>
  <c r="G7" i="3"/>
  <c r="G8" i="3" l="1"/>
  <c r="G9" i="3" l="1"/>
  <c r="G10" i="3" l="1"/>
  <c r="G11" i="3" l="1"/>
  <c r="G12" i="3" l="1"/>
  <c r="G13" i="3" l="1"/>
  <c r="G14" i="3" l="1"/>
  <c r="G15" i="3" l="1"/>
  <c r="G16" i="3" l="1"/>
  <c r="G17" i="3" l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 l="1"/>
  <c r="G30" i="3" l="1"/>
  <c r="G31" i="3" l="1"/>
  <c r="G32" i="3" l="1"/>
  <c r="G33" i="3" l="1"/>
  <c r="G34" i="3" l="1"/>
  <c r="G35" i="3" l="1"/>
  <c r="G36" i="3" l="1"/>
  <c r="G37" i="3" l="1"/>
  <c r="G38" i="3" l="1"/>
  <c r="G39" i="3" l="1"/>
  <c r="C44" i="3"/>
  <c r="F44" i="3" s="1"/>
  <c r="G40" i="3" l="1"/>
  <c r="G41" i="3" l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H54" i="3" s="1"/>
  <c r="I54" i="3" s="1"/>
  <c r="C45" i="3" l="1"/>
  <c r="F45" i="3" s="1"/>
  <c r="C46" i="3" l="1"/>
  <c r="F46" i="3" s="1"/>
  <c r="C47" i="3" l="1"/>
  <c r="F47" i="3" s="1"/>
  <c r="C48" i="3" l="1"/>
  <c r="F48" i="3" s="1"/>
  <c r="C49" i="3" l="1"/>
  <c r="F49" i="3" s="1"/>
  <c r="C50" i="3" l="1"/>
  <c r="F50" i="3" s="1"/>
  <c r="C51" i="3" l="1"/>
  <c r="F51" i="3" s="1"/>
  <c r="I2" i="3"/>
  <c r="C52" i="3" l="1"/>
  <c r="F52" i="3" s="1"/>
  <c r="C53" i="3" l="1"/>
  <c r="F53" i="3" l="1"/>
  <c r="C54" i="3" s="1"/>
  <c r="F54" i="3" s="1"/>
</calcChain>
</file>

<file path=xl/sharedStrings.xml><?xml version="1.0" encoding="utf-8"?>
<sst xmlns="http://schemas.openxmlformats.org/spreadsheetml/2006/main" count="2117" uniqueCount="370">
  <si>
    <t>Mission Phase</t>
  </si>
  <si>
    <t>Mission Week</t>
  </si>
  <si>
    <t>Mission Day</t>
  </si>
  <si>
    <t>Baseline Validation 1</t>
  </si>
  <si>
    <t>Baseline Validation 2</t>
  </si>
  <si>
    <t>Experiment 1</t>
  </si>
  <si>
    <t>Controller</t>
  </si>
  <si>
    <t>Standard PID</t>
  </si>
  <si>
    <t>Time Delay</t>
  </si>
  <si>
    <t>Machine Learning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</si>
  <si>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</si>
  <si>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</si>
  <si>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</si>
  <si>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</si>
  <si>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</si>
  <si>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</si>
  <si>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</si>
  <si>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</si>
  <si>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</si>
  <si>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Maneuver</t>
  </si>
  <si>
    <t>Detumble</t>
  </si>
  <si>
    <t>Maneuver Device</t>
  </si>
  <si>
    <t>Reaction Wheel X</t>
  </si>
  <si>
    <t>Thruster X</t>
  </si>
  <si>
    <t>Goal</t>
  </si>
  <si>
    <t>Thruster Y</t>
  </si>
  <si>
    <t>Mission Experiment Design</t>
  </si>
  <si>
    <t>Reaction Wheel Y</t>
  </si>
  <si>
    <t>Experiment 11</t>
  </si>
  <si>
    <t>Experiment 12</t>
  </si>
  <si>
    <t>Experiment 13</t>
  </si>
  <si>
    <t>Reaction Wheel X, Y</t>
  </si>
  <si>
    <t>Baseline Validation 3</t>
  </si>
  <si>
    <t>Experiment 14</t>
  </si>
  <si>
    <t>Experiment 15</t>
  </si>
  <si>
    <t>Experiment 16</t>
  </si>
  <si>
    <t>Rotational (X) + Translation (X)</t>
  </si>
  <si>
    <t>Rotation (X - Longitudinal)</t>
  </si>
  <si>
    <t>Translation  (Y - Lateral)</t>
  </si>
  <si>
    <t>Rotation (X)</t>
  </si>
  <si>
    <t>Rotational (Y)</t>
  </si>
  <si>
    <t>Rotational (X,Y)</t>
  </si>
  <si>
    <t>Reaction Wheel X, Thruster X</t>
  </si>
  <si>
    <t>Baseline Validation 4</t>
  </si>
  <si>
    <t>Experiment 17</t>
  </si>
  <si>
    <t>Experiment 18</t>
  </si>
  <si>
    <t>Experiment 19</t>
  </si>
  <si>
    <t>Rotational (X,Y) + Translation (X)</t>
  </si>
  <si>
    <t>Reaction Wheel X,Y, Thruster X</t>
  </si>
  <si>
    <t>Baseline Validation 5</t>
  </si>
  <si>
    <t>Experiment 20</t>
  </si>
  <si>
    <t>Experiment 21</t>
  </si>
  <si>
    <t>Experiment 22</t>
  </si>
  <si>
    <t>Rotational (X,Y) + Translation (Y)</t>
  </si>
  <si>
    <t>Reaction Wheel X,Y, Thruster Y</t>
  </si>
  <si>
    <t>Baseline Validation 6</t>
  </si>
  <si>
    <t>Reaction Wheel X,Y, Z</t>
  </si>
  <si>
    <t>Nutational (Z,Y,Z)</t>
  </si>
  <si>
    <t>Detumble and Stabilize</t>
  </si>
  <si>
    <t>Translation (X - Longitudinal)</t>
  </si>
  <si>
    <t>TD + ML + Ref Governor</t>
  </si>
  <si>
    <t>Baseline Validation 7</t>
  </si>
  <si>
    <t>Experiment 23</t>
  </si>
  <si>
    <t>Experiment 24</t>
  </si>
  <si>
    <t>Experiment 25</t>
  </si>
  <si>
    <t>Baseline Validation 8</t>
  </si>
  <si>
    <t>Experiment 26</t>
  </si>
  <si>
    <t>Experiment 27</t>
  </si>
  <si>
    <t>Experiment 28</t>
  </si>
  <si>
    <t>Magnatorquer X, Y, Z</t>
  </si>
  <si>
    <t>Engineering Checkout</t>
  </si>
  <si>
    <t>Duration</t>
  </si>
  <si>
    <t>Launch &amp; Detumble</t>
  </si>
  <si>
    <t>Slosh Settle</t>
  </si>
  <si>
    <t>Start Time</t>
  </si>
  <si>
    <t>End Time</t>
  </si>
  <si>
    <t>Settle tank</t>
  </si>
  <si>
    <t>None</t>
  </si>
  <si>
    <t>Validate Communications</t>
  </si>
  <si>
    <t>Validate Scientific Sensors</t>
  </si>
  <si>
    <t>Download sensor data</t>
  </si>
  <si>
    <t>Control Experiment; Slosh Settle</t>
  </si>
  <si>
    <t>Baseline; Slosh Settle</t>
  </si>
  <si>
    <t>TBD</t>
  </si>
  <si>
    <t>Slosh Settle Time</t>
  </si>
  <si>
    <t>mins</t>
  </si>
  <si>
    <t>Time Format: HH:MM:SS</t>
  </si>
  <si>
    <t>Experiment Start</t>
  </si>
  <si>
    <t>MET</t>
  </si>
  <si>
    <t>HOUR</t>
  </si>
  <si>
    <t>MINUTE</t>
  </si>
  <si>
    <t>SECOND</t>
  </si>
  <si>
    <t>Sensor Validation; Baseline; Slosh Settle</t>
  </si>
  <si>
    <t>Time Format:
HH:MM</t>
  </si>
  <si>
    <t>Thrusters Expended</t>
  </si>
  <si>
    <t>Checkout Complete --&gt; Experiment Start</t>
  </si>
  <si>
    <t>Angle</t>
  </si>
  <si>
    <t>Velocity</t>
  </si>
  <si>
    <t>BCT</t>
  </si>
  <si>
    <t>1-axis</t>
  </si>
  <si>
    <t>X</t>
  </si>
  <si>
    <t>Y</t>
  </si>
  <si>
    <t>Z</t>
  </si>
  <si>
    <t>Camera</t>
  </si>
  <si>
    <t>On</t>
  </si>
  <si>
    <t>Off</t>
  </si>
  <si>
    <t>Minimum Success</t>
  </si>
  <si>
    <t>Full Mission</t>
  </si>
  <si>
    <t>2-axis</t>
  </si>
  <si>
    <t>XY</t>
  </si>
  <si>
    <t>XZ</t>
  </si>
  <si>
    <t>YZ</t>
  </si>
  <si>
    <t>3-axis</t>
  </si>
  <si>
    <t>XYZ</t>
  </si>
  <si>
    <t>Output Feedback</t>
  </si>
  <si>
    <t>Reference Governor</t>
  </si>
  <si>
    <t>Phase</t>
  </si>
  <si>
    <t>A</t>
  </si>
  <si>
    <t>Excite --&gt; Observe</t>
  </si>
  <si>
    <t>Excite --&gt; Mitigate</t>
  </si>
  <si>
    <t>UPLOAD CONTROLLER</t>
  </si>
  <si>
    <t>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</si>
  <si>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</si>
  <si>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</si>
  <si>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</si>
  <si>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</si>
  <si>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</si>
  <si>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</si>
  <si>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</si>
  <si>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</si>
  <si>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</si>
  <si>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</si>
  <si>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</si>
  <si>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</si>
  <si>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</si>
  <si>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</si>
  <si>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</si>
  <si>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</si>
  <si>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</si>
  <si>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</si>
  <si>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</si>
  <si>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</si>
  <si>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</si>
  <si>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</si>
  <si>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</si>
  <si>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</si>
  <si>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</si>
  <si>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</si>
  <si>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</si>
  <si>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</si>
  <si>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</si>
  <si>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</si>
  <si>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</si>
  <si>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</si>
  <si>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</si>
  <si>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</si>
  <si>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</si>
  <si>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</si>
  <si>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</si>
  <si>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</si>
  <si>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</si>
  <si>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</si>
  <si>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</si>
  <si>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</si>
  <si>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</si>
  <si>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</si>
  <si>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</si>
  <si>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</si>
  <si>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</si>
  <si>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</si>
  <si>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</si>
  <si>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</si>
  <si>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</si>
  <si>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</si>
  <si>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</si>
  <si>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</si>
  <si>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</si>
  <si>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</si>
  <si>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</si>
  <si>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</si>
  <si>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</si>
  <si>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</si>
  <si>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</si>
  <si>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</si>
  <si>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</si>
  <si>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</si>
  <si>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</si>
  <si>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</si>
  <si>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</si>
  <si>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</si>
  <si>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</si>
  <si>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</si>
  <si>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</si>
  <si>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</si>
  <si>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</si>
  <si>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</si>
  <si>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</si>
  <si>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</si>
  <si>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</si>
  <si>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</si>
  <si>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</si>
  <si>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</si>
  <si>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</si>
  <si>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</si>
  <si>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</si>
  <si>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</si>
  <si>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</si>
  <si>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</si>
  <si>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</si>
  <si>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</si>
  <si>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</si>
  <si>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</si>
  <si>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</si>
  <si>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</si>
  <si>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</si>
  <si>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</si>
  <si>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</si>
  <si>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</si>
  <si>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</si>
  <si>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</si>
  <si>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</si>
  <si>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</si>
  <si>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</si>
  <si>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</si>
  <si>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</si>
  <si>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ZYX</t>
  </si>
  <si>
    <t>C</t>
  </si>
  <si>
    <t>ML Controller</t>
  </si>
  <si>
    <t>D</t>
  </si>
  <si>
    <t>Output+ML+RG</t>
  </si>
  <si>
    <t>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</si>
  <si>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</si>
  <si>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</si>
  <si>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</si>
  <si>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</si>
  <si>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</si>
  <si>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</si>
  <si>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</si>
  <si>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</si>
  <si>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</si>
  <si>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</si>
  <si>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</si>
  <si>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</si>
  <si>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</si>
  <si>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</si>
  <si>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</si>
  <si>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</si>
  <si>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</si>
  <si>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</si>
  <si>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</si>
  <si>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</si>
  <si>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</si>
  <si>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</si>
  <si>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</si>
  <si>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</si>
  <si>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</si>
  <si>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</si>
  <si>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</si>
  <si>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</si>
  <si>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</si>
  <si>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</si>
  <si>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</si>
  <si>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</si>
  <si>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</si>
  <si>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</si>
  <si>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</si>
  <si>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</si>
  <si>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</si>
  <si>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</si>
  <si>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</si>
  <si>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</si>
  <si>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</si>
  <si>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</si>
  <si>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</si>
  <si>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</si>
  <si>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</si>
  <si>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</si>
  <si>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</si>
  <si>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</si>
  <si>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</si>
  <si>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</si>
  <si>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</si>
  <si>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</si>
  <si>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</si>
  <si>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</si>
  <si>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</si>
  <si>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</si>
  <si>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</si>
  <si>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</si>
  <si>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</si>
  <si>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</si>
  <si>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</si>
  <si>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</si>
  <si>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</si>
  <si>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</si>
  <si>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</si>
  <si>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</si>
  <si>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</si>
  <si>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</si>
  <si>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</si>
  <si>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</si>
  <si>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</si>
  <si>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</si>
  <si>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</si>
  <si>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</si>
  <si>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</si>
  <si>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</si>
  <si>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</si>
  <si>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</si>
  <si>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</si>
  <si>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</si>
  <si>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</si>
  <si>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</si>
  <si>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</si>
  <si>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</si>
  <si>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</si>
  <si>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</si>
  <si>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</si>
  <si>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</si>
  <si>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</si>
  <si>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</si>
  <si>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</si>
  <si>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</si>
  <si>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</si>
  <si>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</si>
  <si>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</si>
  <si>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</si>
  <si>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</si>
  <si>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</si>
  <si>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</si>
  <si>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</si>
  <si>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</si>
  <si>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</si>
  <si>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</si>
  <si>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</si>
  <si>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</si>
  <si>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</si>
  <si>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</si>
  <si>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</si>
  <si>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</si>
  <si>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</si>
  <si>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</si>
  <si>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</si>
  <si>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</si>
  <si>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</si>
  <si>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</si>
  <si>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</si>
  <si>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</si>
  <si>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</si>
  <si>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</si>
  <si>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</si>
  <si>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</si>
  <si>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</si>
  <si>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</si>
  <si>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</si>
  <si>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</si>
  <si>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</si>
  <si>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DONE</t>
  </si>
  <si>
    <t>Experiment Name</t>
  </si>
  <si>
    <t xml:space="preserve">Entry Constraints </t>
  </si>
  <si>
    <t>Success Criteria</t>
  </si>
  <si>
    <t>Data Products</t>
  </si>
  <si>
    <t>Ground Config</t>
  </si>
  <si>
    <t xml:space="preserve">Spacecraft Config </t>
  </si>
  <si>
    <t>Camera On</t>
  </si>
  <si>
    <t>Camera Off</t>
  </si>
  <si>
    <t>TOTAL</t>
  </si>
  <si>
    <t>Initial training data</t>
  </si>
  <si>
    <t>Experiment #</t>
  </si>
  <si>
    <t>Rotation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</si>
</sst>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;@"/>
    <numFmt numFmtId="165" formatCode="[h]:mm:ss;@"/>
    <numFmt numFmtId="166" formatCode="_(* #,##0_);_(* \(#,##0\);_(* &quot;-&quot;??_);_(@_)"/>
    <numFmt numFmtId="167" formatCode="d\ &quot;day&quot;\ h:mm:ss"/>
    <numFmt numFmtId="168" formatCode="0.0%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1"/>
      <color rgb="FF000000"/>
      <name val="Arial"/>
      <family val="2"/>
    </font>
    <font>
      <sz val="19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0" fontId="0" fillId="0" borderId="0" xfId="0" applyNumberFormat="1"/>
    <xf numFmtId="2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166" fontId="1" fillId="0" borderId="1" xfId="1" applyNumberFormat="1" applyFont="1" applyBorder="1" applyAlignment="1">
      <alignment horizontal="center" wrapText="1"/>
    </xf>
    <xf numFmtId="166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67" fontId="0" fillId="0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 vertical="center" indent="10" readingOrder="1"/>
    </xf>
    <xf numFmtId="0" fontId="6" fillId="0" borderId="0" xfId="0" applyFon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8" fontId="0" fillId="0" borderId="0" xfId="2" applyNumberFormat="1" applyFont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400051</xdr:colOff>
      <xdr:row>5</xdr:row>
      <xdr:rowOff>123825</xdr:rowOff>
    </xdr:from>
    <xdr:to>
      <xdr:col>13</xdr:col>
      <xdr:colOff>419100</xdr:colOff>
      <xdr:row>40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4BA4E71-341A-443B-A742-FB7F43BE627E}"/>
            </a:ext>
          </a:extLst>
        </xdr:cNvPr>
        <xdr:cNvCxnSpPr/>
      </xdr:nvCxnSpPr>
      <xdr:spPr>
        <a:xfrm>
          <a:off x="16535401" y="971550"/>
          <a:ext cx="19049" cy="66960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67667</xdr:colOff>
      <xdr:row>23</xdr:row>
      <xdr:rowOff>24191</xdr:rowOff>
    </xdr:from>
    <xdr:ext cx="311496" cy="2635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128641-BF35-469E-A751-DF3823D0555B}"/>
            </a:ext>
          </a:extLst>
        </xdr:cNvPr>
        <xdr:cNvSpPr txBox="1"/>
      </xdr:nvSpPr>
      <xdr:spPr>
        <a:xfrm rot="5400000">
          <a:off x="9068825" y="4510433"/>
          <a:ext cx="26355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Increasing Maneuver Complexity</a:t>
          </a:r>
        </a:p>
      </xdr:txBody>
    </xdr:sp>
    <xdr:clientData/>
  </xdr:oneCellAnchor>
  <xdr:oneCellAnchor>
    <xdr:from>
      <xdr:col>13</xdr:col>
      <xdr:colOff>67667</xdr:colOff>
      <xdr:row>44</xdr:row>
      <xdr:rowOff>14667</xdr:rowOff>
    </xdr:from>
    <xdr:ext cx="311496" cy="17188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F88ECC-0550-4B2E-8F08-9AD374A1AAD5}"/>
            </a:ext>
          </a:extLst>
        </xdr:cNvPr>
        <xdr:cNvSpPr txBox="1"/>
      </xdr:nvSpPr>
      <xdr:spPr>
        <a:xfrm rot="5400000">
          <a:off x="15499322" y="8986062"/>
          <a:ext cx="171888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Rotational</a:t>
          </a:r>
          <a:r>
            <a:rPr lang="en-US" sz="1400" b="1" baseline="0"/>
            <a:t> Only</a:t>
          </a:r>
        </a:p>
      </xdr:txBody>
    </xdr:sp>
    <xdr:clientData/>
  </xdr:oneCellAnchor>
  <xdr:twoCellAnchor>
    <xdr:from>
      <xdr:col>13</xdr:col>
      <xdr:colOff>409575</xdr:colOff>
      <xdr:row>42</xdr:row>
      <xdr:rowOff>66675</xdr:rowOff>
    </xdr:from>
    <xdr:to>
      <xdr:col>13</xdr:col>
      <xdr:colOff>409575</xdr:colOff>
      <xdr:row>53</xdr:row>
      <xdr:rowOff>66675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F6B058C-5AC4-4A49-AB13-B0D9095AA1CB}"/>
            </a:ext>
          </a:extLst>
        </xdr:cNvPr>
        <xdr:cNvCxnSpPr/>
      </xdr:nvCxnSpPr>
      <xdr:spPr>
        <a:xfrm>
          <a:off x="16544925" y="7953375"/>
          <a:ext cx="0" cy="2095500"/>
        </a:xfrm>
        <a:prstGeom prst="straightConnector1">
          <a:avLst/>
        </a:prstGeom>
        <a:ln w="38100">
          <a:solidFill>
            <a:srgbClr val="7030A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85725</xdr:rowOff>
    </xdr:from>
    <xdr:to>
      <xdr:col>13</xdr:col>
      <xdr:colOff>285750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A7284A3-C7AA-27C2-728F-B8BA087BC9F7}"/>
            </a:ext>
          </a:extLst>
        </xdr:cNvPr>
        <xdr:cNvCxnSpPr/>
      </xdr:nvCxnSpPr>
      <xdr:spPr>
        <a:xfrm flipH="1">
          <a:off x="9982200" y="742950"/>
          <a:ext cx="28575" cy="7524750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461196</xdr:colOff>
      <xdr:row>14</xdr:row>
      <xdr:rowOff>81731</xdr:rowOff>
    </xdr:from>
    <xdr:ext cx="311496" cy="21292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6C9132-FC50-428C-8DB3-EA9BAA519AA5}"/>
            </a:ext>
          </a:extLst>
        </xdr:cNvPr>
        <xdr:cNvSpPr txBox="1"/>
      </xdr:nvSpPr>
      <xdr:spPr>
        <a:xfrm rot="5400000">
          <a:off x="9277350" y="3943352"/>
          <a:ext cx="21292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/>
            <a:t>Minimum Mission Criteria</a:t>
          </a:r>
        </a:p>
      </xdr:txBody>
    </xdr:sp>
    <xdr:clientData/>
  </xdr:oneCellAnchor>
  <xdr:twoCellAnchor>
    <xdr:from>
      <xdr:col>13</xdr:col>
      <xdr:colOff>266700</xdr:colOff>
      <xdr:row>42</xdr:row>
      <xdr:rowOff>180975</xdr:rowOff>
    </xdr:from>
    <xdr:to>
      <xdr:col>13</xdr:col>
      <xdr:colOff>276225</xdr:colOff>
      <xdr:row>64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11FAD-1CB5-45C4-A275-9189C1869E12}"/>
            </a:ext>
          </a:extLst>
        </xdr:cNvPr>
        <xdr:cNvCxnSpPr/>
      </xdr:nvCxnSpPr>
      <xdr:spPr>
        <a:xfrm>
          <a:off x="9991725" y="8467725"/>
          <a:ext cx="9525" cy="4029075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394526</xdr:colOff>
      <xdr:row>47</xdr:row>
      <xdr:rowOff>144971</xdr:rowOff>
    </xdr:from>
    <xdr:ext cx="311496" cy="190751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38140B-51FB-4478-947A-D443742D65DE}"/>
            </a:ext>
          </a:extLst>
        </xdr:cNvPr>
        <xdr:cNvSpPr txBox="1"/>
      </xdr:nvSpPr>
      <xdr:spPr>
        <a:xfrm rot="5400000">
          <a:off x="9321544" y="10182228"/>
          <a:ext cx="19075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/>
            <a:t>Multi-Axis</a:t>
          </a:r>
          <a:r>
            <a:rPr lang="en-US" sz="1400" b="1" baseline="0"/>
            <a:t> Observation</a:t>
          </a:r>
          <a:endParaRPr lang="en-US" sz="1400" b="1"/>
        </a:p>
      </xdr:txBody>
    </xdr:sp>
    <xdr:clientData/>
  </xdr:oneCellAnchor>
  <xdr:twoCellAnchor>
    <xdr:from>
      <xdr:col>13</xdr:col>
      <xdr:colOff>228600</xdr:colOff>
      <xdr:row>65</xdr:row>
      <xdr:rowOff>38100</xdr:rowOff>
    </xdr:from>
    <xdr:to>
      <xdr:col>13</xdr:col>
      <xdr:colOff>257175</xdr:colOff>
      <xdr:row>107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0BAD6ED-4913-4422-8BEE-31EB0E58D9D4}"/>
            </a:ext>
          </a:extLst>
        </xdr:cNvPr>
        <xdr:cNvCxnSpPr/>
      </xdr:nvCxnSpPr>
      <xdr:spPr>
        <a:xfrm flipH="1">
          <a:off x="9953625" y="12706350"/>
          <a:ext cx="28575" cy="7962900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356426</xdr:colOff>
      <xdr:row>81</xdr:row>
      <xdr:rowOff>106871</xdr:rowOff>
    </xdr:from>
    <xdr:ext cx="311496" cy="190751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8AE997-D64F-4FD6-8CBE-EF89F6980421}"/>
            </a:ext>
          </a:extLst>
        </xdr:cNvPr>
        <xdr:cNvSpPr txBox="1"/>
      </xdr:nvSpPr>
      <xdr:spPr>
        <a:xfrm rot="5400000">
          <a:off x="9283444" y="16621128"/>
          <a:ext cx="19075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Output Feedback</a:t>
          </a:r>
        </a:p>
      </xdr:txBody>
    </xdr:sp>
    <xdr:clientData/>
  </xdr:oneCellAnchor>
  <xdr:twoCellAnchor>
    <xdr:from>
      <xdr:col>13</xdr:col>
      <xdr:colOff>209550</xdr:colOff>
      <xdr:row>108</xdr:row>
      <xdr:rowOff>19050</xdr:rowOff>
    </xdr:from>
    <xdr:to>
      <xdr:col>13</xdr:col>
      <xdr:colOff>238125</xdr:colOff>
      <xdr:row>149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65CE441-405D-4BFD-8CE2-E55670011B4A}"/>
            </a:ext>
          </a:extLst>
        </xdr:cNvPr>
        <xdr:cNvCxnSpPr/>
      </xdr:nvCxnSpPr>
      <xdr:spPr>
        <a:xfrm flipH="1">
          <a:off x="9934575" y="20878800"/>
          <a:ext cx="28575" cy="7962900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337376</xdr:colOff>
      <xdr:row>124</xdr:row>
      <xdr:rowOff>87821</xdr:rowOff>
    </xdr:from>
    <xdr:ext cx="311496" cy="190751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D3A0D5-1FEB-4A6B-8C17-3D9FEA6F2C1E}"/>
            </a:ext>
          </a:extLst>
        </xdr:cNvPr>
        <xdr:cNvSpPr txBox="1"/>
      </xdr:nvSpPr>
      <xdr:spPr>
        <a:xfrm rot="5400000">
          <a:off x="9264394" y="24793578"/>
          <a:ext cx="19075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Machine Learning</a:t>
          </a:r>
        </a:p>
      </xdr:txBody>
    </xdr:sp>
    <xdr:clientData/>
  </xdr:oneCellAnchor>
  <xdr:twoCellAnchor>
    <xdr:from>
      <xdr:col>13</xdr:col>
      <xdr:colOff>180975</xdr:colOff>
      <xdr:row>151</xdr:row>
      <xdr:rowOff>0</xdr:rowOff>
    </xdr:from>
    <xdr:to>
      <xdr:col>13</xdr:col>
      <xdr:colOff>209550</xdr:colOff>
      <xdr:row>192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08FA91F-C0F6-4EB2-9E0A-05CE3CBA922D}"/>
            </a:ext>
          </a:extLst>
        </xdr:cNvPr>
        <xdr:cNvCxnSpPr/>
      </xdr:nvCxnSpPr>
      <xdr:spPr>
        <a:xfrm flipH="1">
          <a:off x="9906000" y="29051250"/>
          <a:ext cx="28575" cy="7962900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308801</xdr:colOff>
      <xdr:row>167</xdr:row>
      <xdr:rowOff>68771</xdr:rowOff>
    </xdr:from>
    <xdr:ext cx="311496" cy="190751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A3609B-BFBD-4346-B86B-37938A1F647B}"/>
            </a:ext>
          </a:extLst>
        </xdr:cNvPr>
        <xdr:cNvSpPr txBox="1"/>
      </xdr:nvSpPr>
      <xdr:spPr>
        <a:xfrm rot="5400000">
          <a:off x="9235819" y="32966028"/>
          <a:ext cx="19075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Reference Governor</a:t>
          </a:r>
        </a:p>
      </xdr:txBody>
    </xdr:sp>
    <xdr:clientData/>
  </xdr:oneCellAnchor>
  <xdr:twoCellAnchor>
    <xdr:from>
      <xdr:col>13</xdr:col>
      <xdr:colOff>152400</xdr:colOff>
      <xdr:row>194</xdr:row>
      <xdr:rowOff>0</xdr:rowOff>
    </xdr:from>
    <xdr:to>
      <xdr:col>13</xdr:col>
      <xdr:colOff>180975</xdr:colOff>
      <xdr:row>235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2C7ABC4-E463-451E-9FE0-B8EB2A751380}"/>
            </a:ext>
          </a:extLst>
        </xdr:cNvPr>
        <xdr:cNvCxnSpPr/>
      </xdr:nvCxnSpPr>
      <xdr:spPr>
        <a:xfrm flipH="1">
          <a:off x="9877425" y="37242750"/>
          <a:ext cx="28575" cy="7962900"/>
        </a:xfrm>
        <a:prstGeom prst="line">
          <a:avLst/>
        </a:prstGeom>
        <a:ln w="3810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280226</xdr:colOff>
      <xdr:row>210</xdr:row>
      <xdr:rowOff>68771</xdr:rowOff>
    </xdr:from>
    <xdr:ext cx="311496" cy="236010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8BF23FB-EEF9-49A4-9BB0-6FB699823A17}"/>
            </a:ext>
          </a:extLst>
        </xdr:cNvPr>
        <xdr:cNvSpPr txBox="1"/>
      </xdr:nvSpPr>
      <xdr:spPr>
        <a:xfrm rot="5400000">
          <a:off x="8980947" y="41383825"/>
          <a:ext cx="236010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Output Feedback + ML + RG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2D40-B8BE-404B-9AD5-A97145BF443D}">
  <dimension ref="B1:R55"/>
  <sheetViews>
    <sheetView workbookViewId="0">
      <selection activeCell="A6" sqref="A6"/>
    </sheetView>
  </sheetViews>
  <sheetFormatPr defaultRowHeight="14.25" x14ac:dyDescent="0.45"/>
  <cols>
    <col min="2" max="2" width="19.86328125" bestFit="1" customWidth="1"/>
    <col min="3" max="3" width="10" bestFit="1" customWidth="1"/>
    <col min="4" max="4" width="8.73046875" bestFit="1" customWidth="1"/>
    <col min="5" max="5" width="11.3984375" bestFit="1" customWidth="1"/>
    <col min="6" max="6" width="9.1328125" bestFit="1" customWidth="1"/>
    <col min="7" max="7" width="13.59765625" customWidth="1"/>
    <col min="8" max="8" width="14.265625" style="25" bestFit="1" customWidth="1"/>
    <col min="9" max="9" width="9.73046875" customWidth="1"/>
    <col min="10" max="10" width="30.1328125" bestFit="1" customWidth="1"/>
    <col min="11" max="11" width="28.73046875" bestFit="1" customWidth="1"/>
    <col min="12" max="12" width="37.3984375" bestFit="1" customWidth="1"/>
    <col min="13" max="13" width="21.73046875" bestFit="1" customWidth="1"/>
    <col min="14" max="14" width="7.86328125" customWidth="1"/>
    <col min="15" max="15" width="16.3984375" bestFit="1" customWidth="1"/>
  </cols>
  <sheetData>
    <row r="1" spans="2:18" x14ac:dyDescent="0.45">
      <c r="I1" t="s">
        <v>89</v>
      </c>
      <c r="J1" t="s">
        <v>90</v>
      </c>
      <c r="K1" t="s">
        <v>91</v>
      </c>
    </row>
    <row r="2" spans="2:18" x14ac:dyDescent="0.45">
      <c r="H2" s="25">
        <f>HOUR(G6) + MINUTE(G6)/60 + SECOND(G6)/3600</f>
        <v>0.75</v>
      </c>
      <c r="I2" s="23">
        <f>HOUR(H49)</f>
        <v>2</v>
      </c>
      <c r="J2">
        <f>MINUTE(G6)</f>
        <v>45</v>
      </c>
      <c r="K2">
        <f>SECOND(G6)</f>
        <v>0</v>
      </c>
    </row>
    <row r="4" spans="2:18" ht="21" x14ac:dyDescent="0.65">
      <c r="B4" s="41" t="s">
        <v>26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7"/>
      <c r="O4" s="9"/>
    </row>
    <row r="5" spans="2:18" s="5" customFormat="1" ht="30.75" customHeight="1" x14ac:dyDescent="0.45">
      <c r="B5" s="6" t="s">
        <v>0</v>
      </c>
      <c r="C5" s="6" t="s">
        <v>74</v>
      </c>
      <c r="D5" s="6" t="s">
        <v>71</v>
      </c>
      <c r="E5" s="6" t="s">
        <v>73</v>
      </c>
      <c r="F5" s="6" t="s">
        <v>75</v>
      </c>
      <c r="G5" s="6" t="s">
        <v>88</v>
      </c>
      <c r="H5" s="24" t="s">
        <v>2</v>
      </c>
      <c r="I5" s="6" t="s">
        <v>1</v>
      </c>
      <c r="J5" s="6" t="s">
        <v>19</v>
      </c>
      <c r="K5" s="6" t="s">
        <v>21</v>
      </c>
      <c r="L5" s="6" t="s">
        <v>24</v>
      </c>
      <c r="M5" s="6" t="s">
        <v>6</v>
      </c>
      <c r="N5" s="10"/>
      <c r="O5" s="10"/>
    </row>
    <row r="6" spans="2:18" x14ac:dyDescent="0.45">
      <c r="B6" s="1" t="s">
        <v>72</v>
      </c>
      <c r="C6" s="21">
        <v>0</v>
      </c>
      <c r="D6" s="12">
        <v>3.125E-2</v>
      </c>
      <c r="E6" s="12">
        <v>0</v>
      </c>
      <c r="F6" s="12">
        <f>C6+D6</f>
        <v>3.125E-2</v>
      </c>
      <c r="G6" s="16">
        <f>F6</f>
        <v>3.125E-2</v>
      </c>
      <c r="H6" s="27">
        <f>G6+1</f>
        <v>1.03125</v>
      </c>
      <c r="I6" s="2">
        <f>(DAY(H6)/7)+1</f>
        <v>1.1428571428571428</v>
      </c>
      <c r="J6" s="1" t="s">
        <v>20</v>
      </c>
      <c r="K6" s="3" t="s">
        <v>69</v>
      </c>
      <c r="L6" s="1" t="s">
        <v>58</v>
      </c>
      <c r="M6" s="2" t="s">
        <v>7</v>
      </c>
      <c r="N6" s="11"/>
      <c r="O6" s="11" t="s">
        <v>84</v>
      </c>
      <c r="P6" s="14">
        <v>6.9444444444444441E-3</v>
      </c>
      <c r="Q6" s="11" t="s">
        <v>85</v>
      </c>
      <c r="R6" s="13"/>
    </row>
    <row r="7" spans="2:18" x14ac:dyDescent="0.45">
      <c r="B7" s="1" t="s">
        <v>73</v>
      </c>
      <c r="C7" s="21">
        <f>G6</f>
        <v>3.125E-2</v>
      </c>
      <c r="D7" s="12">
        <v>4.1666666666666664E-2</v>
      </c>
      <c r="E7" s="12">
        <f t="shared" ref="E7:E12" si="0">$P$6</f>
        <v>6.9444444444444441E-3</v>
      </c>
      <c r="F7" s="12">
        <f>C7+D7+E7</f>
        <v>7.9861111111111105E-2</v>
      </c>
      <c r="G7" s="16">
        <f>G6+(D7+E7)</f>
        <v>7.9861111111111105E-2</v>
      </c>
      <c r="H7" s="27">
        <f t="shared" ref="H7:H54" si="1">G7+1</f>
        <v>1.0798611111111112</v>
      </c>
      <c r="I7" s="2">
        <f t="shared" ref="I7:I53" si="2">(DAY(H7)/7)+1</f>
        <v>1.1428571428571428</v>
      </c>
      <c r="J7" s="1" t="s">
        <v>77</v>
      </c>
      <c r="K7" s="3" t="s">
        <v>77</v>
      </c>
      <c r="L7" s="1" t="s">
        <v>76</v>
      </c>
      <c r="M7" s="2" t="s">
        <v>7</v>
      </c>
      <c r="N7" s="11"/>
      <c r="O7" s="11"/>
    </row>
    <row r="8" spans="2:18" x14ac:dyDescent="0.45">
      <c r="B8" s="1" t="s">
        <v>70</v>
      </c>
      <c r="C8" s="21">
        <f t="shared" ref="C8:C41" si="3">G7</f>
        <v>7.9861111111111105E-2</v>
      </c>
      <c r="D8" s="12">
        <v>6.25E-2</v>
      </c>
      <c r="E8" s="12">
        <f t="shared" si="0"/>
        <v>6.9444444444444441E-3</v>
      </c>
      <c r="F8" s="12">
        <f t="shared" ref="F8:F54" si="4">C8+D8+E8</f>
        <v>0.14930555555555555</v>
      </c>
      <c r="G8" s="16">
        <f t="shared" ref="G8:G40" si="5">G7+(D8+E8)</f>
        <v>0.14930555555555555</v>
      </c>
      <c r="H8" s="27">
        <f t="shared" si="1"/>
        <v>1.1493055555555556</v>
      </c>
      <c r="I8" s="2">
        <f t="shared" si="2"/>
        <v>1.1428571428571428</v>
      </c>
      <c r="J8" s="1" t="s">
        <v>77</v>
      </c>
      <c r="K8" s="3" t="s">
        <v>77</v>
      </c>
      <c r="L8" s="1" t="s">
        <v>78</v>
      </c>
      <c r="M8" s="2" t="s">
        <v>7</v>
      </c>
      <c r="N8" s="11"/>
      <c r="O8" s="11"/>
    </row>
    <row r="9" spans="2:18" x14ac:dyDescent="0.45">
      <c r="B9" s="1" t="s">
        <v>70</v>
      </c>
      <c r="C9" s="21">
        <f t="shared" si="3"/>
        <v>0.14930555555555555</v>
      </c>
      <c r="D9" s="12">
        <v>6.25E-2</v>
      </c>
      <c r="E9" s="12">
        <f t="shared" si="0"/>
        <v>6.9444444444444441E-3</v>
      </c>
      <c r="F9" s="12">
        <f t="shared" si="4"/>
        <v>0.21875</v>
      </c>
      <c r="G9" s="16">
        <f t="shared" si="5"/>
        <v>0.21875</v>
      </c>
      <c r="H9" s="27">
        <f t="shared" si="1"/>
        <v>1.21875</v>
      </c>
      <c r="I9" s="2">
        <f t="shared" si="2"/>
        <v>1.1428571428571428</v>
      </c>
      <c r="J9" s="1" t="s">
        <v>77</v>
      </c>
      <c r="K9" s="3" t="s">
        <v>77</v>
      </c>
      <c r="L9" s="1" t="s">
        <v>79</v>
      </c>
      <c r="M9" s="2" t="s">
        <v>7</v>
      </c>
      <c r="N9" s="11"/>
      <c r="O9" s="11"/>
    </row>
    <row r="10" spans="2:18" x14ac:dyDescent="0.45">
      <c r="B10" s="1" t="s">
        <v>70</v>
      </c>
      <c r="C10" s="21">
        <f t="shared" si="3"/>
        <v>0.21875</v>
      </c>
      <c r="D10" s="12">
        <v>6.25E-2</v>
      </c>
      <c r="E10" s="12">
        <f t="shared" si="0"/>
        <v>6.9444444444444441E-3</v>
      </c>
      <c r="F10" s="12">
        <f t="shared" si="4"/>
        <v>0.28819444444444442</v>
      </c>
      <c r="G10" s="16">
        <f t="shared" si="5"/>
        <v>0.28819444444444442</v>
      </c>
      <c r="H10" s="27">
        <f t="shared" si="1"/>
        <v>1.2881944444444444</v>
      </c>
      <c r="I10" s="2">
        <f t="shared" si="2"/>
        <v>1.1428571428571428</v>
      </c>
      <c r="J10" s="1" t="s">
        <v>77</v>
      </c>
      <c r="K10" s="3" t="s">
        <v>77</v>
      </c>
      <c r="L10" s="1" t="s">
        <v>80</v>
      </c>
      <c r="M10" s="2" t="s">
        <v>7</v>
      </c>
      <c r="N10" s="11"/>
      <c r="O10" s="11"/>
    </row>
    <row r="11" spans="2:18" ht="13.5" customHeight="1" x14ac:dyDescent="0.45">
      <c r="B11" s="3" t="s">
        <v>3</v>
      </c>
      <c r="C11" s="21">
        <f t="shared" si="3"/>
        <v>0.28819444444444442</v>
      </c>
      <c r="D11" s="15">
        <v>4.1666666666666664E-2</v>
      </c>
      <c r="E11" s="12">
        <f t="shared" si="0"/>
        <v>6.9444444444444441E-3</v>
      </c>
      <c r="F11" s="12">
        <f t="shared" si="4"/>
        <v>0.33680555555555552</v>
      </c>
      <c r="G11" s="16">
        <f t="shared" si="5"/>
        <v>0.33680555555555552</v>
      </c>
      <c r="H11" s="27">
        <f t="shared" si="1"/>
        <v>1.3368055555555556</v>
      </c>
      <c r="I11" s="2">
        <f t="shared" si="2"/>
        <v>1.1428571428571428</v>
      </c>
      <c r="J11" s="3" t="s">
        <v>37</v>
      </c>
      <c r="K11" s="3" t="s">
        <v>22</v>
      </c>
      <c r="L11" s="3" t="s">
        <v>92</v>
      </c>
      <c r="M11" s="4" t="s">
        <v>7</v>
      </c>
      <c r="N11" s="8"/>
      <c r="O11" s="8"/>
    </row>
    <row r="12" spans="2:18" x14ac:dyDescent="0.45">
      <c r="B12" s="3" t="s">
        <v>4</v>
      </c>
      <c r="C12" s="21">
        <f t="shared" si="3"/>
        <v>0.33680555555555552</v>
      </c>
      <c r="D12" s="15">
        <v>4.1666666666666664E-2</v>
      </c>
      <c r="E12" s="12">
        <f t="shared" si="0"/>
        <v>6.9444444444444441E-3</v>
      </c>
      <c r="F12" s="12">
        <f t="shared" si="4"/>
        <v>0.38541666666666663</v>
      </c>
      <c r="G12" s="16">
        <f t="shared" si="5"/>
        <v>0.38541666666666663</v>
      </c>
      <c r="H12" s="27">
        <f t="shared" si="1"/>
        <v>1.3854166666666665</v>
      </c>
      <c r="I12" s="2">
        <f t="shared" si="2"/>
        <v>1.1428571428571428</v>
      </c>
      <c r="J12" s="3" t="s">
        <v>59</v>
      </c>
      <c r="K12" s="3" t="s">
        <v>23</v>
      </c>
      <c r="L12" s="3" t="s">
        <v>92</v>
      </c>
      <c r="M12" s="4" t="s">
        <v>7</v>
      </c>
      <c r="N12" s="8"/>
      <c r="O12" s="8"/>
    </row>
    <row r="13" spans="2:18" ht="15.75" x14ac:dyDescent="0.45">
      <c r="B13" s="17" t="s">
        <v>87</v>
      </c>
      <c r="C13" s="21">
        <f t="shared" si="3"/>
        <v>0.38541666666666663</v>
      </c>
      <c r="D13" s="19">
        <v>0</v>
      </c>
      <c r="E13" s="18">
        <v>0</v>
      </c>
      <c r="F13" s="18">
        <f t="shared" si="4"/>
        <v>0.38541666666666663</v>
      </c>
      <c r="G13" s="20">
        <f t="shared" si="5"/>
        <v>0.38541666666666663</v>
      </c>
      <c r="H13" s="27">
        <f t="shared" si="1"/>
        <v>1.3854166666666665</v>
      </c>
      <c r="I13" s="2">
        <f t="shared" si="2"/>
        <v>1.1428571428571428</v>
      </c>
      <c r="J13" s="38" t="s">
        <v>95</v>
      </c>
      <c r="K13" s="39"/>
      <c r="L13" s="39"/>
      <c r="M13" s="40"/>
      <c r="N13" s="8"/>
      <c r="O13" s="8"/>
    </row>
    <row r="14" spans="2:18" ht="15.75" customHeight="1" x14ac:dyDescent="0.45">
      <c r="B14" s="3" t="s">
        <v>5</v>
      </c>
      <c r="C14" s="21">
        <f t="shared" si="3"/>
        <v>0.38541666666666663</v>
      </c>
      <c r="D14" s="15">
        <v>4.1666666666666664E-2</v>
      </c>
      <c r="E14" s="12">
        <f t="shared" ref="E14:E41" si="6">$P$6</f>
        <v>6.9444444444444441E-3</v>
      </c>
      <c r="F14" s="12">
        <f t="shared" si="4"/>
        <v>0.43402777777777773</v>
      </c>
      <c r="G14" s="16">
        <f t="shared" si="5"/>
        <v>0.43402777777777773</v>
      </c>
      <c r="H14" s="27">
        <f t="shared" si="1"/>
        <v>1.4340277777777777</v>
      </c>
      <c r="I14" s="2">
        <f t="shared" si="2"/>
        <v>1.1428571428571428</v>
      </c>
      <c r="J14" s="3" t="s">
        <v>59</v>
      </c>
      <c r="K14" s="3" t="s">
        <v>23</v>
      </c>
      <c r="L14" s="3" t="s">
        <v>81</v>
      </c>
      <c r="M14" s="4" t="s">
        <v>8</v>
      </c>
      <c r="N14" s="8"/>
      <c r="O14" s="8"/>
    </row>
    <row r="15" spans="2:18" x14ac:dyDescent="0.45">
      <c r="B15" s="3" t="s">
        <v>10</v>
      </c>
      <c r="C15" s="21">
        <f t="shared" si="3"/>
        <v>0.43402777777777773</v>
      </c>
      <c r="D15" s="15">
        <v>4.1666666666666664E-2</v>
      </c>
      <c r="E15" s="12">
        <f t="shared" si="6"/>
        <v>6.9444444444444441E-3</v>
      </c>
      <c r="F15" s="12">
        <f t="shared" si="4"/>
        <v>0.48263888888888884</v>
      </c>
      <c r="G15" s="16">
        <f t="shared" si="5"/>
        <v>0.48263888888888884</v>
      </c>
      <c r="H15" s="27">
        <f t="shared" si="1"/>
        <v>1.4826388888888888</v>
      </c>
      <c r="I15" s="2">
        <f t="shared" si="2"/>
        <v>1.1428571428571428</v>
      </c>
      <c r="J15" s="3" t="s">
        <v>59</v>
      </c>
      <c r="K15" s="3" t="s">
        <v>23</v>
      </c>
      <c r="L15" s="3" t="s">
        <v>81</v>
      </c>
      <c r="M15" s="4" t="s">
        <v>9</v>
      </c>
      <c r="N15" s="8"/>
      <c r="O15" s="8"/>
    </row>
    <row r="16" spans="2:18" x14ac:dyDescent="0.45">
      <c r="B16" s="3" t="s">
        <v>11</v>
      </c>
      <c r="C16" s="21">
        <f t="shared" si="3"/>
        <v>0.48263888888888884</v>
      </c>
      <c r="D16" s="15">
        <v>4.1666666666666664E-2</v>
      </c>
      <c r="E16" s="12">
        <f t="shared" si="6"/>
        <v>6.9444444444444441E-3</v>
      </c>
      <c r="F16" s="12">
        <f t="shared" si="4"/>
        <v>0.53124999999999989</v>
      </c>
      <c r="G16" s="16">
        <f t="shared" si="5"/>
        <v>0.53125</v>
      </c>
      <c r="H16" s="27">
        <f t="shared" si="1"/>
        <v>1.53125</v>
      </c>
      <c r="I16" s="2">
        <f t="shared" si="2"/>
        <v>1.1428571428571428</v>
      </c>
      <c r="J16" s="3" t="s">
        <v>59</v>
      </c>
      <c r="K16" s="3" t="s">
        <v>23</v>
      </c>
      <c r="L16" s="3" t="s">
        <v>81</v>
      </c>
      <c r="M16" s="4" t="s">
        <v>60</v>
      </c>
      <c r="N16" s="8"/>
      <c r="O16" s="8"/>
    </row>
    <row r="17" spans="2:15" x14ac:dyDescent="0.45">
      <c r="B17" s="3" t="s">
        <v>12</v>
      </c>
      <c r="C17" s="21">
        <f t="shared" si="3"/>
        <v>0.53125</v>
      </c>
      <c r="D17" s="15">
        <v>4.1666666666666664E-2</v>
      </c>
      <c r="E17" s="12">
        <f t="shared" si="6"/>
        <v>6.9444444444444441E-3</v>
      </c>
      <c r="F17" s="12">
        <f t="shared" si="4"/>
        <v>0.57986111111111105</v>
      </c>
      <c r="G17" s="16">
        <f t="shared" si="5"/>
        <v>0.57986111111111116</v>
      </c>
      <c r="H17" s="27">
        <f t="shared" si="1"/>
        <v>1.5798611111111112</v>
      </c>
      <c r="I17" s="2">
        <f t="shared" si="2"/>
        <v>1.1428571428571428</v>
      </c>
      <c r="J17" s="3" t="s">
        <v>38</v>
      </c>
      <c r="K17" s="3" t="s">
        <v>25</v>
      </c>
      <c r="L17" s="3" t="s">
        <v>81</v>
      </c>
      <c r="M17" s="4" t="s">
        <v>8</v>
      </c>
      <c r="N17" s="8"/>
      <c r="O17" s="8"/>
    </row>
    <row r="18" spans="2:15" x14ac:dyDescent="0.45">
      <c r="B18" s="3" t="s">
        <v>13</v>
      </c>
      <c r="C18" s="21">
        <f t="shared" si="3"/>
        <v>0.57986111111111116</v>
      </c>
      <c r="D18" s="15">
        <v>4.1666666666666664E-2</v>
      </c>
      <c r="E18" s="12">
        <f t="shared" si="6"/>
        <v>6.9444444444444441E-3</v>
      </c>
      <c r="F18" s="12">
        <f t="shared" si="4"/>
        <v>0.62847222222222221</v>
      </c>
      <c r="G18" s="16">
        <f t="shared" si="5"/>
        <v>0.62847222222222232</v>
      </c>
      <c r="H18" s="27">
        <f t="shared" si="1"/>
        <v>1.6284722222222223</v>
      </c>
      <c r="I18" s="2">
        <f t="shared" si="2"/>
        <v>1.1428571428571428</v>
      </c>
      <c r="J18" s="3" t="s">
        <v>38</v>
      </c>
      <c r="K18" s="3" t="s">
        <v>25</v>
      </c>
      <c r="L18" s="3" t="s">
        <v>81</v>
      </c>
      <c r="M18" s="4" t="s">
        <v>9</v>
      </c>
      <c r="N18" s="8"/>
      <c r="O18" s="8"/>
    </row>
    <row r="19" spans="2:15" x14ac:dyDescent="0.45">
      <c r="B19" s="3" t="s">
        <v>14</v>
      </c>
      <c r="C19" s="21">
        <f t="shared" si="3"/>
        <v>0.62847222222222232</v>
      </c>
      <c r="D19" s="15">
        <v>4.1666666666666664E-2</v>
      </c>
      <c r="E19" s="12">
        <f t="shared" si="6"/>
        <v>6.9444444444444441E-3</v>
      </c>
      <c r="F19" s="12">
        <f t="shared" si="4"/>
        <v>0.67708333333333337</v>
      </c>
      <c r="G19" s="16">
        <f t="shared" si="5"/>
        <v>0.67708333333333348</v>
      </c>
      <c r="H19" s="27">
        <f t="shared" si="1"/>
        <v>1.6770833333333335</v>
      </c>
      <c r="I19" s="2">
        <f t="shared" si="2"/>
        <v>1.1428571428571428</v>
      </c>
      <c r="J19" s="3" t="s">
        <v>38</v>
      </c>
      <c r="K19" s="3" t="s">
        <v>25</v>
      </c>
      <c r="L19" s="3" t="s">
        <v>81</v>
      </c>
      <c r="M19" s="4" t="s">
        <v>60</v>
      </c>
      <c r="N19" s="8"/>
      <c r="O19" s="8"/>
    </row>
    <row r="20" spans="2:15" x14ac:dyDescent="0.45">
      <c r="B20" s="3" t="s">
        <v>13</v>
      </c>
      <c r="C20" s="21">
        <f t="shared" si="3"/>
        <v>0.67708333333333348</v>
      </c>
      <c r="D20" s="15">
        <v>4.1666666666666664E-2</v>
      </c>
      <c r="E20" s="12">
        <f t="shared" si="6"/>
        <v>6.9444444444444441E-3</v>
      </c>
      <c r="F20" s="12">
        <f t="shared" si="4"/>
        <v>0.72569444444444453</v>
      </c>
      <c r="G20" s="16">
        <f t="shared" si="5"/>
        <v>0.72569444444444464</v>
      </c>
      <c r="H20" s="27">
        <f t="shared" si="1"/>
        <v>1.7256944444444446</v>
      </c>
      <c r="I20" s="2">
        <f t="shared" si="2"/>
        <v>1.1428571428571428</v>
      </c>
      <c r="J20" s="3" t="s">
        <v>39</v>
      </c>
      <c r="K20" s="3" t="s">
        <v>22</v>
      </c>
      <c r="L20" s="3" t="s">
        <v>81</v>
      </c>
      <c r="M20" s="4" t="s">
        <v>8</v>
      </c>
      <c r="N20" s="8"/>
      <c r="O20" s="8"/>
    </row>
    <row r="21" spans="2:15" x14ac:dyDescent="0.45">
      <c r="B21" s="3" t="s">
        <v>14</v>
      </c>
      <c r="C21" s="21">
        <f t="shared" si="3"/>
        <v>0.72569444444444464</v>
      </c>
      <c r="D21" s="15">
        <v>4.1666666666666664E-2</v>
      </c>
      <c r="E21" s="12">
        <f t="shared" si="6"/>
        <v>6.9444444444444441E-3</v>
      </c>
      <c r="F21" s="12">
        <f t="shared" si="4"/>
        <v>0.77430555555555569</v>
      </c>
      <c r="G21" s="16">
        <f t="shared" si="5"/>
        <v>0.7743055555555558</v>
      </c>
      <c r="H21" s="27">
        <f t="shared" si="1"/>
        <v>1.7743055555555558</v>
      </c>
      <c r="I21" s="2">
        <f t="shared" si="2"/>
        <v>1.1428571428571428</v>
      </c>
      <c r="J21" s="3" t="s">
        <v>39</v>
      </c>
      <c r="K21" s="3" t="s">
        <v>22</v>
      </c>
      <c r="L21" s="3" t="s">
        <v>81</v>
      </c>
      <c r="M21" s="4" t="s">
        <v>9</v>
      </c>
      <c r="N21" s="8"/>
      <c r="O21" s="8"/>
    </row>
    <row r="22" spans="2:15" x14ac:dyDescent="0.45">
      <c r="B22" s="3" t="s">
        <v>15</v>
      </c>
      <c r="C22" s="21">
        <f t="shared" si="3"/>
        <v>0.7743055555555558</v>
      </c>
      <c r="D22" s="15">
        <v>4.1666666666666664E-2</v>
      </c>
      <c r="E22" s="12">
        <f t="shared" si="6"/>
        <v>6.9444444444444441E-3</v>
      </c>
      <c r="F22" s="12">
        <f t="shared" si="4"/>
        <v>0.82291666666666685</v>
      </c>
      <c r="G22" s="16">
        <f t="shared" si="5"/>
        <v>0.82291666666666696</v>
      </c>
      <c r="H22" s="27">
        <f t="shared" si="1"/>
        <v>1.822916666666667</v>
      </c>
      <c r="I22" s="2">
        <f t="shared" si="2"/>
        <v>1.1428571428571428</v>
      </c>
      <c r="J22" s="3" t="s">
        <v>39</v>
      </c>
      <c r="K22" s="3" t="s">
        <v>22</v>
      </c>
      <c r="L22" s="3" t="s">
        <v>81</v>
      </c>
      <c r="M22" s="4" t="s">
        <v>60</v>
      </c>
      <c r="N22" s="8"/>
      <c r="O22" s="8"/>
    </row>
    <row r="23" spans="2:15" x14ac:dyDescent="0.45">
      <c r="B23" s="3" t="s">
        <v>16</v>
      </c>
      <c r="C23" s="21">
        <f t="shared" si="3"/>
        <v>0.82291666666666696</v>
      </c>
      <c r="D23" s="15">
        <v>4.1666666666666664E-2</v>
      </c>
      <c r="E23" s="12">
        <f t="shared" si="6"/>
        <v>6.9444444444444441E-3</v>
      </c>
      <c r="F23" s="12">
        <f t="shared" si="4"/>
        <v>0.87152777777777801</v>
      </c>
      <c r="G23" s="16">
        <f t="shared" si="5"/>
        <v>0.87152777777777812</v>
      </c>
      <c r="H23" s="27">
        <f t="shared" si="1"/>
        <v>1.8715277777777781</v>
      </c>
      <c r="I23" s="2">
        <f t="shared" si="2"/>
        <v>1.1428571428571428</v>
      </c>
      <c r="J23" s="3" t="s">
        <v>40</v>
      </c>
      <c r="K23" s="3" t="s">
        <v>27</v>
      </c>
      <c r="L23" s="3" t="s">
        <v>81</v>
      </c>
      <c r="M23" s="4" t="s">
        <v>8</v>
      </c>
      <c r="N23" s="8"/>
      <c r="O23" s="8"/>
    </row>
    <row r="24" spans="2:15" x14ac:dyDescent="0.45">
      <c r="B24" s="3" t="s">
        <v>17</v>
      </c>
      <c r="C24" s="21">
        <f t="shared" si="3"/>
        <v>0.87152777777777812</v>
      </c>
      <c r="D24" s="15">
        <v>4.1666666666666664E-2</v>
      </c>
      <c r="E24" s="12">
        <f t="shared" si="6"/>
        <v>6.9444444444444441E-3</v>
      </c>
      <c r="F24" s="12">
        <f t="shared" si="4"/>
        <v>0.92013888888888917</v>
      </c>
      <c r="G24" s="16">
        <f t="shared" si="5"/>
        <v>0.92013888888888928</v>
      </c>
      <c r="H24" s="27">
        <f t="shared" si="1"/>
        <v>1.9201388888888893</v>
      </c>
      <c r="I24" s="2">
        <f t="shared" si="2"/>
        <v>1.1428571428571428</v>
      </c>
      <c r="J24" s="3" t="s">
        <v>40</v>
      </c>
      <c r="K24" s="3" t="s">
        <v>27</v>
      </c>
      <c r="L24" s="3" t="s">
        <v>81</v>
      </c>
      <c r="M24" s="4" t="s">
        <v>9</v>
      </c>
      <c r="N24" s="8"/>
      <c r="O24" s="8"/>
    </row>
    <row r="25" spans="2:15" x14ac:dyDescent="0.45">
      <c r="B25" s="3" t="s">
        <v>18</v>
      </c>
      <c r="C25" s="21">
        <f t="shared" si="3"/>
        <v>0.92013888888888928</v>
      </c>
      <c r="D25" s="15">
        <v>4.1666666666666664E-2</v>
      </c>
      <c r="E25" s="12">
        <f t="shared" si="6"/>
        <v>6.9444444444444441E-3</v>
      </c>
      <c r="F25" s="12">
        <f t="shared" si="4"/>
        <v>0.96875000000000033</v>
      </c>
      <c r="G25" s="16">
        <f t="shared" si="5"/>
        <v>0.96875000000000044</v>
      </c>
      <c r="H25" s="27">
        <f t="shared" si="1"/>
        <v>1.9687500000000004</v>
      </c>
      <c r="I25" s="2">
        <f t="shared" si="2"/>
        <v>1.1428571428571428</v>
      </c>
      <c r="J25" s="3" t="s">
        <v>40</v>
      </c>
      <c r="K25" s="3" t="s">
        <v>27</v>
      </c>
      <c r="L25" s="3" t="s">
        <v>81</v>
      </c>
      <c r="M25" s="4" t="s">
        <v>60</v>
      </c>
      <c r="N25" s="8"/>
      <c r="O25" s="8"/>
    </row>
    <row r="26" spans="2:15" x14ac:dyDescent="0.45">
      <c r="B26" s="3" t="s">
        <v>4</v>
      </c>
      <c r="C26" s="21">
        <f t="shared" si="3"/>
        <v>0.96875000000000044</v>
      </c>
      <c r="D26" s="15">
        <v>4.1666666666666664E-2</v>
      </c>
      <c r="E26" s="12">
        <f t="shared" si="6"/>
        <v>6.9444444444444441E-3</v>
      </c>
      <c r="F26" s="12">
        <f t="shared" si="4"/>
        <v>1.0173611111111116</v>
      </c>
      <c r="G26" s="16">
        <f t="shared" si="5"/>
        <v>1.0173611111111116</v>
      </c>
      <c r="H26" s="27">
        <f t="shared" si="1"/>
        <v>2.0173611111111116</v>
      </c>
      <c r="I26" s="2">
        <f t="shared" si="2"/>
        <v>1.2857142857142856</v>
      </c>
      <c r="J26" s="3" t="s">
        <v>41</v>
      </c>
      <c r="K26" s="3" t="s">
        <v>31</v>
      </c>
      <c r="L26" s="3" t="s">
        <v>82</v>
      </c>
      <c r="M26" s="4" t="s">
        <v>7</v>
      </c>
      <c r="N26" s="8"/>
      <c r="O26" s="8"/>
    </row>
    <row r="27" spans="2:15" x14ac:dyDescent="0.45">
      <c r="B27" s="3" t="s">
        <v>28</v>
      </c>
      <c r="C27" s="21">
        <f t="shared" si="3"/>
        <v>1.0173611111111116</v>
      </c>
      <c r="D27" s="15">
        <v>4.1666666666666664E-2</v>
      </c>
      <c r="E27" s="12">
        <f t="shared" si="6"/>
        <v>6.9444444444444441E-3</v>
      </c>
      <c r="F27" s="12">
        <f t="shared" si="4"/>
        <v>1.0659722222222228</v>
      </c>
      <c r="G27" s="16">
        <f t="shared" si="5"/>
        <v>1.0659722222222228</v>
      </c>
      <c r="H27" s="27">
        <f t="shared" si="1"/>
        <v>2.0659722222222228</v>
      </c>
      <c r="I27" s="2">
        <f t="shared" si="2"/>
        <v>1.2857142857142856</v>
      </c>
      <c r="J27" s="3" t="s">
        <v>41</v>
      </c>
      <c r="K27" s="3" t="s">
        <v>31</v>
      </c>
      <c r="L27" s="3" t="s">
        <v>81</v>
      </c>
      <c r="M27" s="4" t="s">
        <v>8</v>
      </c>
      <c r="N27" s="8"/>
      <c r="O27" s="8"/>
    </row>
    <row r="28" spans="2:15" x14ac:dyDescent="0.45">
      <c r="B28" s="3" t="s">
        <v>29</v>
      </c>
      <c r="C28" s="21">
        <f t="shared" si="3"/>
        <v>1.0659722222222228</v>
      </c>
      <c r="D28" s="15">
        <v>4.1666666666666664E-2</v>
      </c>
      <c r="E28" s="12">
        <f t="shared" si="6"/>
        <v>6.9444444444444441E-3</v>
      </c>
      <c r="F28" s="12">
        <f t="shared" si="4"/>
        <v>1.1145833333333339</v>
      </c>
      <c r="G28" s="16">
        <f t="shared" si="5"/>
        <v>1.1145833333333339</v>
      </c>
      <c r="H28" s="27">
        <f t="shared" si="1"/>
        <v>2.1145833333333339</v>
      </c>
      <c r="I28" s="2">
        <f t="shared" si="2"/>
        <v>1.2857142857142856</v>
      </c>
      <c r="J28" s="3" t="s">
        <v>41</v>
      </c>
      <c r="K28" s="3" t="s">
        <v>31</v>
      </c>
      <c r="L28" s="3" t="s">
        <v>81</v>
      </c>
      <c r="M28" s="4" t="s">
        <v>9</v>
      </c>
      <c r="N28" s="8"/>
      <c r="O28" s="8"/>
    </row>
    <row r="29" spans="2:15" x14ac:dyDescent="0.45">
      <c r="B29" s="3" t="s">
        <v>30</v>
      </c>
      <c r="C29" s="21">
        <f t="shared" si="3"/>
        <v>1.1145833333333339</v>
      </c>
      <c r="D29" s="15">
        <v>4.1666666666666664E-2</v>
      </c>
      <c r="E29" s="12">
        <f t="shared" si="6"/>
        <v>6.9444444444444441E-3</v>
      </c>
      <c r="F29" s="12">
        <f t="shared" si="4"/>
        <v>1.1631944444444451</v>
      </c>
      <c r="G29" s="16">
        <f t="shared" si="5"/>
        <v>1.1631944444444451</v>
      </c>
      <c r="H29" s="27">
        <f t="shared" si="1"/>
        <v>2.1631944444444451</v>
      </c>
      <c r="I29" s="2">
        <f t="shared" si="2"/>
        <v>1.2857142857142856</v>
      </c>
      <c r="J29" s="3" t="s">
        <v>41</v>
      </c>
      <c r="K29" s="3" t="s">
        <v>31</v>
      </c>
      <c r="L29" s="3" t="s">
        <v>81</v>
      </c>
      <c r="M29" s="4" t="s">
        <v>60</v>
      </c>
      <c r="N29" s="8"/>
      <c r="O29" s="8"/>
    </row>
    <row r="30" spans="2:15" x14ac:dyDescent="0.45">
      <c r="B30" s="3" t="s">
        <v>32</v>
      </c>
      <c r="C30" s="21">
        <f t="shared" si="3"/>
        <v>1.1631944444444451</v>
      </c>
      <c r="D30" s="15">
        <v>4.1666666666666664E-2</v>
      </c>
      <c r="E30" s="12">
        <f t="shared" si="6"/>
        <v>6.9444444444444441E-3</v>
      </c>
      <c r="F30" s="12">
        <f t="shared" si="4"/>
        <v>1.2118055555555562</v>
      </c>
      <c r="G30" s="16">
        <f t="shared" si="5"/>
        <v>1.2118055555555562</v>
      </c>
      <c r="H30" s="27">
        <f t="shared" si="1"/>
        <v>2.2118055555555562</v>
      </c>
      <c r="I30" s="2">
        <f t="shared" si="2"/>
        <v>1.2857142857142856</v>
      </c>
      <c r="J30" s="3" t="s">
        <v>36</v>
      </c>
      <c r="K30" s="3" t="s">
        <v>42</v>
      </c>
      <c r="L30" s="3" t="s">
        <v>82</v>
      </c>
      <c r="M30" s="4" t="s">
        <v>7</v>
      </c>
      <c r="N30" s="8"/>
      <c r="O30" s="8"/>
    </row>
    <row r="31" spans="2:15" x14ac:dyDescent="0.45">
      <c r="B31" s="3" t="s">
        <v>33</v>
      </c>
      <c r="C31" s="21">
        <f t="shared" si="3"/>
        <v>1.2118055555555562</v>
      </c>
      <c r="D31" s="15">
        <v>4.1666666666666664E-2</v>
      </c>
      <c r="E31" s="12">
        <f t="shared" si="6"/>
        <v>6.9444444444444441E-3</v>
      </c>
      <c r="F31" s="12">
        <f t="shared" si="4"/>
        <v>1.2604166666666674</v>
      </c>
      <c r="G31" s="16">
        <f t="shared" si="5"/>
        <v>1.2604166666666674</v>
      </c>
      <c r="H31" s="27">
        <f t="shared" si="1"/>
        <v>2.2604166666666674</v>
      </c>
      <c r="I31" s="2">
        <f t="shared" si="2"/>
        <v>1.2857142857142856</v>
      </c>
      <c r="J31" s="3" t="s">
        <v>36</v>
      </c>
      <c r="K31" s="3" t="s">
        <v>42</v>
      </c>
      <c r="L31" s="3" t="s">
        <v>81</v>
      </c>
      <c r="M31" s="4" t="s">
        <v>8</v>
      </c>
      <c r="N31" s="8"/>
      <c r="O31" s="8"/>
    </row>
    <row r="32" spans="2:15" x14ac:dyDescent="0.45">
      <c r="B32" s="3" t="s">
        <v>34</v>
      </c>
      <c r="C32" s="21">
        <f t="shared" si="3"/>
        <v>1.2604166666666674</v>
      </c>
      <c r="D32" s="15">
        <v>4.1666666666666664E-2</v>
      </c>
      <c r="E32" s="12">
        <f t="shared" si="6"/>
        <v>6.9444444444444441E-3</v>
      </c>
      <c r="F32" s="12">
        <f t="shared" si="4"/>
        <v>1.3090277777777786</v>
      </c>
      <c r="G32" s="16">
        <f t="shared" si="5"/>
        <v>1.3090277777777786</v>
      </c>
      <c r="H32" s="27">
        <f t="shared" si="1"/>
        <v>2.3090277777777786</v>
      </c>
      <c r="I32" s="2">
        <f t="shared" si="2"/>
        <v>1.2857142857142856</v>
      </c>
      <c r="J32" s="3" t="s">
        <v>36</v>
      </c>
      <c r="K32" s="3" t="s">
        <v>42</v>
      </c>
      <c r="L32" s="3" t="s">
        <v>81</v>
      </c>
      <c r="M32" s="4" t="s">
        <v>9</v>
      </c>
      <c r="N32" s="8"/>
      <c r="O32" s="8"/>
    </row>
    <row r="33" spans="2:15" x14ac:dyDescent="0.45">
      <c r="B33" s="3" t="s">
        <v>35</v>
      </c>
      <c r="C33" s="21">
        <f t="shared" si="3"/>
        <v>1.3090277777777786</v>
      </c>
      <c r="D33" s="15">
        <v>4.1666666666666664E-2</v>
      </c>
      <c r="E33" s="12">
        <f t="shared" si="6"/>
        <v>6.9444444444444441E-3</v>
      </c>
      <c r="F33" s="12">
        <f t="shared" si="4"/>
        <v>1.3576388888888897</v>
      </c>
      <c r="G33" s="16">
        <f t="shared" si="5"/>
        <v>1.3576388888888897</v>
      </c>
      <c r="H33" s="27">
        <f t="shared" si="1"/>
        <v>2.3576388888888897</v>
      </c>
      <c r="I33" s="2">
        <f t="shared" si="2"/>
        <v>1.2857142857142856</v>
      </c>
      <c r="J33" s="3" t="s">
        <v>36</v>
      </c>
      <c r="K33" s="3" t="s">
        <v>42</v>
      </c>
      <c r="L33" s="3" t="s">
        <v>81</v>
      </c>
      <c r="M33" s="4" t="s">
        <v>60</v>
      </c>
      <c r="N33" s="8"/>
      <c r="O33" s="8"/>
    </row>
    <row r="34" spans="2:15" x14ac:dyDescent="0.45">
      <c r="B34" s="3" t="s">
        <v>43</v>
      </c>
      <c r="C34" s="21">
        <f t="shared" si="3"/>
        <v>1.3576388888888897</v>
      </c>
      <c r="D34" s="15">
        <v>4.1666666666666664E-2</v>
      </c>
      <c r="E34" s="12">
        <f t="shared" si="6"/>
        <v>6.9444444444444441E-3</v>
      </c>
      <c r="F34" s="12">
        <f t="shared" si="4"/>
        <v>1.4062500000000009</v>
      </c>
      <c r="G34" s="16">
        <f t="shared" si="5"/>
        <v>1.4062500000000009</v>
      </c>
      <c r="H34" s="27">
        <f t="shared" si="1"/>
        <v>2.4062500000000009</v>
      </c>
      <c r="I34" s="2">
        <f t="shared" si="2"/>
        <v>1.2857142857142856</v>
      </c>
      <c r="J34" s="3" t="s">
        <v>47</v>
      </c>
      <c r="K34" s="3" t="s">
        <v>48</v>
      </c>
      <c r="L34" s="3" t="s">
        <v>82</v>
      </c>
      <c r="M34" s="4" t="s">
        <v>7</v>
      </c>
      <c r="N34" s="8"/>
      <c r="O34" s="8"/>
    </row>
    <row r="35" spans="2:15" x14ac:dyDescent="0.45">
      <c r="B35" s="3" t="s">
        <v>44</v>
      </c>
      <c r="C35" s="21">
        <f t="shared" si="3"/>
        <v>1.4062500000000009</v>
      </c>
      <c r="D35" s="15">
        <v>4.1666666666666664E-2</v>
      </c>
      <c r="E35" s="12">
        <f t="shared" si="6"/>
        <v>6.9444444444444441E-3</v>
      </c>
      <c r="F35" s="12">
        <f t="shared" si="4"/>
        <v>1.454861111111112</v>
      </c>
      <c r="G35" s="16">
        <f t="shared" si="5"/>
        <v>1.454861111111112</v>
      </c>
      <c r="H35" s="27">
        <f t="shared" si="1"/>
        <v>2.454861111111112</v>
      </c>
      <c r="I35" s="2">
        <f t="shared" si="2"/>
        <v>1.2857142857142856</v>
      </c>
      <c r="J35" s="3" t="s">
        <v>47</v>
      </c>
      <c r="K35" s="3" t="s">
        <v>48</v>
      </c>
      <c r="L35" s="3" t="s">
        <v>81</v>
      </c>
      <c r="M35" s="4" t="s">
        <v>8</v>
      </c>
      <c r="N35" s="8"/>
      <c r="O35" s="8"/>
    </row>
    <row r="36" spans="2:15" x14ac:dyDescent="0.45">
      <c r="B36" s="3" t="s">
        <v>45</v>
      </c>
      <c r="C36" s="21">
        <f t="shared" si="3"/>
        <v>1.454861111111112</v>
      </c>
      <c r="D36" s="15">
        <v>4.1666666666666664E-2</v>
      </c>
      <c r="E36" s="12">
        <f t="shared" si="6"/>
        <v>6.9444444444444441E-3</v>
      </c>
      <c r="F36" s="12">
        <f t="shared" si="4"/>
        <v>1.5034722222222232</v>
      </c>
      <c r="G36" s="16">
        <f t="shared" si="5"/>
        <v>1.5034722222222232</v>
      </c>
      <c r="H36" s="27">
        <f t="shared" si="1"/>
        <v>2.5034722222222232</v>
      </c>
      <c r="I36" s="2">
        <f t="shared" si="2"/>
        <v>1.2857142857142856</v>
      </c>
      <c r="J36" s="3" t="s">
        <v>47</v>
      </c>
      <c r="K36" s="3" t="s">
        <v>48</v>
      </c>
      <c r="L36" s="3" t="s">
        <v>81</v>
      </c>
      <c r="M36" s="4" t="s">
        <v>9</v>
      </c>
      <c r="N36" s="8"/>
      <c r="O36" s="8"/>
    </row>
    <row r="37" spans="2:15" x14ac:dyDescent="0.45">
      <c r="B37" s="3" t="s">
        <v>46</v>
      </c>
      <c r="C37" s="21">
        <f t="shared" si="3"/>
        <v>1.5034722222222232</v>
      </c>
      <c r="D37" s="15">
        <v>4.1666666666666664E-2</v>
      </c>
      <c r="E37" s="12">
        <f t="shared" si="6"/>
        <v>6.9444444444444441E-3</v>
      </c>
      <c r="F37" s="12">
        <f t="shared" si="4"/>
        <v>1.5520833333333344</v>
      </c>
      <c r="G37" s="16">
        <f t="shared" si="5"/>
        <v>1.5520833333333344</v>
      </c>
      <c r="H37" s="27">
        <f t="shared" si="1"/>
        <v>2.5520833333333344</v>
      </c>
      <c r="I37" s="2">
        <f t="shared" si="2"/>
        <v>1.2857142857142856</v>
      </c>
      <c r="J37" s="3" t="s">
        <v>47</v>
      </c>
      <c r="K37" s="3" t="s">
        <v>48</v>
      </c>
      <c r="L37" s="3" t="s">
        <v>81</v>
      </c>
      <c r="M37" s="4" t="s">
        <v>60</v>
      </c>
      <c r="N37" s="8"/>
      <c r="O37" s="8"/>
    </row>
    <row r="38" spans="2:15" x14ac:dyDescent="0.45">
      <c r="B38" s="3" t="s">
        <v>49</v>
      </c>
      <c r="C38" s="21">
        <f t="shared" si="3"/>
        <v>1.5520833333333344</v>
      </c>
      <c r="D38" s="15">
        <v>4.1666666666666664E-2</v>
      </c>
      <c r="E38" s="12">
        <f t="shared" si="6"/>
        <v>6.9444444444444441E-3</v>
      </c>
      <c r="F38" s="12">
        <f t="shared" si="4"/>
        <v>1.6006944444444455</v>
      </c>
      <c r="G38" s="16">
        <f t="shared" si="5"/>
        <v>1.6006944444444455</v>
      </c>
      <c r="H38" s="27">
        <f t="shared" si="1"/>
        <v>2.6006944444444455</v>
      </c>
      <c r="I38" s="2">
        <f t="shared" si="2"/>
        <v>1.2857142857142856</v>
      </c>
      <c r="J38" s="3" t="s">
        <v>53</v>
      </c>
      <c r="K38" s="3" t="s">
        <v>54</v>
      </c>
      <c r="L38" s="3" t="s">
        <v>82</v>
      </c>
      <c r="M38" s="4" t="s">
        <v>7</v>
      </c>
      <c r="N38" s="8"/>
      <c r="O38" s="8"/>
    </row>
    <row r="39" spans="2:15" x14ac:dyDescent="0.45">
      <c r="B39" s="3" t="s">
        <v>50</v>
      </c>
      <c r="C39" s="21">
        <f t="shared" si="3"/>
        <v>1.6006944444444455</v>
      </c>
      <c r="D39" s="15">
        <v>4.1666666666666664E-2</v>
      </c>
      <c r="E39" s="12">
        <f t="shared" si="6"/>
        <v>6.9444444444444441E-3</v>
      </c>
      <c r="F39" s="12">
        <f t="shared" si="4"/>
        <v>1.6493055555555567</v>
      </c>
      <c r="G39" s="16">
        <f t="shared" si="5"/>
        <v>1.6493055555555567</v>
      </c>
      <c r="H39" s="27">
        <f t="shared" si="1"/>
        <v>2.6493055555555567</v>
      </c>
      <c r="I39" s="2">
        <f t="shared" si="2"/>
        <v>1.2857142857142856</v>
      </c>
      <c r="J39" s="3" t="s">
        <v>53</v>
      </c>
      <c r="K39" s="3" t="s">
        <v>54</v>
      </c>
      <c r="L39" s="3" t="s">
        <v>81</v>
      </c>
      <c r="M39" s="4" t="s">
        <v>8</v>
      </c>
      <c r="N39" s="8"/>
      <c r="O39" s="8"/>
    </row>
    <row r="40" spans="2:15" x14ac:dyDescent="0.45">
      <c r="B40" s="3" t="s">
        <v>51</v>
      </c>
      <c r="C40" s="21">
        <f t="shared" si="3"/>
        <v>1.6493055555555567</v>
      </c>
      <c r="D40" s="15">
        <v>4.1666666666666664E-2</v>
      </c>
      <c r="E40" s="12">
        <f t="shared" si="6"/>
        <v>6.9444444444444441E-3</v>
      </c>
      <c r="F40" s="12">
        <f t="shared" si="4"/>
        <v>1.6979166666666679</v>
      </c>
      <c r="G40" s="16">
        <f t="shared" si="5"/>
        <v>1.6979166666666679</v>
      </c>
      <c r="H40" s="27">
        <f t="shared" si="1"/>
        <v>2.6979166666666679</v>
      </c>
      <c r="I40" s="2">
        <f t="shared" si="2"/>
        <v>1.2857142857142856</v>
      </c>
      <c r="J40" s="3" t="s">
        <v>53</v>
      </c>
      <c r="K40" s="3" t="s">
        <v>54</v>
      </c>
      <c r="L40" s="3" t="s">
        <v>81</v>
      </c>
      <c r="M40" s="4" t="s">
        <v>9</v>
      </c>
      <c r="N40" s="8"/>
      <c r="O40" s="8"/>
    </row>
    <row r="41" spans="2:15" x14ac:dyDescent="0.45">
      <c r="B41" s="3" t="s">
        <v>52</v>
      </c>
      <c r="C41" s="21">
        <f t="shared" si="3"/>
        <v>1.6979166666666679</v>
      </c>
      <c r="D41" s="15">
        <v>4.1666666666666664E-2</v>
      </c>
      <c r="E41" s="12">
        <f t="shared" si="6"/>
        <v>6.9444444444444441E-3</v>
      </c>
      <c r="F41" s="12">
        <f t="shared" si="4"/>
        <v>1.746527777777779</v>
      </c>
      <c r="G41" s="16">
        <f>G40+(D41+E41)</f>
        <v>1.746527777777779</v>
      </c>
      <c r="H41" s="27">
        <f t="shared" si="1"/>
        <v>2.746527777777779</v>
      </c>
      <c r="I41" s="2">
        <f t="shared" si="2"/>
        <v>1.2857142857142856</v>
      </c>
      <c r="J41" s="3" t="s">
        <v>53</v>
      </c>
      <c r="K41" s="3" t="s">
        <v>54</v>
      </c>
      <c r="L41" s="3" t="s">
        <v>81</v>
      </c>
      <c r="M41" s="4" t="s">
        <v>60</v>
      </c>
      <c r="N41" s="8"/>
      <c r="O41" s="8"/>
    </row>
    <row r="42" spans="2:15" ht="15.75" x14ac:dyDescent="0.45">
      <c r="B42" s="38" t="s">
        <v>94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40"/>
      <c r="N42" s="8"/>
      <c r="O42" s="8"/>
    </row>
    <row r="43" spans="2:15" x14ac:dyDescent="0.45">
      <c r="B43" s="3" t="s">
        <v>55</v>
      </c>
      <c r="C43" s="21">
        <f>F41</f>
        <v>1.746527777777779</v>
      </c>
      <c r="D43" s="15">
        <v>4.1666666666666664E-2</v>
      </c>
      <c r="E43" s="15">
        <f>$P$6</f>
        <v>6.9444444444444441E-3</v>
      </c>
      <c r="F43" s="12">
        <f t="shared" si="4"/>
        <v>1.7951388888888902</v>
      </c>
      <c r="G43" s="16">
        <f>G41+(D43+E43)</f>
        <v>1.7951388888888902</v>
      </c>
      <c r="H43" s="27">
        <f t="shared" si="1"/>
        <v>2.7951388888888902</v>
      </c>
      <c r="I43" s="2">
        <f t="shared" si="2"/>
        <v>1.2857142857142856</v>
      </c>
      <c r="J43" s="3" t="s">
        <v>57</v>
      </c>
      <c r="K43" s="3" t="s">
        <v>56</v>
      </c>
      <c r="L43" s="3" t="s">
        <v>82</v>
      </c>
      <c r="M43" s="4" t="s">
        <v>7</v>
      </c>
      <c r="N43" s="8"/>
    </row>
    <row r="44" spans="2:15" x14ac:dyDescent="0.45">
      <c r="B44" s="3" t="s">
        <v>50</v>
      </c>
      <c r="C44" s="21">
        <f t="shared" ref="C44:C54" si="7">F43</f>
        <v>1.7951388888888902</v>
      </c>
      <c r="D44" s="15">
        <v>4.1666666666666664E-2</v>
      </c>
      <c r="E44" s="15">
        <f t="shared" ref="E44:E54" si="8">$P$6</f>
        <v>6.9444444444444441E-3</v>
      </c>
      <c r="F44" s="12">
        <f t="shared" si="4"/>
        <v>1.8437500000000013</v>
      </c>
      <c r="G44" s="16">
        <f t="shared" ref="G44:G54" si="9">G43+(D44+E44)</f>
        <v>1.8437500000000013</v>
      </c>
      <c r="H44" s="27">
        <f t="shared" si="1"/>
        <v>2.8437500000000013</v>
      </c>
      <c r="I44" s="2">
        <f t="shared" si="2"/>
        <v>1.2857142857142856</v>
      </c>
      <c r="J44" s="3" t="s">
        <v>57</v>
      </c>
      <c r="K44" s="3" t="s">
        <v>56</v>
      </c>
      <c r="L44" s="3" t="s">
        <v>81</v>
      </c>
      <c r="M44" s="4" t="s">
        <v>8</v>
      </c>
      <c r="N44" s="8"/>
    </row>
    <row r="45" spans="2:15" x14ac:dyDescent="0.45">
      <c r="B45" s="3" t="s">
        <v>51</v>
      </c>
      <c r="C45" s="21">
        <f t="shared" si="7"/>
        <v>1.8437500000000013</v>
      </c>
      <c r="D45" s="15">
        <v>4.1666666666666664E-2</v>
      </c>
      <c r="E45" s="15">
        <f t="shared" si="8"/>
        <v>6.9444444444444441E-3</v>
      </c>
      <c r="F45" s="12">
        <f t="shared" si="4"/>
        <v>1.8923611111111125</v>
      </c>
      <c r="G45" s="16">
        <f t="shared" si="9"/>
        <v>1.8923611111111125</v>
      </c>
      <c r="H45" s="27">
        <f t="shared" si="1"/>
        <v>2.8923611111111125</v>
      </c>
      <c r="I45" s="2">
        <f t="shared" si="2"/>
        <v>1.2857142857142856</v>
      </c>
      <c r="J45" s="3" t="s">
        <v>57</v>
      </c>
      <c r="K45" s="3" t="s">
        <v>56</v>
      </c>
      <c r="L45" s="3" t="s">
        <v>81</v>
      </c>
      <c r="M45" s="4" t="s">
        <v>9</v>
      </c>
      <c r="N45" s="8"/>
    </row>
    <row r="46" spans="2:15" x14ac:dyDescent="0.45">
      <c r="B46" s="3" t="s">
        <v>52</v>
      </c>
      <c r="C46" s="21">
        <f t="shared" si="7"/>
        <v>1.8923611111111125</v>
      </c>
      <c r="D46" s="15">
        <v>4.1666666666666664E-2</v>
      </c>
      <c r="E46" s="15">
        <f t="shared" si="8"/>
        <v>6.9444444444444441E-3</v>
      </c>
      <c r="F46" s="12">
        <f t="shared" si="4"/>
        <v>1.9409722222222237</v>
      </c>
      <c r="G46" s="16">
        <f t="shared" si="9"/>
        <v>1.9409722222222237</v>
      </c>
      <c r="H46" s="27">
        <f t="shared" si="1"/>
        <v>2.9409722222222237</v>
      </c>
      <c r="I46" s="2">
        <f t="shared" si="2"/>
        <v>1.2857142857142856</v>
      </c>
      <c r="J46" s="3" t="s">
        <v>57</v>
      </c>
      <c r="K46" s="3" t="s">
        <v>56</v>
      </c>
      <c r="L46" s="3" t="s">
        <v>81</v>
      </c>
      <c r="M46" s="4" t="s">
        <v>60</v>
      </c>
      <c r="N46" s="8"/>
    </row>
    <row r="47" spans="2:15" x14ac:dyDescent="0.45">
      <c r="B47" s="3" t="s">
        <v>61</v>
      </c>
      <c r="C47" s="21">
        <f t="shared" si="7"/>
        <v>1.9409722222222237</v>
      </c>
      <c r="D47" s="15">
        <v>4.1666666666666664E-2</v>
      </c>
      <c r="E47" s="15">
        <f t="shared" si="8"/>
        <v>6.9444444444444441E-3</v>
      </c>
      <c r="F47" s="12">
        <f t="shared" si="4"/>
        <v>1.9895833333333348</v>
      </c>
      <c r="G47" s="16">
        <f t="shared" si="9"/>
        <v>1.9895833333333348</v>
      </c>
      <c r="H47" s="27">
        <f t="shared" si="1"/>
        <v>2.9895833333333348</v>
      </c>
      <c r="I47" s="2">
        <f t="shared" si="2"/>
        <v>1.2857142857142856</v>
      </c>
      <c r="J47" s="3" t="s">
        <v>83</v>
      </c>
      <c r="K47" s="3" t="s">
        <v>83</v>
      </c>
      <c r="L47" s="3" t="s">
        <v>82</v>
      </c>
      <c r="M47" s="4" t="s">
        <v>7</v>
      </c>
    </row>
    <row r="48" spans="2:15" x14ac:dyDescent="0.45">
      <c r="B48" s="3" t="s">
        <v>62</v>
      </c>
      <c r="C48" s="21">
        <f t="shared" si="7"/>
        <v>1.9895833333333348</v>
      </c>
      <c r="D48" s="15">
        <v>4.1666666666666664E-2</v>
      </c>
      <c r="E48" s="15">
        <f t="shared" si="8"/>
        <v>6.9444444444444441E-3</v>
      </c>
      <c r="F48" s="12">
        <f t="shared" si="4"/>
        <v>2.038194444444446</v>
      </c>
      <c r="G48" s="16">
        <f t="shared" si="9"/>
        <v>2.038194444444446</v>
      </c>
      <c r="H48" s="27">
        <f t="shared" si="1"/>
        <v>3.038194444444446</v>
      </c>
      <c r="I48" s="2">
        <f t="shared" si="2"/>
        <v>1.4285714285714286</v>
      </c>
      <c r="J48" s="3" t="s">
        <v>83</v>
      </c>
      <c r="K48" s="3" t="s">
        <v>83</v>
      </c>
      <c r="L48" s="3" t="s">
        <v>81</v>
      </c>
      <c r="M48" s="4" t="s">
        <v>8</v>
      </c>
    </row>
    <row r="49" spans="2:13" x14ac:dyDescent="0.45">
      <c r="B49" s="3" t="s">
        <v>63</v>
      </c>
      <c r="C49" s="21">
        <f t="shared" si="7"/>
        <v>2.038194444444446</v>
      </c>
      <c r="D49" s="15">
        <v>4.1666666666666664E-2</v>
      </c>
      <c r="E49" s="15">
        <f t="shared" si="8"/>
        <v>6.9444444444444441E-3</v>
      </c>
      <c r="F49" s="12">
        <f t="shared" si="4"/>
        <v>2.0868055555555571</v>
      </c>
      <c r="G49" s="16">
        <f t="shared" si="9"/>
        <v>2.0868055555555571</v>
      </c>
      <c r="H49" s="27">
        <f t="shared" si="1"/>
        <v>3.0868055555555571</v>
      </c>
      <c r="I49" s="2">
        <f t="shared" si="2"/>
        <v>1.4285714285714286</v>
      </c>
      <c r="J49" s="3" t="s">
        <v>83</v>
      </c>
      <c r="K49" s="3" t="s">
        <v>83</v>
      </c>
      <c r="L49" s="3" t="s">
        <v>81</v>
      </c>
      <c r="M49" s="4" t="s">
        <v>9</v>
      </c>
    </row>
    <row r="50" spans="2:13" x14ac:dyDescent="0.45">
      <c r="B50" s="3" t="s">
        <v>64</v>
      </c>
      <c r="C50" s="21">
        <f t="shared" si="7"/>
        <v>2.0868055555555571</v>
      </c>
      <c r="D50" s="15">
        <v>4.1666666666666664E-2</v>
      </c>
      <c r="E50" s="15">
        <f t="shared" si="8"/>
        <v>6.9444444444444441E-3</v>
      </c>
      <c r="F50" s="12">
        <f t="shared" si="4"/>
        <v>2.1354166666666683</v>
      </c>
      <c r="G50" s="16">
        <f t="shared" si="9"/>
        <v>2.1354166666666683</v>
      </c>
      <c r="H50" s="27">
        <f t="shared" si="1"/>
        <v>3.1354166666666683</v>
      </c>
      <c r="I50" s="2">
        <f t="shared" si="2"/>
        <v>1.4285714285714286</v>
      </c>
      <c r="J50" s="3" t="s">
        <v>83</v>
      </c>
      <c r="K50" s="3" t="s">
        <v>83</v>
      </c>
      <c r="L50" s="3" t="s">
        <v>81</v>
      </c>
      <c r="M50" s="4" t="s">
        <v>60</v>
      </c>
    </row>
    <row r="51" spans="2:13" x14ac:dyDescent="0.45">
      <c r="B51" s="3" t="s">
        <v>65</v>
      </c>
      <c r="C51" s="21">
        <f t="shared" si="7"/>
        <v>2.1354166666666683</v>
      </c>
      <c r="D51" s="15">
        <v>4.1666666666666664E-2</v>
      </c>
      <c r="E51" s="15">
        <f t="shared" si="8"/>
        <v>6.9444444444444441E-3</v>
      </c>
      <c r="F51" s="12">
        <f t="shared" si="4"/>
        <v>2.1840277777777795</v>
      </c>
      <c r="G51" s="16">
        <f t="shared" si="9"/>
        <v>2.1840277777777795</v>
      </c>
      <c r="H51" s="27">
        <f t="shared" si="1"/>
        <v>3.1840277777777795</v>
      </c>
      <c r="I51" s="2">
        <f t="shared" si="2"/>
        <v>1.4285714285714286</v>
      </c>
      <c r="J51" s="3" t="s">
        <v>83</v>
      </c>
      <c r="K51" s="3" t="s">
        <v>83</v>
      </c>
      <c r="L51" s="3" t="s">
        <v>82</v>
      </c>
      <c r="M51" s="4" t="s">
        <v>7</v>
      </c>
    </row>
    <row r="52" spans="2:13" x14ac:dyDescent="0.45">
      <c r="B52" s="3" t="s">
        <v>66</v>
      </c>
      <c r="C52" s="21">
        <f t="shared" si="7"/>
        <v>2.1840277777777795</v>
      </c>
      <c r="D52" s="15">
        <v>4.1666666666666664E-2</v>
      </c>
      <c r="E52" s="15">
        <f t="shared" si="8"/>
        <v>6.9444444444444441E-3</v>
      </c>
      <c r="F52" s="12">
        <f t="shared" si="4"/>
        <v>2.2326388888888906</v>
      </c>
      <c r="G52" s="16">
        <f t="shared" si="9"/>
        <v>2.2326388888888906</v>
      </c>
      <c r="H52" s="27">
        <f t="shared" si="1"/>
        <v>3.2326388888888906</v>
      </c>
      <c r="I52" s="2">
        <f t="shared" si="2"/>
        <v>1.4285714285714286</v>
      </c>
      <c r="J52" s="3" t="s">
        <v>83</v>
      </c>
      <c r="K52" s="3" t="s">
        <v>83</v>
      </c>
      <c r="L52" s="3" t="s">
        <v>81</v>
      </c>
      <c r="M52" s="4" t="s">
        <v>8</v>
      </c>
    </row>
    <row r="53" spans="2:13" x14ac:dyDescent="0.45">
      <c r="B53" s="3" t="s">
        <v>67</v>
      </c>
      <c r="C53" s="21">
        <f t="shared" si="7"/>
        <v>2.2326388888888906</v>
      </c>
      <c r="D53" s="15">
        <v>4.1666666666666664E-2</v>
      </c>
      <c r="E53" s="15">
        <f t="shared" si="8"/>
        <v>6.9444444444444441E-3</v>
      </c>
      <c r="F53" s="12">
        <f t="shared" si="4"/>
        <v>2.2812500000000018</v>
      </c>
      <c r="G53" s="16">
        <f t="shared" si="9"/>
        <v>2.2812500000000018</v>
      </c>
      <c r="H53" s="27">
        <f t="shared" si="1"/>
        <v>3.2812500000000018</v>
      </c>
      <c r="I53" s="2">
        <f t="shared" si="2"/>
        <v>1.4285714285714286</v>
      </c>
      <c r="J53" s="3" t="s">
        <v>83</v>
      </c>
      <c r="K53" s="3" t="s">
        <v>83</v>
      </c>
      <c r="L53" s="3" t="s">
        <v>81</v>
      </c>
      <c r="M53" s="4" t="s">
        <v>9</v>
      </c>
    </row>
    <row r="54" spans="2:13" x14ac:dyDescent="0.45">
      <c r="B54" s="3" t="s">
        <v>68</v>
      </c>
      <c r="C54" s="21">
        <f t="shared" si="7"/>
        <v>2.2812500000000018</v>
      </c>
      <c r="D54" s="15">
        <v>7.5</v>
      </c>
      <c r="E54" s="15">
        <f t="shared" si="8"/>
        <v>6.9444444444444441E-3</v>
      </c>
      <c r="F54" s="12">
        <f t="shared" si="4"/>
        <v>9.7881944444444464</v>
      </c>
      <c r="G54" s="16">
        <f t="shared" si="9"/>
        <v>9.7881944444444464</v>
      </c>
      <c r="H54" s="27">
        <f t="shared" si="1"/>
        <v>10.788194444444446</v>
      </c>
      <c r="I54" s="28">
        <f>ROUNDDOWN((DAY(H54)/7),0)+1</f>
        <v>2</v>
      </c>
      <c r="J54" s="3" t="s">
        <v>83</v>
      </c>
      <c r="K54" s="3" t="s">
        <v>83</v>
      </c>
      <c r="L54" s="3" t="s">
        <v>81</v>
      </c>
      <c r="M54" s="4" t="s">
        <v>60</v>
      </c>
    </row>
    <row r="55" spans="2:13" ht="29.25" customHeight="1" x14ac:dyDescent="0.45">
      <c r="B55" s="42" t="s">
        <v>93</v>
      </c>
      <c r="C55" s="43"/>
      <c r="D55" s="43"/>
      <c r="E55" s="43"/>
      <c r="F55" s="44"/>
      <c r="G55" s="26" t="s">
        <v>86</v>
      </c>
      <c r="I55" s="22"/>
    </row>
  </sheetData>
  <mergeCells count="4">
    <mergeCell ref="B42:M42"/>
    <mergeCell ref="B4:M4"/>
    <mergeCell ref="B55:F55"/>
    <mergeCell ref="J13:M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CBDF-19FF-408B-ACB0-A6B677483898}">
  <sheetPr>
    <pageSetUpPr fitToPage="1"/>
  </sheetPr>
  <dimension ref="B1:Q241"/>
  <sheetViews>
    <sheetView tabSelected="1" workbookViewId="0">
      <selection activeCell="I3" sqref="I3"/>
    </sheetView>
  </sheetViews>
  <sheetFormatPr defaultRowHeight="14.25" x14ac:dyDescent="0.45"/>
  <cols>
    <col min="2" max="2" width="13.3984375" customWidth="1"/>
    <col min="3" max="3" width="6.265625" bestFit="1" customWidth="1"/>
    <col min="4" max="4" width="11.265625" bestFit="1" customWidth="1"/>
    <col min="5" max="5" width="6.1328125" style="32" bestFit="1" customWidth="1"/>
    <col min="6" max="6" width="8.265625" style="32" bestFit="1" customWidth="1"/>
    <col min="7" max="7" width="8.3984375" bestFit="1" customWidth="1"/>
    <col min="8" max="8" width="10.1328125" bestFit="1" customWidth="1"/>
    <col min="9" max="9" width="11" bestFit="1" customWidth="1"/>
    <col min="10" max="10" width="7.73046875" bestFit="1" customWidth="1"/>
    <col min="11" max="11" width="16.86328125" bestFit="1" customWidth="1"/>
    <col min="12" max="12" width="18" bestFit="1" customWidth="1"/>
    <col min="13" max="13" width="19.1328125" bestFit="1" customWidth="1"/>
    <col min="14" max="14" width="11.59765625" customWidth="1"/>
  </cols>
  <sheetData>
    <row r="1" spans="2:14" ht="21" x14ac:dyDescent="0.65">
      <c r="B1" s="41" t="s">
        <v>26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9"/>
    </row>
    <row r="2" spans="2:14" s="5" customFormat="1" ht="30.75" customHeight="1" x14ac:dyDescent="0.45">
      <c r="B2" s="35" t="s">
        <v>368</v>
      </c>
      <c r="C2" s="35" t="s">
        <v>116</v>
      </c>
      <c r="D2" s="35" t="s">
        <v>358</v>
      </c>
      <c r="E2" s="36" t="s">
        <v>96</v>
      </c>
      <c r="F2" s="36" t="s">
        <v>97</v>
      </c>
      <c r="G2" s="37" t="s">
        <v>2</v>
      </c>
      <c r="H2" s="35" t="s">
        <v>19</v>
      </c>
      <c r="I2" s="35" t="s">
        <v>369</v>
      </c>
      <c r="J2" s="35" t="s">
        <v>103</v>
      </c>
      <c r="K2" s="35" t="s">
        <v>0</v>
      </c>
      <c r="L2" s="35" t="s">
        <v>24</v>
      </c>
      <c r="M2" s="35" t="s">
        <v>6</v>
      </c>
      <c r="N2" s="10"/>
    </row>
    <row r="3" spans="2:14" ht="15.75" customHeight="1" x14ac:dyDescent="0.45">
      <c r="B3" s="3">
        <v>1</v>
      </c>
      <c r="C3" s="3" t="s">
        <v>117</v>
      </c>
      <c r="D3" s="3" t="s">
        <v>122</v>
      </c>
      <c r="E3" s="2">
        <v>10</v>
      </c>
      <c r="F3" s="31">
        <v>8</v>
      </c>
      <c r="G3" s="3">
        <v>1</v>
      </c>
      <c r="H3" s="3" t="s">
        <v>99</v>
      </c>
      <c r="I3" s="3" t="s">
        <v>100</v>
      </c>
      <c r="J3" s="3" t="s">
        <v>104</v>
      </c>
      <c r="K3" s="3" t="s">
        <v>106</v>
      </c>
      <c r="L3" s="3" t="s">
        <v>367</v>
      </c>
      <c r="M3" s="4" t="s">
        <v>98</v>
      </c>
      <c r="N3" s="8"/>
    </row>
    <row r="4" spans="2:14" x14ac:dyDescent="0.45">
      <c r="B4" s="3">
        <v>2</v>
      </c>
      <c r="C4" s="3" t="s">
        <v>117</v>
      </c>
      <c r="D4" s="3" t="s">
        <v>123</v>
      </c>
      <c r="E4" s="2">
        <v>40</v>
      </c>
      <c r="F4" s="31">
        <v>8</v>
      </c>
      <c r="G4" s="3">
        <v>2</v>
      </c>
      <c r="H4" s="3" t="s">
        <v>99</v>
      </c>
      <c r="I4" s="3" t="s">
        <v>100</v>
      </c>
      <c r="J4" s="3" t="s">
        <v>104</v>
      </c>
      <c r="K4" s="3" t="s">
        <v>106</v>
      </c>
      <c r="L4" s="3" t="s">
        <v>367</v>
      </c>
      <c r="M4" s="4" t="s">
        <v>98</v>
      </c>
      <c r="N4" s="8"/>
    </row>
    <row r="5" spans="2:14" x14ac:dyDescent="0.45">
      <c r="B5" s="3">
        <v>3</v>
      </c>
      <c r="C5" s="3" t="s">
        <v>117</v>
      </c>
      <c r="D5" s="3" t="s">
        <v>124</v>
      </c>
      <c r="E5" s="2">
        <v>60</v>
      </c>
      <c r="F5" s="31">
        <v>8</v>
      </c>
      <c r="G5" s="3">
        <v>3</v>
      </c>
      <c r="H5" s="3" t="s">
        <v>99</v>
      </c>
      <c r="I5" s="3" t="s">
        <v>100</v>
      </c>
      <c r="J5" s="3" t="s">
        <v>104</v>
      </c>
      <c r="K5" s="3" t="s">
        <v>106</v>
      </c>
      <c r="L5" s="3" t="s">
        <v>367</v>
      </c>
      <c r="M5" s="4" t="s">
        <v>98</v>
      </c>
      <c r="N5" s="8"/>
    </row>
    <row r="6" spans="2:14" x14ac:dyDescent="0.45">
      <c r="B6" s="3">
        <v>4</v>
      </c>
      <c r="C6" s="3" t="s">
        <v>117</v>
      </c>
      <c r="D6" s="3" t="s">
        <v>125</v>
      </c>
      <c r="E6" s="2">
        <v>90</v>
      </c>
      <c r="F6" s="31">
        <v>8</v>
      </c>
      <c r="G6" s="3">
        <v>4</v>
      </c>
      <c r="H6" s="3" t="s">
        <v>99</v>
      </c>
      <c r="I6" s="3" t="s">
        <v>100</v>
      </c>
      <c r="J6" s="3" t="s">
        <v>104</v>
      </c>
      <c r="K6" s="3" t="s">
        <v>106</v>
      </c>
      <c r="L6" s="3" t="s">
        <v>367</v>
      </c>
      <c r="M6" s="4" t="s">
        <v>98</v>
      </c>
      <c r="N6" s="8"/>
    </row>
    <row r="7" spans="2:14" x14ac:dyDescent="0.45">
      <c r="B7" s="3">
        <v>5</v>
      </c>
      <c r="C7" s="3" t="s">
        <v>117</v>
      </c>
      <c r="D7" s="3" t="s">
        <v>126</v>
      </c>
      <c r="E7" s="2">
        <v>120</v>
      </c>
      <c r="F7" s="31">
        <v>8</v>
      </c>
      <c r="G7" s="3">
        <v>5</v>
      </c>
      <c r="H7" s="3" t="s">
        <v>99</v>
      </c>
      <c r="I7" s="3" t="s">
        <v>100</v>
      </c>
      <c r="J7" s="3" t="s">
        <v>104</v>
      </c>
      <c r="K7" s="3" t="s">
        <v>106</v>
      </c>
      <c r="L7" s="3" t="s">
        <v>367</v>
      </c>
      <c r="M7" s="4" t="s">
        <v>98</v>
      </c>
      <c r="N7" s="8"/>
    </row>
    <row r="8" spans="2:14" x14ac:dyDescent="0.45">
      <c r="B8" s="3">
        <v>6</v>
      </c>
      <c r="C8" s="3" t="s">
        <v>117</v>
      </c>
      <c r="D8" s="3" t="s">
        <v>127</v>
      </c>
      <c r="E8" s="2">
        <v>160</v>
      </c>
      <c r="F8" s="31">
        <v>8</v>
      </c>
      <c r="G8" s="3">
        <v>6</v>
      </c>
      <c r="H8" s="3" t="s">
        <v>99</v>
      </c>
      <c r="I8" s="3" t="s">
        <v>100</v>
      </c>
      <c r="J8" s="3" t="s">
        <v>104</v>
      </c>
      <c r="K8" s="3" t="s">
        <v>106</v>
      </c>
      <c r="L8" s="3" t="s">
        <v>367</v>
      </c>
      <c r="M8" s="4" t="s">
        <v>98</v>
      </c>
      <c r="N8" s="8"/>
    </row>
    <row r="9" spans="2:14" x14ac:dyDescent="0.45">
      <c r="B9" s="3">
        <v>7</v>
      </c>
      <c r="C9" s="3" t="s">
        <v>117</v>
      </c>
      <c r="D9" s="3" t="s">
        <v>128</v>
      </c>
      <c r="E9" s="2">
        <v>180</v>
      </c>
      <c r="F9" s="31">
        <v>8</v>
      </c>
      <c r="G9" s="3">
        <v>7</v>
      </c>
      <c r="H9" s="3" t="s">
        <v>99</v>
      </c>
      <c r="I9" s="3" t="s">
        <v>100</v>
      </c>
      <c r="J9" s="3" t="s">
        <v>104</v>
      </c>
      <c r="K9" s="3" t="s">
        <v>106</v>
      </c>
      <c r="L9" s="3" t="s">
        <v>367</v>
      </c>
      <c r="M9" s="4" t="s">
        <v>98</v>
      </c>
      <c r="N9" s="8"/>
    </row>
    <row r="10" spans="2:14" x14ac:dyDescent="0.45">
      <c r="B10" s="3">
        <v>8</v>
      </c>
      <c r="C10" s="3" t="s">
        <v>117</v>
      </c>
      <c r="D10" s="3" t="s">
        <v>129</v>
      </c>
      <c r="E10" s="2">
        <v>360</v>
      </c>
      <c r="F10" s="31">
        <v>8</v>
      </c>
      <c r="G10" s="3">
        <v>8</v>
      </c>
      <c r="H10" s="3" t="s">
        <v>99</v>
      </c>
      <c r="I10" s="3" t="s">
        <v>100</v>
      </c>
      <c r="J10" s="3" t="s">
        <v>104</v>
      </c>
      <c r="K10" s="3" t="s">
        <v>106</v>
      </c>
      <c r="L10" s="3" t="s">
        <v>367</v>
      </c>
      <c r="M10" s="4" t="s">
        <v>98</v>
      </c>
      <c r="N10" s="8"/>
    </row>
    <row r="11" spans="2:14" x14ac:dyDescent="0.45">
      <c r="B11" s="3">
        <v>9</v>
      </c>
      <c r="C11" s="3" t="s">
        <v>117</v>
      </c>
      <c r="D11" s="3" t="s">
        <v>130</v>
      </c>
      <c r="E11" s="2">
        <v>10</v>
      </c>
      <c r="F11" s="31">
        <v>10</v>
      </c>
      <c r="G11" s="3">
        <v>9</v>
      </c>
      <c r="H11" s="3" t="s">
        <v>99</v>
      </c>
      <c r="I11" s="3" t="s">
        <v>100</v>
      </c>
      <c r="J11" s="3" t="s">
        <v>104</v>
      </c>
      <c r="K11" s="3" t="s">
        <v>106</v>
      </c>
      <c r="L11" s="3" t="s">
        <v>367</v>
      </c>
      <c r="M11" s="4" t="s">
        <v>98</v>
      </c>
      <c r="N11" s="8"/>
    </row>
    <row r="12" spans="2:14" x14ac:dyDescent="0.45">
      <c r="B12" s="3">
        <v>10</v>
      </c>
      <c r="C12" s="3" t="s">
        <v>117</v>
      </c>
      <c r="D12" s="3" t="s">
        <v>131</v>
      </c>
      <c r="E12" s="2">
        <v>40</v>
      </c>
      <c r="F12" s="31">
        <v>10</v>
      </c>
      <c r="G12" s="3">
        <v>10</v>
      </c>
      <c r="H12" s="3" t="s">
        <v>99</v>
      </c>
      <c r="I12" s="3" t="s">
        <v>100</v>
      </c>
      <c r="J12" s="3" t="s">
        <v>104</v>
      </c>
      <c r="K12" s="3" t="s">
        <v>106</v>
      </c>
      <c r="L12" s="3" t="s">
        <v>367</v>
      </c>
      <c r="M12" s="4" t="s">
        <v>98</v>
      </c>
      <c r="N12" s="8"/>
    </row>
    <row r="13" spans="2:14" x14ac:dyDescent="0.45">
      <c r="B13" s="3">
        <v>11</v>
      </c>
      <c r="C13" s="3" t="s">
        <v>117</v>
      </c>
      <c r="D13" s="3" t="s">
        <v>132</v>
      </c>
      <c r="E13" s="2">
        <v>60</v>
      </c>
      <c r="F13" s="31">
        <v>10</v>
      </c>
      <c r="G13" s="3">
        <v>11</v>
      </c>
      <c r="H13" s="3" t="s">
        <v>99</v>
      </c>
      <c r="I13" s="3" t="s">
        <v>100</v>
      </c>
      <c r="J13" s="3" t="s">
        <v>104</v>
      </c>
      <c r="K13" s="3" t="s">
        <v>106</v>
      </c>
      <c r="L13" s="3" t="s">
        <v>367</v>
      </c>
      <c r="M13" s="4" t="s">
        <v>98</v>
      </c>
      <c r="N13" s="8"/>
    </row>
    <row r="14" spans="2:14" x14ac:dyDescent="0.45">
      <c r="B14" s="3">
        <v>12</v>
      </c>
      <c r="C14" s="3" t="s">
        <v>117</v>
      </c>
      <c r="D14" s="3" t="s">
        <v>133</v>
      </c>
      <c r="E14" s="2">
        <v>90</v>
      </c>
      <c r="F14" s="31">
        <v>10</v>
      </c>
      <c r="G14" s="3">
        <v>12</v>
      </c>
      <c r="H14" s="3" t="s">
        <v>99</v>
      </c>
      <c r="I14" s="3" t="s">
        <v>100</v>
      </c>
      <c r="J14" s="3" t="s">
        <v>104</v>
      </c>
      <c r="K14" s="3" t="s">
        <v>106</v>
      </c>
      <c r="L14" s="3" t="s">
        <v>367</v>
      </c>
      <c r="M14" s="4" t="s">
        <v>98</v>
      </c>
      <c r="N14" s="8"/>
    </row>
    <row r="15" spans="2:14" x14ac:dyDescent="0.45">
      <c r="B15" s="3">
        <v>13</v>
      </c>
      <c r="C15" s="3" t="s">
        <v>117</v>
      </c>
      <c r="D15" s="3" t="s">
        <v>134</v>
      </c>
      <c r="E15" s="2">
        <v>120</v>
      </c>
      <c r="F15" s="31">
        <v>10</v>
      </c>
      <c r="G15" s="3">
        <v>13</v>
      </c>
      <c r="H15" s="3" t="s">
        <v>99</v>
      </c>
      <c r="I15" s="3" t="s">
        <v>100</v>
      </c>
      <c r="J15" s="3" t="s">
        <v>104</v>
      </c>
      <c r="K15" s="3" t="s">
        <v>106</v>
      </c>
      <c r="L15" s="3" t="s">
        <v>367</v>
      </c>
      <c r="M15" s="4" t="s">
        <v>98</v>
      </c>
      <c r="N15" s="8"/>
    </row>
    <row r="16" spans="2:14" x14ac:dyDescent="0.45">
      <c r="B16" s="3">
        <v>14</v>
      </c>
      <c r="C16" s="3" t="s">
        <v>117</v>
      </c>
      <c r="D16" s="3" t="s">
        <v>135</v>
      </c>
      <c r="E16" s="2">
        <v>160</v>
      </c>
      <c r="F16" s="31">
        <v>10</v>
      </c>
      <c r="G16" s="3">
        <v>14</v>
      </c>
      <c r="H16" s="3" t="s">
        <v>99</v>
      </c>
      <c r="I16" s="3" t="s">
        <v>100</v>
      </c>
      <c r="J16" s="3" t="s">
        <v>104</v>
      </c>
      <c r="K16" s="3" t="s">
        <v>106</v>
      </c>
      <c r="L16" s="3" t="s">
        <v>367</v>
      </c>
      <c r="M16" s="4" t="s">
        <v>98</v>
      </c>
      <c r="N16" s="8"/>
    </row>
    <row r="17" spans="2:14" x14ac:dyDescent="0.45">
      <c r="B17" s="3">
        <v>15</v>
      </c>
      <c r="C17" s="3" t="s">
        <v>117</v>
      </c>
      <c r="D17" s="3" t="s">
        <v>136</v>
      </c>
      <c r="E17" s="2">
        <v>180</v>
      </c>
      <c r="F17" s="31">
        <v>10</v>
      </c>
      <c r="G17" s="3">
        <v>15</v>
      </c>
      <c r="H17" s="3" t="s">
        <v>99</v>
      </c>
      <c r="I17" s="3" t="s">
        <v>100</v>
      </c>
      <c r="J17" s="3" t="s">
        <v>104</v>
      </c>
      <c r="K17" s="3" t="s">
        <v>106</v>
      </c>
      <c r="L17" s="3" t="s">
        <v>367</v>
      </c>
      <c r="M17" s="4" t="s">
        <v>98</v>
      </c>
      <c r="N17" s="8"/>
    </row>
    <row r="18" spans="2:14" x14ac:dyDescent="0.45">
      <c r="B18" s="3">
        <v>16</v>
      </c>
      <c r="C18" s="3" t="s">
        <v>117</v>
      </c>
      <c r="D18" s="3" t="s">
        <v>137</v>
      </c>
      <c r="E18" s="2">
        <v>360</v>
      </c>
      <c r="F18" s="31">
        <v>10</v>
      </c>
      <c r="G18" s="3">
        <v>16</v>
      </c>
      <c r="H18" s="3" t="s">
        <v>99</v>
      </c>
      <c r="I18" s="3" t="s">
        <v>100</v>
      </c>
      <c r="J18" s="3" t="s">
        <v>104</v>
      </c>
      <c r="K18" s="3" t="s">
        <v>106</v>
      </c>
      <c r="L18" s="3" t="s">
        <v>367</v>
      </c>
      <c r="M18" s="4" t="s">
        <v>98</v>
      </c>
      <c r="N18" s="8"/>
    </row>
    <row r="19" spans="2:14" x14ac:dyDescent="0.45">
      <c r="B19" s="3">
        <v>17</v>
      </c>
      <c r="C19" s="3" t="s">
        <v>117</v>
      </c>
      <c r="D19" s="3" t="s">
        <v>138</v>
      </c>
      <c r="E19" s="2">
        <v>10</v>
      </c>
      <c r="F19" s="31">
        <v>15</v>
      </c>
      <c r="G19" s="3">
        <v>17</v>
      </c>
      <c r="H19" s="3" t="s">
        <v>99</v>
      </c>
      <c r="I19" s="3" t="s">
        <v>100</v>
      </c>
      <c r="J19" s="3" t="s">
        <v>104</v>
      </c>
      <c r="K19" s="3" t="s">
        <v>106</v>
      </c>
      <c r="L19" s="3" t="s">
        <v>367</v>
      </c>
      <c r="M19" s="4" t="s">
        <v>98</v>
      </c>
      <c r="N19" s="8"/>
    </row>
    <row r="20" spans="2:14" x14ac:dyDescent="0.45">
      <c r="B20" s="3">
        <v>18</v>
      </c>
      <c r="C20" s="3" t="s">
        <v>117</v>
      </c>
      <c r="D20" s="3" t="s">
        <v>139</v>
      </c>
      <c r="E20" s="2">
        <v>40</v>
      </c>
      <c r="F20" s="31">
        <v>15</v>
      </c>
      <c r="G20" s="3">
        <v>18</v>
      </c>
      <c r="H20" s="3" t="s">
        <v>99</v>
      </c>
      <c r="I20" s="3" t="s">
        <v>100</v>
      </c>
      <c r="J20" s="3" t="s">
        <v>104</v>
      </c>
      <c r="K20" s="3" t="s">
        <v>106</v>
      </c>
      <c r="L20" s="3" t="s">
        <v>367</v>
      </c>
      <c r="M20" s="4" t="s">
        <v>98</v>
      </c>
      <c r="N20" s="8"/>
    </row>
    <row r="21" spans="2:14" x14ac:dyDescent="0.45">
      <c r="B21" s="3">
        <v>19</v>
      </c>
      <c r="C21" s="3" t="s">
        <v>117</v>
      </c>
      <c r="D21" s="3" t="s">
        <v>140</v>
      </c>
      <c r="E21" s="2">
        <v>60</v>
      </c>
      <c r="F21" s="31">
        <v>15</v>
      </c>
      <c r="G21" s="3">
        <v>19</v>
      </c>
      <c r="H21" s="3" t="s">
        <v>99</v>
      </c>
      <c r="I21" s="3" t="s">
        <v>100</v>
      </c>
      <c r="J21" s="3" t="s">
        <v>104</v>
      </c>
      <c r="K21" s="3" t="s">
        <v>106</v>
      </c>
      <c r="L21" s="3" t="s">
        <v>367</v>
      </c>
      <c r="M21" s="4" t="s">
        <v>98</v>
      </c>
      <c r="N21" s="8"/>
    </row>
    <row r="22" spans="2:14" x14ac:dyDescent="0.45">
      <c r="B22" s="3">
        <v>20</v>
      </c>
      <c r="C22" s="3" t="s">
        <v>117</v>
      </c>
      <c r="D22" s="3" t="s">
        <v>141</v>
      </c>
      <c r="E22" s="2">
        <v>90</v>
      </c>
      <c r="F22" s="31">
        <v>15</v>
      </c>
      <c r="G22" s="3">
        <v>20</v>
      </c>
      <c r="H22" s="3" t="s">
        <v>99</v>
      </c>
      <c r="I22" s="3" t="s">
        <v>100</v>
      </c>
      <c r="J22" s="3" t="s">
        <v>104</v>
      </c>
      <c r="K22" s="3" t="s">
        <v>106</v>
      </c>
      <c r="L22" s="3" t="s">
        <v>367</v>
      </c>
      <c r="M22" s="4" t="s">
        <v>98</v>
      </c>
      <c r="N22" s="8"/>
    </row>
    <row r="23" spans="2:14" x14ac:dyDescent="0.45">
      <c r="B23" s="3">
        <v>21</v>
      </c>
      <c r="C23" s="3" t="s">
        <v>117</v>
      </c>
      <c r="D23" s="3" t="s">
        <v>142</v>
      </c>
      <c r="E23" s="2">
        <v>120</v>
      </c>
      <c r="F23" s="31">
        <v>15</v>
      </c>
      <c r="G23" s="3">
        <v>21</v>
      </c>
      <c r="H23" s="3" t="s">
        <v>99</v>
      </c>
      <c r="I23" s="3" t="s">
        <v>100</v>
      </c>
      <c r="J23" s="3" t="s">
        <v>104</v>
      </c>
      <c r="K23" s="3" t="s">
        <v>106</v>
      </c>
      <c r="L23" s="3" t="s">
        <v>367</v>
      </c>
      <c r="M23" s="4" t="s">
        <v>98</v>
      </c>
      <c r="N23" s="8"/>
    </row>
    <row r="24" spans="2:14" x14ac:dyDescent="0.45">
      <c r="B24" s="3">
        <v>22</v>
      </c>
      <c r="C24" s="3" t="s">
        <v>117</v>
      </c>
      <c r="D24" s="3" t="s">
        <v>143</v>
      </c>
      <c r="E24" s="2">
        <v>160</v>
      </c>
      <c r="F24" s="31">
        <v>15</v>
      </c>
      <c r="G24" s="3">
        <v>22</v>
      </c>
      <c r="H24" s="3" t="s">
        <v>99</v>
      </c>
      <c r="I24" s="3" t="s">
        <v>100</v>
      </c>
      <c r="J24" s="3" t="s">
        <v>104</v>
      </c>
      <c r="K24" s="3" t="s">
        <v>106</v>
      </c>
      <c r="L24" s="3" t="s">
        <v>367</v>
      </c>
      <c r="M24" s="4" t="s">
        <v>98</v>
      </c>
      <c r="N24" s="8"/>
    </row>
    <row r="25" spans="2:14" x14ac:dyDescent="0.45">
      <c r="B25" s="3">
        <v>23</v>
      </c>
      <c r="C25" s="3" t="s">
        <v>117</v>
      </c>
      <c r="D25" s="3" t="s">
        <v>144</v>
      </c>
      <c r="E25" s="2">
        <v>180</v>
      </c>
      <c r="F25" s="31">
        <v>15</v>
      </c>
      <c r="G25" s="3">
        <v>23</v>
      </c>
      <c r="H25" s="3" t="s">
        <v>99</v>
      </c>
      <c r="I25" s="3" t="s">
        <v>100</v>
      </c>
      <c r="J25" s="3" t="s">
        <v>104</v>
      </c>
      <c r="K25" s="3" t="s">
        <v>106</v>
      </c>
      <c r="L25" s="3" t="s">
        <v>367</v>
      </c>
      <c r="M25" s="4" t="s">
        <v>98</v>
      </c>
    </row>
    <row r="26" spans="2:14" x14ac:dyDescent="0.45">
      <c r="B26" s="3">
        <v>24</v>
      </c>
      <c r="C26" s="3" t="s">
        <v>117</v>
      </c>
      <c r="D26" s="3" t="s">
        <v>145</v>
      </c>
      <c r="E26" s="2">
        <v>360</v>
      </c>
      <c r="F26" s="31">
        <v>15</v>
      </c>
      <c r="G26" s="3">
        <v>24</v>
      </c>
      <c r="H26" s="3" t="s">
        <v>99</v>
      </c>
      <c r="I26" s="3" t="s">
        <v>100</v>
      </c>
      <c r="J26" s="3" t="s">
        <v>104</v>
      </c>
      <c r="K26" s="3" t="s">
        <v>106</v>
      </c>
      <c r="L26" s="3" t="s">
        <v>367</v>
      </c>
      <c r="M26" s="4" t="s">
        <v>98</v>
      </c>
    </row>
    <row r="27" spans="2:14" x14ac:dyDescent="0.45">
      <c r="B27" s="3">
        <v>25</v>
      </c>
      <c r="C27" s="3" t="s">
        <v>117</v>
      </c>
      <c r="D27" s="3" t="s">
        <v>146</v>
      </c>
      <c r="E27" s="2">
        <v>10</v>
      </c>
      <c r="F27" s="31">
        <v>18</v>
      </c>
      <c r="G27" s="3">
        <v>25</v>
      </c>
      <c r="H27" s="3" t="s">
        <v>99</v>
      </c>
      <c r="I27" s="3" t="s">
        <v>100</v>
      </c>
      <c r="J27" s="3" t="s">
        <v>104</v>
      </c>
      <c r="K27" s="3" t="s">
        <v>106</v>
      </c>
      <c r="L27" s="3" t="s">
        <v>367</v>
      </c>
      <c r="M27" s="4" t="s">
        <v>98</v>
      </c>
    </row>
    <row r="28" spans="2:14" x14ac:dyDescent="0.45">
      <c r="B28" s="3">
        <v>26</v>
      </c>
      <c r="C28" s="3" t="s">
        <v>117</v>
      </c>
      <c r="D28" s="3" t="s">
        <v>147</v>
      </c>
      <c r="E28" s="2">
        <v>40</v>
      </c>
      <c r="F28" s="31">
        <v>18</v>
      </c>
      <c r="G28" s="3">
        <v>26</v>
      </c>
      <c r="H28" s="3" t="s">
        <v>99</v>
      </c>
      <c r="I28" s="3" t="s">
        <v>100</v>
      </c>
      <c r="J28" s="3" t="s">
        <v>104</v>
      </c>
      <c r="K28" s="3" t="s">
        <v>106</v>
      </c>
      <c r="L28" s="3" t="s">
        <v>367</v>
      </c>
      <c r="M28" s="4" t="s">
        <v>98</v>
      </c>
    </row>
    <row r="29" spans="2:14" x14ac:dyDescent="0.45">
      <c r="B29" s="3">
        <v>27</v>
      </c>
      <c r="C29" s="3" t="s">
        <v>117</v>
      </c>
      <c r="D29" s="3" t="s">
        <v>148</v>
      </c>
      <c r="E29" s="2">
        <v>60</v>
      </c>
      <c r="F29" s="31">
        <v>18</v>
      </c>
      <c r="G29" s="3">
        <v>27</v>
      </c>
      <c r="H29" s="3" t="s">
        <v>99</v>
      </c>
      <c r="I29" s="3" t="s">
        <v>100</v>
      </c>
      <c r="J29" s="3" t="s">
        <v>104</v>
      </c>
      <c r="K29" s="3" t="s">
        <v>106</v>
      </c>
      <c r="L29" s="3" t="s">
        <v>367</v>
      </c>
      <c r="M29" s="4" t="s">
        <v>98</v>
      </c>
    </row>
    <row r="30" spans="2:14" x14ac:dyDescent="0.45">
      <c r="B30" s="3">
        <v>28</v>
      </c>
      <c r="C30" s="3" t="s">
        <v>117</v>
      </c>
      <c r="D30" s="3" t="s">
        <v>149</v>
      </c>
      <c r="E30" s="2">
        <v>90</v>
      </c>
      <c r="F30" s="31">
        <v>18</v>
      </c>
      <c r="G30" s="3">
        <v>28</v>
      </c>
      <c r="H30" s="3" t="s">
        <v>99</v>
      </c>
      <c r="I30" s="3" t="s">
        <v>100</v>
      </c>
      <c r="J30" s="3" t="s">
        <v>104</v>
      </c>
      <c r="K30" s="3" t="s">
        <v>106</v>
      </c>
      <c r="L30" s="3" t="s">
        <v>367</v>
      </c>
      <c r="M30" s="4" t="s">
        <v>98</v>
      </c>
    </row>
    <row r="31" spans="2:14" x14ac:dyDescent="0.45">
      <c r="B31" s="3">
        <v>29</v>
      </c>
      <c r="C31" s="3" t="s">
        <v>117</v>
      </c>
      <c r="D31" s="3" t="s">
        <v>150</v>
      </c>
      <c r="E31" s="2">
        <v>120</v>
      </c>
      <c r="F31" s="31">
        <v>18</v>
      </c>
      <c r="G31" s="3">
        <v>29</v>
      </c>
      <c r="H31" s="3" t="s">
        <v>99</v>
      </c>
      <c r="I31" s="3" t="s">
        <v>100</v>
      </c>
      <c r="J31" s="3" t="s">
        <v>104</v>
      </c>
      <c r="K31" s="3" t="s">
        <v>106</v>
      </c>
      <c r="L31" s="3" t="s">
        <v>367</v>
      </c>
      <c r="M31" s="4" t="s">
        <v>98</v>
      </c>
    </row>
    <row r="32" spans="2:14" x14ac:dyDescent="0.45">
      <c r="B32" s="3">
        <v>30</v>
      </c>
      <c r="C32" s="3" t="s">
        <v>117</v>
      </c>
      <c r="D32" s="3" t="s">
        <v>151</v>
      </c>
      <c r="E32" s="2">
        <v>160</v>
      </c>
      <c r="F32" s="31">
        <v>18</v>
      </c>
      <c r="G32" s="3">
        <v>30</v>
      </c>
      <c r="H32" s="3" t="s">
        <v>99</v>
      </c>
      <c r="I32" s="3" t="s">
        <v>100</v>
      </c>
      <c r="J32" s="3" t="s">
        <v>104</v>
      </c>
      <c r="K32" s="3" t="s">
        <v>106</v>
      </c>
      <c r="L32" s="3" t="s">
        <v>367</v>
      </c>
      <c r="M32" s="4" t="s">
        <v>98</v>
      </c>
    </row>
    <row r="33" spans="2:15" x14ac:dyDescent="0.45">
      <c r="B33" s="3">
        <v>31</v>
      </c>
      <c r="C33" s="3" t="s">
        <v>117</v>
      </c>
      <c r="D33" s="3" t="s">
        <v>152</v>
      </c>
      <c r="E33" s="2">
        <v>180</v>
      </c>
      <c r="F33" s="31">
        <v>18</v>
      </c>
      <c r="G33" s="3">
        <v>31</v>
      </c>
      <c r="H33" s="3" t="s">
        <v>99</v>
      </c>
      <c r="I33" s="3" t="s">
        <v>100</v>
      </c>
      <c r="J33" s="3" t="s">
        <v>104</v>
      </c>
      <c r="K33" s="3" t="s">
        <v>106</v>
      </c>
      <c r="L33" s="3" t="s">
        <v>367</v>
      </c>
      <c r="M33" s="4" t="s">
        <v>98</v>
      </c>
    </row>
    <row r="34" spans="2:15" x14ac:dyDescent="0.45">
      <c r="B34" s="3">
        <v>32</v>
      </c>
      <c r="C34" s="3" t="s">
        <v>117</v>
      </c>
      <c r="D34" s="3" t="s">
        <v>153</v>
      </c>
      <c r="E34" s="2">
        <v>360</v>
      </c>
      <c r="F34" s="31">
        <v>18</v>
      </c>
      <c r="G34" s="3">
        <v>32</v>
      </c>
      <c r="H34" s="3" t="s">
        <v>99</v>
      </c>
      <c r="I34" s="3" t="s">
        <v>100</v>
      </c>
      <c r="J34" s="3" t="s">
        <v>104</v>
      </c>
      <c r="K34" s="3" t="s">
        <v>106</v>
      </c>
      <c r="L34" s="3" t="s">
        <v>367</v>
      </c>
      <c r="M34" s="4" t="s">
        <v>98</v>
      </c>
    </row>
    <row r="35" spans="2:15" ht="15" customHeight="1" x14ac:dyDescent="0.75">
      <c r="B35" s="3">
        <v>33</v>
      </c>
      <c r="C35" s="3" t="s">
        <v>117</v>
      </c>
      <c r="D35" s="3" t="s">
        <v>154</v>
      </c>
      <c r="E35" s="2">
        <v>10</v>
      </c>
      <c r="F35" s="31">
        <v>20</v>
      </c>
      <c r="G35" s="3">
        <v>33</v>
      </c>
      <c r="H35" s="3" t="s">
        <v>99</v>
      </c>
      <c r="I35" s="3" t="s">
        <v>100</v>
      </c>
      <c r="J35" s="3" t="s">
        <v>104</v>
      </c>
      <c r="K35" s="3" t="s">
        <v>106</v>
      </c>
      <c r="L35" s="3" t="s">
        <v>367</v>
      </c>
      <c r="M35" s="4" t="s">
        <v>98</v>
      </c>
      <c r="O35" s="30"/>
    </row>
    <row r="36" spans="2:15" ht="15" customHeight="1" x14ac:dyDescent="0.45">
      <c r="B36" s="3">
        <v>34</v>
      </c>
      <c r="C36" s="3" t="s">
        <v>117</v>
      </c>
      <c r="D36" s="3" t="s">
        <v>155</v>
      </c>
      <c r="E36" s="2">
        <v>40</v>
      </c>
      <c r="F36" s="31">
        <v>20</v>
      </c>
      <c r="G36" s="3">
        <v>34</v>
      </c>
      <c r="H36" s="3" t="s">
        <v>99</v>
      </c>
      <c r="I36" s="3" t="s">
        <v>100</v>
      </c>
      <c r="J36" s="3" t="s">
        <v>104</v>
      </c>
      <c r="K36" s="3" t="s">
        <v>106</v>
      </c>
      <c r="L36" s="3" t="s">
        <v>367</v>
      </c>
      <c r="M36" s="4" t="s">
        <v>98</v>
      </c>
      <c r="O36" s="29"/>
    </row>
    <row r="37" spans="2:15" ht="15" customHeight="1" x14ac:dyDescent="0.45">
      <c r="B37" s="3">
        <v>35</v>
      </c>
      <c r="C37" s="3" t="s">
        <v>117</v>
      </c>
      <c r="D37" s="3" t="s">
        <v>156</v>
      </c>
      <c r="E37" s="2">
        <v>60</v>
      </c>
      <c r="F37" s="31">
        <v>20</v>
      </c>
      <c r="G37" s="3">
        <v>35</v>
      </c>
      <c r="H37" s="3" t="s">
        <v>99</v>
      </c>
      <c r="I37" s="3" t="s">
        <v>100</v>
      </c>
      <c r="J37" s="3" t="s">
        <v>104</v>
      </c>
      <c r="K37" s="3" t="s">
        <v>106</v>
      </c>
      <c r="L37" s="3" t="s">
        <v>367</v>
      </c>
      <c r="M37" s="4" t="s">
        <v>98</v>
      </c>
    </row>
    <row r="38" spans="2:15" ht="15" customHeight="1" x14ac:dyDescent="0.45">
      <c r="B38" s="3">
        <v>36</v>
      </c>
      <c r="C38" s="3" t="s">
        <v>117</v>
      </c>
      <c r="D38" s="3" t="s">
        <v>157</v>
      </c>
      <c r="E38" s="2">
        <v>90</v>
      </c>
      <c r="F38" s="31">
        <v>20</v>
      </c>
      <c r="G38" s="3">
        <v>36</v>
      </c>
      <c r="H38" s="3" t="s">
        <v>99</v>
      </c>
      <c r="I38" s="3" t="s">
        <v>100</v>
      </c>
      <c r="J38" s="3" t="s">
        <v>104</v>
      </c>
      <c r="K38" s="3" t="s">
        <v>106</v>
      </c>
      <c r="L38" s="3" t="s">
        <v>367</v>
      </c>
      <c r="M38" s="4" t="s">
        <v>98</v>
      </c>
    </row>
    <row r="39" spans="2:15" ht="15" customHeight="1" x14ac:dyDescent="0.45">
      <c r="B39" s="3">
        <v>37</v>
      </c>
      <c r="C39" s="3" t="s">
        <v>117</v>
      </c>
      <c r="D39" s="3" t="s">
        <v>158</v>
      </c>
      <c r="E39" s="2">
        <v>120</v>
      </c>
      <c r="F39" s="31">
        <v>20</v>
      </c>
      <c r="G39" s="3">
        <v>37</v>
      </c>
      <c r="H39" s="3" t="s">
        <v>99</v>
      </c>
      <c r="I39" s="3" t="s">
        <v>100</v>
      </c>
      <c r="J39" s="3" t="s">
        <v>104</v>
      </c>
      <c r="K39" s="3" t="s">
        <v>106</v>
      </c>
      <c r="L39" s="3" t="s">
        <v>367</v>
      </c>
      <c r="M39" s="4" t="s">
        <v>98</v>
      </c>
    </row>
    <row r="40" spans="2:15" ht="15" customHeight="1" x14ac:dyDescent="0.45">
      <c r="B40" s="3">
        <v>38</v>
      </c>
      <c r="C40" s="3" t="s">
        <v>117</v>
      </c>
      <c r="D40" s="3" t="s">
        <v>159</v>
      </c>
      <c r="E40" s="2">
        <v>160</v>
      </c>
      <c r="F40" s="31">
        <v>20</v>
      </c>
      <c r="G40" s="3">
        <v>38</v>
      </c>
      <c r="H40" s="3" t="s">
        <v>99</v>
      </c>
      <c r="I40" s="3" t="s">
        <v>100</v>
      </c>
      <c r="J40" s="3" t="s">
        <v>104</v>
      </c>
      <c r="K40" s="3" t="s">
        <v>106</v>
      </c>
      <c r="L40" s="3" t="s">
        <v>367</v>
      </c>
      <c r="M40" s="4" t="s">
        <v>98</v>
      </c>
    </row>
    <row r="41" spans="2:15" ht="15" customHeight="1" x14ac:dyDescent="0.45">
      <c r="B41" s="3">
        <v>39</v>
      </c>
      <c r="C41" s="3" t="s">
        <v>117</v>
      </c>
      <c r="D41" s="3" t="s">
        <v>160</v>
      </c>
      <c r="E41" s="2">
        <v>180</v>
      </c>
      <c r="F41" s="31">
        <v>20</v>
      </c>
      <c r="G41" s="3">
        <v>39</v>
      </c>
      <c r="H41" s="3" t="s">
        <v>99</v>
      </c>
      <c r="I41" s="3" t="s">
        <v>100</v>
      </c>
      <c r="J41" s="3" t="s">
        <v>104</v>
      </c>
      <c r="K41" s="3" t="s">
        <v>106</v>
      </c>
      <c r="L41" s="3" t="s">
        <v>367</v>
      </c>
      <c r="M41" s="4" t="s">
        <v>98</v>
      </c>
    </row>
    <row r="42" spans="2:15" ht="15" customHeight="1" x14ac:dyDescent="0.45">
      <c r="B42" s="3">
        <v>40</v>
      </c>
      <c r="C42" s="3" t="s">
        <v>117</v>
      </c>
      <c r="D42" s="3" t="s">
        <v>161</v>
      </c>
      <c r="E42" s="2">
        <v>360</v>
      </c>
      <c r="F42" s="31">
        <v>20</v>
      </c>
      <c r="G42" s="3">
        <v>40</v>
      </c>
      <c r="H42" s="3" t="s">
        <v>99</v>
      </c>
      <c r="I42" s="3" t="s">
        <v>100</v>
      </c>
      <c r="J42" s="3" t="s">
        <v>104</v>
      </c>
      <c r="K42" s="3" t="s">
        <v>106</v>
      </c>
      <c r="L42" s="3" t="s">
        <v>367</v>
      </c>
      <c r="M42" s="4" t="s">
        <v>98</v>
      </c>
    </row>
    <row r="43" spans="2:15" x14ac:dyDescent="0.45">
      <c r="B43" s="45" t="s">
        <v>120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2:15" ht="15" customHeight="1" x14ac:dyDescent="0.45">
      <c r="B44" s="3">
        <v>41</v>
      </c>
      <c r="C44" s="3" t="s">
        <v>117</v>
      </c>
      <c r="D44" s="3" t="s">
        <v>162</v>
      </c>
      <c r="E44" s="2">
        <v>360</v>
      </c>
      <c r="F44" s="31">
        <v>20</v>
      </c>
      <c r="G44" s="3">
        <v>41</v>
      </c>
      <c r="H44" s="3" t="s">
        <v>99</v>
      </c>
      <c r="I44" s="3" t="s">
        <v>100</v>
      </c>
      <c r="J44" s="3" t="s">
        <v>104</v>
      </c>
      <c r="K44" s="3" t="s">
        <v>107</v>
      </c>
      <c r="L44" s="3" t="s">
        <v>118</v>
      </c>
      <c r="M44" s="4" t="s">
        <v>98</v>
      </c>
    </row>
    <row r="45" spans="2:15" ht="15" customHeight="1" x14ac:dyDescent="0.45">
      <c r="B45" s="3">
        <v>42</v>
      </c>
      <c r="C45" s="3" t="s">
        <v>117</v>
      </c>
      <c r="D45" s="3" t="s">
        <v>163</v>
      </c>
      <c r="E45" s="2">
        <v>360</v>
      </c>
      <c r="F45" s="31">
        <v>20</v>
      </c>
      <c r="G45" s="3">
        <v>42</v>
      </c>
      <c r="H45" s="3" t="s">
        <v>99</v>
      </c>
      <c r="I45" s="3" t="s">
        <v>100</v>
      </c>
      <c r="J45" s="3" t="s">
        <v>105</v>
      </c>
      <c r="K45" s="3" t="s">
        <v>107</v>
      </c>
      <c r="L45" s="3" t="s">
        <v>118</v>
      </c>
      <c r="M45" s="4" t="s">
        <v>98</v>
      </c>
    </row>
    <row r="46" spans="2:15" ht="15" customHeight="1" x14ac:dyDescent="0.45">
      <c r="B46" s="3">
        <v>43</v>
      </c>
      <c r="C46" s="3" t="s">
        <v>117</v>
      </c>
      <c r="D46" s="3" t="s">
        <v>164</v>
      </c>
      <c r="E46" s="2">
        <v>360</v>
      </c>
      <c r="F46" s="31">
        <v>20</v>
      </c>
      <c r="G46" s="3">
        <v>43</v>
      </c>
      <c r="H46" s="3" t="s">
        <v>99</v>
      </c>
      <c r="I46" s="3" t="s">
        <v>100</v>
      </c>
      <c r="J46" s="3" t="s">
        <v>105</v>
      </c>
      <c r="K46" s="3" t="s">
        <v>107</v>
      </c>
      <c r="L46" s="3" t="s">
        <v>118</v>
      </c>
      <c r="M46" s="4" t="s">
        <v>98</v>
      </c>
    </row>
    <row r="47" spans="2:15" ht="15" customHeight="1" x14ac:dyDescent="0.45">
      <c r="B47" s="3">
        <v>44</v>
      </c>
      <c r="C47" s="3" t="s">
        <v>117</v>
      </c>
      <c r="D47" s="3" t="s">
        <v>165</v>
      </c>
      <c r="E47" s="2">
        <v>360</v>
      </c>
      <c r="F47" s="31">
        <v>20</v>
      </c>
      <c r="G47" s="3">
        <v>44</v>
      </c>
      <c r="H47" s="3" t="s">
        <v>99</v>
      </c>
      <c r="I47" s="3" t="s">
        <v>101</v>
      </c>
      <c r="J47" s="3" t="s">
        <v>104</v>
      </c>
      <c r="K47" s="3" t="s">
        <v>107</v>
      </c>
      <c r="L47" s="3" t="s">
        <v>118</v>
      </c>
      <c r="M47" s="4" t="s">
        <v>98</v>
      </c>
    </row>
    <row r="48" spans="2:15" ht="15" customHeight="1" x14ac:dyDescent="0.45">
      <c r="B48" s="3">
        <v>45</v>
      </c>
      <c r="C48" s="3" t="s">
        <v>117</v>
      </c>
      <c r="D48" s="3" t="s">
        <v>166</v>
      </c>
      <c r="E48" s="2">
        <v>360</v>
      </c>
      <c r="F48" s="31">
        <v>20</v>
      </c>
      <c r="G48" s="3">
        <v>45</v>
      </c>
      <c r="H48" s="3" t="s">
        <v>99</v>
      </c>
      <c r="I48" s="3" t="s">
        <v>101</v>
      </c>
      <c r="J48" s="3" t="s">
        <v>105</v>
      </c>
      <c r="K48" s="3" t="s">
        <v>107</v>
      </c>
      <c r="L48" s="3" t="s">
        <v>118</v>
      </c>
      <c r="M48" s="4" t="s">
        <v>98</v>
      </c>
    </row>
    <row r="49" spans="2:13" ht="15" customHeight="1" x14ac:dyDescent="0.45">
      <c r="B49" s="3">
        <v>46</v>
      </c>
      <c r="C49" s="3" t="s">
        <v>117</v>
      </c>
      <c r="D49" s="3" t="s">
        <v>167</v>
      </c>
      <c r="E49" s="2">
        <v>360</v>
      </c>
      <c r="F49" s="31">
        <v>20</v>
      </c>
      <c r="G49" s="3">
        <v>46</v>
      </c>
      <c r="H49" s="3" t="s">
        <v>99</v>
      </c>
      <c r="I49" s="3" t="s">
        <v>101</v>
      </c>
      <c r="J49" s="3" t="s">
        <v>105</v>
      </c>
      <c r="K49" s="3" t="s">
        <v>107</v>
      </c>
      <c r="L49" s="3" t="s">
        <v>118</v>
      </c>
      <c r="M49" s="4" t="s">
        <v>98</v>
      </c>
    </row>
    <row r="50" spans="2:13" ht="15" customHeight="1" x14ac:dyDescent="0.45">
      <c r="B50" s="3">
        <v>47</v>
      </c>
      <c r="C50" s="3" t="s">
        <v>117</v>
      </c>
      <c r="D50" s="3" t="s">
        <v>168</v>
      </c>
      <c r="E50" s="2">
        <v>360</v>
      </c>
      <c r="F50" s="31">
        <v>20</v>
      </c>
      <c r="G50" s="3">
        <v>47</v>
      </c>
      <c r="H50" s="3" t="s">
        <v>99</v>
      </c>
      <c r="I50" s="3" t="s">
        <v>102</v>
      </c>
      <c r="J50" s="3" t="s">
        <v>104</v>
      </c>
      <c r="K50" s="3" t="s">
        <v>107</v>
      </c>
      <c r="L50" s="3" t="s">
        <v>118</v>
      </c>
      <c r="M50" s="4" t="s">
        <v>98</v>
      </c>
    </row>
    <row r="51" spans="2:13" ht="15" customHeight="1" x14ac:dyDescent="0.45">
      <c r="B51" s="3">
        <v>48</v>
      </c>
      <c r="C51" s="3" t="s">
        <v>117</v>
      </c>
      <c r="D51" s="3" t="s">
        <v>169</v>
      </c>
      <c r="E51" s="2">
        <v>360</v>
      </c>
      <c r="F51" s="31">
        <v>20</v>
      </c>
      <c r="G51" s="3">
        <v>48</v>
      </c>
      <c r="H51" s="3" t="s">
        <v>99</v>
      </c>
      <c r="I51" s="3" t="s">
        <v>102</v>
      </c>
      <c r="J51" s="3" t="s">
        <v>105</v>
      </c>
      <c r="K51" s="3" t="s">
        <v>107</v>
      </c>
      <c r="L51" s="3" t="s">
        <v>118</v>
      </c>
      <c r="M51" s="4" t="s">
        <v>98</v>
      </c>
    </row>
    <row r="52" spans="2:13" ht="15" customHeight="1" x14ac:dyDescent="0.45">
      <c r="B52" s="3">
        <v>49</v>
      </c>
      <c r="C52" s="3" t="s">
        <v>117</v>
      </c>
      <c r="D52" s="3" t="s">
        <v>170</v>
      </c>
      <c r="E52" s="2">
        <v>360</v>
      </c>
      <c r="F52" s="31">
        <v>20</v>
      </c>
      <c r="G52" s="3">
        <v>49</v>
      </c>
      <c r="H52" s="3" t="s">
        <v>99</v>
      </c>
      <c r="I52" s="3" t="s">
        <v>102</v>
      </c>
      <c r="J52" s="3" t="s">
        <v>105</v>
      </c>
      <c r="K52" s="3" t="s">
        <v>107</v>
      </c>
      <c r="L52" s="3" t="s">
        <v>118</v>
      </c>
      <c r="M52" s="4" t="s">
        <v>98</v>
      </c>
    </row>
    <row r="53" spans="2:13" ht="15" customHeight="1" x14ac:dyDescent="0.45">
      <c r="B53" s="3">
        <v>50</v>
      </c>
      <c r="C53" s="3" t="s">
        <v>117</v>
      </c>
      <c r="D53" s="3" t="s">
        <v>171</v>
      </c>
      <c r="E53" s="2">
        <v>360</v>
      </c>
      <c r="F53" s="31">
        <v>20</v>
      </c>
      <c r="G53" s="3">
        <v>50</v>
      </c>
      <c r="H53" s="3" t="s">
        <v>108</v>
      </c>
      <c r="I53" s="3" t="s">
        <v>109</v>
      </c>
      <c r="J53" s="3" t="s">
        <v>104</v>
      </c>
      <c r="K53" s="3" t="s">
        <v>107</v>
      </c>
      <c r="L53" s="3" t="s">
        <v>118</v>
      </c>
      <c r="M53" s="4" t="s">
        <v>98</v>
      </c>
    </row>
    <row r="54" spans="2:13" ht="15" customHeight="1" x14ac:dyDescent="0.45">
      <c r="B54" s="3">
        <v>51</v>
      </c>
      <c r="C54" s="3" t="s">
        <v>117</v>
      </c>
      <c r="D54" s="3" t="s">
        <v>172</v>
      </c>
      <c r="E54" s="2">
        <v>360</v>
      </c>
      <c r="F54" s="31">
        <v>20</v>
      </c>
      <c r="G54" s="3">
        <v>51</v>
      </c>
      <c r="H54" s="3" t="s">
        <v>108</v>
      </c>
      <c r="I54" s="3" t="s">
        <v>109</v>
      </c>
      <c r="J54" s="3" t="s">
        <v>105</v>
      </c>
      <c r="K54" s="3" t="s">
        <v>107</v>
      </c>
      <c r="L54" s="3" t="s">
        <v>118</v>
      </c>
      <c r="M54" s="4" t="s">
        <v>98</v>
      </c>
    </row>
    <row r="55" spans="2:13" ht="15" customHeight="1" x14ac:dyDescent="0.45">
      <c r="B55" s="3">
        <v>52</v>
      </c>
      <c r="C55" s="3" t="s">
        <v>117</v>
      </c>
      <c r="D55" s="3" t="s">
        <v>173</v>
      </c>
      <c r="E55" s="2">
        <v>360</v>
      </c>
      <c r="F55" s="31">
        <v>20</v>
      </c>
      <c r="G55" s="3">
        <v>52</v>
      </c>
      <c r="H55" s="3" t="s">
        <v>108</v>
      </c>
      <c r="I55" s="3" t="s">
        <v>109</v>
      </c>
      <c r="J55" s="3" t="s">
        <v>105</v>
      </c>
      <c r="K55" s="3" t="s">
        <v>107</v>
      </c>
      <c r="L55" s="3" t="s">
        <v>118</v>
      </c>
      <c r="M55" s="4" t="s">
        <v>98</v>
      </c>
    </row>
    <row r="56" spans="2:13" ht="15" customHeight="1" x14ac:dyDescent="0.45">
      <c r="B56" s="3">
        <v>53</v>
      </c>
      <c r="C56" s="3" t="s">
        <v>117</v>
      </c>
      <c r="D56" s="3" t="s">
        <v>174</v>
      </c>
      <c r="E56" s="2">
        <v>360</v>
      </c>
      <c r="F56" s="31">
        <v>20</v>
      </c>
      <c r="G56" s="3">
        <v>53</v>
      </c>
      <c r="H56" s="3" t="s">
        <v>108</v>
      </c>
      <c r="I56" s="3" t="s">
        <v>110</v>
      </c>
      <c r="J56" s="3" t="s">
        <v>104</v>
      </c>
      <c r="K56" s="3" t="s">
        <v>107</v>
      </c>
      <c r="L56" s="3" t="s">
        <v>118</v>
      </c>
      <c r="M56" s="4" t="s">
        <v>98</v>
      </c>
    </row>
    <row r="57" spans="2:13" ht="15" customHeight="1" x14ac:dyDescent="0.45">
      <c r="B57" s="3">
        <v>54</v>
      </c>
      <c r="C57" s="3" t="s">
        <v>117</v>
      </c>
      <c r="D57" s="3" t="s">
        <v>175</v>
      </c>
      <c r="E57" s="2">
        <v>360</v>
      </c>
      <c r="F57" s="31">
        <v>20</v>
      </c>
      <c r="G57" s="3">
        <v>54</v>
      </c>
      <c r="H57" s="3" t="s">
        <v>108</v>
      </c>
      <c r="I57" s="3" t="s">
        <v>110</v>
      </c>
      <c r="J57" s="3" t="s">
        <v>105</v>
      </c>
      <c r="K57" s="3" t="s">
        <v>107</v>
      </c>
      <c r="L57" s="3" t="s">
        <v>118</v>
      </c>
      <c r="M57" s="4" t="s">
        <v>98</v>
      </c>
    </row>
    <row r="58" spans="2:13" ht="15" customHeight="1" x14ac:dyDescent="0.45">
      <c r="B58" s="3">
        <v>55</v>
      </c>
      <c r="C58" s="3" t="s">
        <v>117</v>
      </c>
      <c r="D58" s="3" t="s">
        <v>176</v>
      </c>
      <c r="E58" s="2">
        <v>360</v>
      </c>
      <c r="F58" s="31">
        <v>20</v>
      </c>
      <c r="G58" s="3">
        <v>55</v>
      </c>
      <c r="H58" s="3" t="s">
        <v>108</v>
      </c>
      <c r="I58" s="3" t="s">
        <v>110</v>
      </c>
      <c r="J58" s="3" t="s">
        <v>105</v>
      </c>
      <c r="K58" s="3" t="s">
        <v>107</v>
      </c>
      <c r="L58" s="3" t="s">
        <v>118</v>
      </c>
      <c r="M58" s="4" t="s">
        <v>98</v>
      </c>
    </row>
    <row r="59" spans="2:13" ht="15" customHeight="1" x14ac:dyDescent="0.45">
      <c r="B59" s="3">
        <v>56</v>
      </c>
      <c r="C59" s="3" t="s">
        <v>117</v>
      </c>
      <c r="D59" s="3" t="s">
        <v>177</v>
      </c>
      <c r="E59" s="2">
        <v>360</v>
      </c>
      <c r="F59" s="31">
        <v>20</v>
      </c>
      <c r="G59" s="3">
        <v>56</v>
      </c>
      <c r="H59" s="3" t="s">
        <v>108</v>
      </c>
      <c r="I59" s="3" t="s">
        <v>111</v>
      </c>
      <c r="J59" s="3" t="s">
        <v>104</v>
      </c>
      <c r="K59" s="3" t="s">
        <v>107</v>
      </c>
      <c r="L59" s="3" t="s">
        <v>118</v>
      </c>
      <c r="M59" s="4" t="s">
        <v>98</v>
      </c>
    </row>
    <row r="60" spans="2:13" ht="15" customHeight="1" x14ac:dyDescent="0.45">
      <c r="B60" s="3">
        <v>57</v>
      </c>
      <c r="C60" s="3" t="s">
        <v>117</v>
      </c>
      <c r="D60" s="3" t="s">
        <v>178</v>
      </c>
      <c r="E60" s="2">
        <v>360</v>
      </c>
      <c r="F60" s="31">
        <v>20</v>
      </c>
      <c r="G60" s="3">
        <v>57</v>
      </c>
      <c r="H60" s="3" t="s">
        <v>108</v>
      </c>
      <c r="I60" s="3" t="s">
        <v>111</v>
      </c>
      <c r="J60" s="3" t="s">
        <v>105</v>
      </c>
      <c r="K60" s="3" t="s">
        <v>107</v>
      </c>
      <c r="L60" s="3" t="s">
        <v>118</v>
      </c>
      <c r="M60" s="4" t="s">
        <v>98</v>
      </c>
    </row>
    <row r="61" spans="2:13" ht="15" customHeight="1" x14ac:dyDescent="0.45">
      <c r="B61" s="3">
        <v>58</v>
      </c>
      <c r="C61" s="3" t="s">
        <v>117</v>
      </c>
      <c r="D61" s="3" t="s">
        <v>179</v>
      </c>
      <c r="E61" s="2">
        <v>360</v>
      </c>
      <c r="F61" s="31">
        <v>20</v>
      </c>
      <c r="G61" s="3">
        <v>58</v>
      </c>
      <c r="H61" s="3" t="s">
        <v>108</v>
      </c>
      <c r="I61" s="3" t="s">
        <v>111</v>
      </c>
      <c r="J61" s="3" t="s">
        <v>105</v>
      </c>
      <c r="K61" s="3" t="s">
        <v>107</v>
      </c>
      <c r="L61" s="3" t="s">
        <v>118</v>
      </c>
      <c r="M61" s="4" t="s">
        <v>98</v>
      </c>
    </row>
    <row r="62" spans="2:13" ht="15" customHeight="1" x14ac:dyDescent="0.45">
      <c r="B62" s="3">
        <v>59</v>
      </c>
      <c r="C62" s="3" t="s">
        <v>117</v>
      </c>
      <c r="D62" s="3" t="s">
        <v>180</v>
      </c>
      <c r="E62" s="2">
        <v>360</v>
      </c>
      <c r="F62" s="31">
        <v>20</v>
      </c>
      <c r="G62" s="3">
        <v>59</v>
      </c>
      <c r="H62" s="3" t="s">
        <v>112</v>
      </c>
      <c r="I62" s="3" t="s">
        <v>113</v>
      </c>
      <c r="J62" s="3" t="s">
        <v>104</v>
      </c>
      <c r="K62" s="3" t="s">
        <v>107</v>
      </c>
      <c r="L62" s="3" t="s">
        <v>118</v>
      </c>
      <c r="M62" s="4" t="s">
        <v>98</v>
      </c>
    </row>
    <row r="63" spans="2:13" ht="15" customHeight="1" x14ac:dyDescent="0.45">
      <c r="B63" s="3">
        <v>60</v>
      </c>
      <c r="C63" s="3" t="s">
        <v>117</v>
      </c>
      <c r="D63" s="3" t="s">
        <v>181</v>
      </c>
      <c r="E63" s="2">
        <v>360</v>
      </c>
      <c r="F63" s="31">
        <v>20</v>
      </c>
      <c r="G63" s="3">
        <v>60</v>
      </c>
      <c r="H63" s="3" t="s">
        <v>112</v>
      </c>
      <c r="I63" s="3" t="s">
        <v>113</v>
      </c>
      <c r="J63" s="3" t="s">
        <v>105</v>
      </c>
      <c r="K63" s="3" t="s">
        <v>107</v>
      </c>
      <c r="L63" s="3" t="s">
        <v>118</v>
      </c>
      <c r="M63" s="4" t="s">
        <v>98</v>
      </c>
    </row>
    <row r="64" spans="2:13" ht="15" customHeight="1" x14ac:dyDescent="0.45">
      <c r="B64" s="3">
        <v>61</v>
      </c>
      <c r="C64" s="3" t="s">
        <v>117</v>
      </c>
      <c r="D64" s="3" t="s">
        <v>182</v>
      </c>
      <c r="E64" s="2">
        <v>360</v>
      </c>
      <c r="F64" s="31">
        <v>20</v>
      </c>
      <c r="G64" s="3">
        <v>61</v>
      </c>
      <c r="H64" s="3" t="s">
        <v>112</v>
      </c>
      <c r="I64" s="3" t="s">
        <v>113</v>
      </c>
      <c r="J64" s="3" t="s">
        <v>105</v>
      </c>
      <c r="K64" s="3" t="s">
        <v>107</v>
      </c>
      <c r="L64" s="3" t="s">
        <v>118</v>
      </c>
      <c r="M64" s="4" t="s">
        <v>98</v>
      </c>
    </row>
    <row r="65" spans="2:13" x14ac:dyDescent="0.45">
      <c r="B65" s="45" t="s">
        <v>120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2:13" ht="15" customHeight="1" x14ac:dyDescent="0.45">
      <c r="B66" s="3">
        <v>62</v>
      </c>
      <c r="C66" s="3" t="s">
        <v>121</v>
      </c>
      <c r="D66" s="3" t="s">
        <v>183</v>
      </c>
      <c r="E66" s="2">
        <v>360</v>
      </c>
      <c r="F66" s="31">
        <v>20</v>
      </c>
      <c r="G66" s="3">
        <v>62</v>
      </c>
      <c r="H66" s="3" t="s">
        <v>99</v>
      </c>
      <c r="I66" s="3" t="s">
        <v>100</v>
      </c>
      <c r="J66" s="3" t="s">
        <v>104</v>
      </c>
      <c r="K66" s="3" t="s">
        <v>107</v>
      </c>
      <c r="L66" s="3" t="s">
        <v>118</v>
      </c>
      <c r="M66" s="4" t="s">
        <v>114</v>
      </c>
    </row>
    <row r="67" spans="2:13" ht="15" customHeight="1" x14ac:dyDescent="0.45">
      <c r="B67" s="3">
        <v>63</v>
      </c>
      <c r="C67" s="3" t="s">
        <v>121</v>
      </c>
      <c r="D67" s="3" t="s">
        <v>184</v>
      </c>
      <c r="E67" s="2">
        <v>360</v>
      </c>
      <c r="F67" s="31">
        <v>20</v>
      </c>
      <c r="G67" s="3">
        <v>63</v>
      </c>
      <c r="H67" s="3" t="s">
        <v>99</v>
      </c>
      <c r="I67" s="3" t="s">
        <v>100</v>
      </c>
      <c r="J67" s="3" t="s">
        <v>105</v>
      </c>
      <c r="K67" s="3" t="s">
        <v>107</v>
      </c>
      <c r="L67" s="3" t="s">
        <v>118</v>
      </c>
      <c r="M67" s="4" t="s">
        <v>114</v>
      </c>
    </row>
    <row r="68" spans="2:13" ht="15" customHeight="1" x14ac:dyDescent="0.45">
      <c r="B68" s="3">
        <v>64</v>
      </c>
      <c r="C68" s="3" t="s">
        <v>121</v>
      </c>
      <c r="D68" s="3" t="s">
        <v>185</v>
      </c>
      <c r="E68" s="2">
        <v>360</v>
      </c>
      <c r="F68" s="31">
        <v>20</v>
      </c>
      <c r="G68" s="3">
        <v>64</v>
      </c>
      <c r="H68" s="3" t="s">
        <v>99</v>
      </c>
      <c r="I68" s="3" t="s">
        <v>100</v>
      </c>
      <c r="J68" s="3" t="s">
        <v>105</v>
      </c>
      <c r="K68" s="3" t="s">
        <v>107</v>
      </c>
      <c r="L68" s="3" t="s">
        <v>118</v>
      </c>
      <c r="M68" s="4" t="s">
        <v>114</v>
      </c>
    </row>
    <row r="69" spans="2:13" ht="15" customHeight="1" x14ac:dyDescent="0.45">
      <c r="B69" s="3">
        <v>65</v>
      </c>
      <c r="C69" s="3" t="s">
        <v>121</v>
      </c>
      <c r="D69" s="3" t="s">
        <v>186</v>
      </c>
      <c r="E69" s="2">
        <v>360</v>
      </c>
      <c r="F69" s="31">
        <v>20</v>
      </c>
      <c r="G69" s="3">
        <v>65</v>
      </c>
      <c r="H69" s="3" t="s">
        <v>99</v>
      </c>
      <c r="I69" s="3" t="s">
        <v>101</v>
      </c>
      <c r="J69" s="3" t="s">
        <v>104</v>
      </c>
      <c r="K69" s="3" t="s">
        <v>107</v>
      </c>
      <c r="L69" s="3" t="s">
        <v>118</v>
      </c>
      <c r="M69" s="4" t="s">
        <v>114</v>
      </c>
    </row>
    <row r="70" spans="2:13" ht="15" customHeight="1" x14ac:dyDescent="0.45">
      <c r="B70" s="3">
        <v>66</v>
      </c>
      <c r="C70" s="3" t="s">
        <v>121</v>
      </c>
      <c r="D70" s="3" t="s">
        <v>187</v>
      </c>
      <c r="E70" s="2">
        <v>360</v>
      </c>
      <c r="F70" s="31">
        <v>20</v>
      </c>
      <c r="G70" s="3">
        <v>66</v>
      </c>
      <c r="H70" s="3" t="s">
        <v>99</v>
      </c>
      <c r="I70" s="3" t="s">
        <v>101</v>
      </c>
      <c r="J70" s="3" t="s">
        <v>105</v>
      </c>
      <c r="K70" s="3" t="s">
        <v>107</v>
      </c>
      <c r="L70" s="3" t="s">
        <v>118</v>
      </c>
      <c r="M70" s="4" t="s">
        <v>114</v>
      </c>
    </row>
    <row r="71" spans="2:13" ht="15" customHeight="1" x14ac:dyDescent="0.45">
      <c r="B71" s="3">
        <v>67</v>
      </c>
      <c r="C71" s="3" t="s">
        <v>121</v>
      </c>
      <c r="D71" s="3" t="s">
        <v>188</v>
      </c>
      <c r="E71" s="2">
        <v>360</v>
      </c>
      <c r="F71" s="31">
        <v>20</v>
      </c>
      <c r="G71" s="3">
        <v>67</v>
      </c>
      <c r="H71" s="3" t="s">
        <v>99</v>
      </c>
      <c r="I71" s="3" t="s">
        <v>101</v>
      </c>
      <c r="J71" s="3" t="s">
        <v>105</v>
      </c>
      <c r="K71" s="3" t="s">
        <v>107</v>
      </c>
      <c r="L71" s="3" t="s">
        <v>118</v>
      </c>
      <c r="M71" s="4" t="s">
        <v>114</v>
      </c>
    </row>
    <row r="72" spans="2:13" ht="15" customHeight="1" x14ac:dyDescent="0.45">
      <c r="B72" s="3">
        <v>68</v>
      </c>
      <c r="C72" s="3" t="s">
        <v>121</v>
      </c>
      <c r="D72" s="3" t="s">
        <v>189</v>
      </c>
      <c r="E72" s="2">
        <v>360</v>
      </c>
      <c r="F72" s="31">
        <v>20</v>
      </c>
      <c r="G72" s="3">
        <v>68</v>
      </c>
      <c r="H72" s="3" t="s">
        <v>99</v>
      </c>
      <c r="I72" s="3" t="s">
        <v>102</v>
      </c>
      <c r="J72" s="3" t="s">
        <v>104</v>
      </c>
      <c r="K72" s="3" t="s">
        <v>107</v>
      </c>
      <c r="L72" s="3" t="s">
        <v>118</v>
      </c>
      <c r="M72" s="4" t="s">
        <v>114</v>
      </c>
    </row>
    <row r="73" spans="2:13" ht="15" customHeight="1" x14ac:dyDescent="0.45">
      <c r="B73" s="3">
        <v>69</v>
      </c>
      <c r="C73" s="3" t="s">
        <v>121</v>
      </c>
      <c r="D73" s="3" t="s">
        <v>190</v>
      </c>
      <c r="E73" s="2">
        <v>360</v>
      </c>
      <c r="F73" s="31">
        <v>20</v>
      </c>
      <c r="G73" s="3">
        <v>69</v>
      </c>
      <c r="H73" s="3" t="s">
        <v>99</v>
      </c>
      <c r="I73" s="3" t="s">
        <v>102</v>
      </c>
      <c r="J73" s="3" t="s">
        <v>105</v>
      </c>
      <c r="K73" s="3" t="s">
        <v>107</v>
      </c>
      <c r="L73" s="3" t="s">
        <v>118</v>
      </c>
      <c r="M73" s="4" t="s">
        <v>114</v>
      </c>
    </row>
    <row r="74" spans="2:13" ht="15" customHeight="1" x14ac:dyDescent="0.45">
      <c r="B74" s="3">
        <v>70</v>
      </c>
      <c r="C74" s="3" t="s">
        <v>121</v>
      </c>
      <c r="D74" s="3" t="s">
        <v>191</v>
      </c>
      <c r="E74" s="2">
        <v>360</v>
      </c>
      <c r="F74" s="31">
        <v>20</v>
      </c>
      <c r="G74" s="3">
        <v>70</v>
      </c>
      <c r="H74" s="3" t="s">
        <v>99</v>
      </c>
      <c r="I74" s="3" t="s">
        <v>102</v>
      </c>
      <c r="J74" s="3" t="s">
        <v>105</v>
      </c>
      <c r="K74" s="3" t="s">
        <v>107</v>
      </c>
      <c r="L74" s="3" t="s">
        <v>118</v>
      </c>
      <c r="M74" s="4" t="s">
        <v>114</v>
      </c>
    </row>
    <row r="75" spans="2:13" ht="15" customHeight="1" x14ac:dyDescent="0.45">
      <c r="B75" s="3">
        <v>71</v>
      </c>
      <c r="C75" s="3" t="s">
        <v>121</v>
      </c>
      <c r="D75" s="3" t="s">
        <v>192</v>
      </c>
      <c r="E75" s="2">
        <v>360</v>
      </c>
      <c r="F75" s="31">
        <v>20</v>
      </c>
      <c r="G75" s="3">
        <v>71</v>
      </c>
      <c r="H75" s="3" t="s">
        <v>99</v>
      </c>
      <c r="I75" s="3" t="s">
        <v>100</v>
      </c>
      <c r="J75" s="3" t="s">
        <v>104</v>
      </c>
      <c r="K75" s="3" t="s">
        <v>107</v>
      </c>
      <c r="L75" s="1" t="s">
        <v>119</v>
      </c>
      <c r="M75" s="4" t="s">
        <v>114</v>
      </c>
    </row>
    <row r="76" spans="2:13" ht="15" customHeight="1" x14ac:dyDescent="0.45">
      <c r="B76" s="3">
        <v>72</v>
      </c>
      <c r="C76" s="3" t="s">
        <v>121</v>
      </c>
      <c r="D76" s="3" t="s">
        <v>193</v>
      </c>
      <c r="E76" s="2">
        <v>360</v>
      </c>
      <c r="F76" s="31">
        <v>20</v>
      </c>
      <c r="G76" s="3">
        <v>72</v>
      </c>
      <c r="H76" s="3" t="s">
        <v>99</v>
      </c>
      <c r="I76" s="3" t="s">
        <v>100</v>
      </c>
      <c r="J76" s="3" t="s">
        <v>105</v>
      </c>
      <c r="K76" s="3" t="s">
        <v>107</v>
      </c>
      <c r="L76" s="1" t="s">
        <v>119</v>
      </c>
      <c r="M76" s="4" t="s">
        <v>114</v>
      </c>
    </row>
    <row r="77" spans="2:13" ht="15" customHeight="1" x14ac:dyDescent="0.45">
      <c r="B77" s="3">
        <v>73</v>
      </c>
      <c r="C77" s="3" t="s">
        <v>121</v>
      </c>
      <c r="D77" s="3" t="s">
        <v>194</v>
      </c>
      <c r="E77" s="2">
        <v>360</v>
      </c>
      <c r="F77" s="31">
        <v>20</v>
      </c>
      <c r="G77" s="3">
        <v>73</v>
      </c>
      <c r="H77" s="3" t="s">
        <v>99</v>
      </c>
      <c r="I77" s="3" t="s">
        <v>100</v>
      </c>
      <c r="J77" s="3" t="s">
        <v>105</v>
      </c>
      <c r="K77" s="3" t="s">
        <v>107</v>
      </c>
      <c r="L77" s="1" t="s">
        <v>119</v>
      </c>
      <c r="M77" s="4" t="s">
        <v>114</v>
      </c>
    </row>
    <row r="78" spans="2:13" ht="15" customHeight="1" x14ac:dyDescent="0.45">
      <c r="B78" s="3">
        <v>74</v>
      </c>
      <c r="C78" s="3" t="s">
        <v>121</v>
      </c>
      <c r="D78" s="3" t="s">
        <v>195</v>
      </c>
      <c r="E78" s="2">
        <v>360</v>
      </c>
      <c r="F78" s="31">
        <v>20</v>
      </c>
      <c r="G78" s="3">
        <v>74</v>
      </c>
      <c r="H78" s="3" t="s">
        <v>99</v>
      </c>
      <c r="I78" s="3" t="s">
        <v>101</v>
      </c>
      <c r="J78" s="3" t="s">
        <v>104</v>
      </c>
      <c r="K78" s="3" t="s">
        <v>107</v>
      </c>
      <c r="L78" s="1" t="s">
        <v>119</v>
      </c>
      <c r="M78" s="4" t="s">
        <v>114</v>
      </c>
    </row>
    <row r="79" spans="2:13" ht="15" customHeight="1" x14ac:dyDescent="0.45">
      <c r="B79" s="3">
        <v>75</v>
      </c>
      <c r="C79" s="3" t="s">
        <v>121</v>
      </c>
      <c r="D79" s="3" t="s">
        <v>196</v>
      </c>
      <c r="E79" s="2">
        <v>360</v>
      </c>
      <c r="F79" s="31">
        <v>20</v>
      </c>
      <c r="G79" s="3">
        <v>75</v>
      </c>
      <c r="H79" s="3" t="s">
        <v>99</v>
      </c>
      <c r="I79" s="3" t="s">
        <v>101</v>
      </c>
      <c r="J79" s="3" t="s">
        <v>105</v>
      </c>
      <c r="K79" s="3" t="s">
        <v>107</v>
      </c>
      <c r="L79" s="1" t="s">
        <v>119</v>
      </c>
      <c r="M79" s="4" t="s">
        <v>114</v>
      </c>
    </row>
    <row r="80" spans="2:13" ht="15" customHeight="1" x14ac:dyDescent="0.45">
      <c r="B80" s="3">
        <v>76</v>
      </c>
      <c r="C80" s="3" t="s">
        <v>121</v>
      </c>
      <c r="D80" s="3" t="s">
        <v>197</v>
      </c>
      <c r="E80" s="2">
        <v>360</v>
      </c>
      <c r="F80" s="31">
        <v>20</v>
      </c>
      <c r="G80" s="3">
        <v>76</v>
      </c>
      <c r="H80" s="3" t="s">
        <v>99</v>
      </c>
      <c r="I80" s="3" t="s">
        <v>101</v>
      </c>
      <c r="J80" s="3" t="s">
        <v>105</v>
      </c>
      <c r="K80" s="3" t="s">
        <v>107</v>
      </c>
      <c r="L80" s="1" t="s">
        <v>119</v>
      </c>
      <c r="M80" s="4" t="s">
        <v>114</v>
      </c>
    </row>
    <row r="81" spans="2:13" ht="15" customHeight="1" x14ac:dyDescent="0.45">
      <c r="B81" s="3">
        <v>77</v>
      </c>
      <c r="C81" s="3" t="s">
        <v>121</v>
      </c>
      <c r="D81" s="3" t="s">
        <v>198</v>
      </c>
      <c r="E81" s="2">
        <v>360</v>
      </c>
      <c r="F81" s="31">
        <v>20</v>
      </c>
      <c r="G81" s="3">
        <v>77</v>
      </c>
      <c r="H81" s="3" t="s">
        <v>99</v>
      </c>
      <c r="I81" s="3" t="s">
        <v>102</v>
      </c>
      <c r="J81" s="3" t="s">
        <v>104</v>
      </c>
      <c r="K81" s="3" t="s">
        <v>107</v>
      </c>
      <c r="L81" s="1" t="s">
        <v>119</v>
      </c>
      <c r="M81" s="4" t="s">
        <v>114</v>
      </c>
    </row>
    <row r="82" spans="2:13" ht="15" customHeight="1" x14ac:dyDescent="0.45">
      <c r="B82" s="3">
        <v>78</v>
      </c>
      <c r="C82" s="3" t="s">
        <v>121</v>
      </c>
      <c r="D82" s="3" t="s">
        <v>199</v>
      </c>
      <c r="E82" s="2">
        <v>360</v>
      </c>
      <c r="F82" s="31">
        <v>20</v>
      </c>
      <c r="G82" s="3">
        <v>78</v>
      </c>
      <c r="H82" s="3" t="s">
        <v>99</v>
      </c>
      <c r="I82" s="3" t="s">
        <v>102</v>
      </c>
      <c r="J82" s="3" t="s">
        <v>105</v>
      </c>
      <c r="K82" s="3" t="s">
        <v>107</v>
      </c>
      <c r="L82" s="1" t="s">
        <v>119</v>
      </c>
      <c r="M82" s="4" t="s">
        <v>114</v>
      </c>
    </row>
    <row r="83" spans="2:13" ht="15" customHeight="1" x14ac:dyDescent="0.45">
      <c r="B83" s="3">
        <v>79</v>
      </c>
      <c r="C83" s="3" t="s">
        <v>121</v>
      </c>
      <c r="D83" s="3" t="s">
        <v>200</v>
      </c>
      <c r="E83" s="2">
        <v>360</v>
      </c>
      <c r="F83" s="31">
        <v>20</v>
      </c>
      <c r="G83" s="3">
        <v>79</v>
      </c>
      <c r="H83" s="3" t="s">
        <v>99</v>
      </c>
      <c r="I83" s="3" t="s">
        <v>102</v>
      </c>
      <c r="J83" s="3" t="s">
        <v>105</v>
      </c>
      <c r="K83" s="3" t="s">
        <v>107</v>
      </c>
      <c r="L83" s="1" t="s">
        <v>119</v>
      </c>
      <c r="M83" s="4" t="s">
        <v>114</v>
      </c>
    </row>
    <row r="84" spans="2:13" ht="15" customHeight="1" x14ac:dyDescent="0.45">
      <c r="B84" s="3">
        <v>80</v>
      </c>
      <c r="C84" s="3" t="s">
        <v>121</v>
      </c>
      <c r="D84" s="3" t="s">
        <v>201</v>
      </c>
      <c r="E84" s="2">
        <v>360</v>
      </c>
      <c r="F84" s="31">
        <v>20</v>
      </c>
      <c r="G84" s="3">
        <v>80</v>
      </c>
      <c r="H84" s="3" t="s">
        <v>108</v>
      </c>
      <c r="I84" s="3" t="s">
        <v>109</v>
      </c>
      <c r="J84" s="3" t="s">
        <v>104</v>
      </c>
      <c r="K84" s="3" t="s">
        <v>107</v>
      </c>
      <c r="L84" s="3" t="s">
        <v>118</v>
      </c>
      <c r="M84" s="4" t="s">
        <v>114</v>
      </c>
    </row>
    <row r="85" spans="2:13" ht="15" customHeight="1" x14ac:dyDescent="0.45">
      <c r="B85" s="3">
        <v>81</v>
      </c>
      <c r="C85" s="3" t="s">
        <v>121</v>
      </c>
      <c r="D85" s="3" t="s">
        <v>202</v>
      </c>
      <c r="E85" s="2">
        <v>360</v>
      </c>
      <c r="F85" s="31">
        <v>20</v>
      </c>
      <c r="G85" s="3">
        <v>81</v>
      </c>
      <c r="H85" s="3" t="s">
        <v>108</v>
      </c>
      <c r="I85" s="3" t="s">
        <v>109</v>
      </c>
      <c r="J85" s="3" t="s">
        <v>105</v>
      </c>
      <c r="K85" s="3" t="s">
        <v>107</v>
      </c>
      <c r="L85" s="3" t="s">
        <v>118</v>
      </c>
      <c r="M85" s="4" t="s">
        <v>114</v>
      </c>
    </row>
    <row r="86" spans="2:13" ht="15" customHeight="1" x14ac:dyDescent="0.45">
      <c r="B86" s="3">
        <v>82</v>
      </c>
      <c r="C86" s="3" t="s">
        <v>121</v>
      </c>
      <c r="D86" s="3" t="s">
        <v>203</v>
      </c>
      <c r="E86" s="2">
        <v>360</v>
      </c>
      <c r="F86" s="31">
        <v>20</v>
      </c>
      <c r="G86" s="3">
        <v>82</v>
      </c>
      <c r="H86" s="3" t="s">
        <v>108</v>
      </c>
      <c r="I86" s="3" t="s">
        <v>109</v>
      </c>
      <c r="J86" s="3" t="s">
        <v>105</v>
      </c>
      <c r="K86" s="3" t="s">
        <v>107</v>
      </c>
      <c r="L86" s="3" t="s">
        <v>118</v>
      </c>
      <c r="M86" s="4" t="s">
        <v>114</v>
      </c>
    </row>
    <row r="87" spans="2:13" ht="15" customHeight="1" x14ac:dyDescent="0.45">
      <c r="B87" s="3">
        <v>83</v>
      </c>
      <c r="C87" s="3" t="s">
        <v>121</v>
      </c>
      <c r="D87" s="3" t="s">
        <v>204</v>
      </c>
      <c r="E87" s="2">
        <v>360</v>
      </c>
      <c r="F87" s="31">
        <v>20</v>
      </c>
      <c r="G87" s="3">
        <v>83</v>
      </c>
      <c r="H87" s="3" t="s">
        <v>108</v>
      </c>
      <c r="I87" s="3" t="s">
        <v>110</v>
      </c>
      <c r="J87" s="3" t="s">
        <v>104</v>
      </c>
      <c r="K87" s="3" t="s">
        <v>107</v>
      </c>
      <c r="L87" s="3" t="s">
        <v>118</v>
      </c>
      <c r="M87" s="4" t="s">
        <v>114</v>
      </c>
    </row>
    <row r="88" spans="2:13" ht="15" customHeight="1" x14ac:dyDescent="0.45">
      <c r="B88" s="3">
        <v>84</v>
      </c>
      <c r="C88" s="3" t="s">
        <v>121</v>
      </c>
      <c r="D88" s="3" t="s">
        <v>205</v>
      </c>
      <c r="E88" s="2">
        <v>360</v>
      </c>
      <c r="F88" s="31">
        <v>20</v>
      </c>
      <c r="G88" s="3">
        <v>84</v>
      </c>
      <c r="H88" s="3" t="s">
        <v>108</v>
      </c>
      <c r="I88" s="3" t="s">
        <v>110</v>
      </c>
      <c r="J88" s="3" t="s">
        <v>105</v>
      </c>
      <c r="K88" s="3" t="s">
        <v>107</v>
      </c>
      <c r="L88" s="3" t="s">
        <v>118</v>
      </c>
      <c r="M88" s="4" t="s">
        <v>114</v>
      </c>
    </row>
    <row r="89" spans="2:13" ht="15" customHeight="1" x14ac:dyDescent="0.45">
      <c r="B89" s="3">
        <v>85</v>
      </c>
      <c r="C89" s="3" t="s">
        <v>121</v>
      </c>
      <c r="D89" s="3" t="s">
        <v>206</v>
      </c>
      <c r="E89" s="2">
        <v>360</v>
      </c>
      <c r="F89" s="31">
        <v>20</v>
      </c>
      <c r="G89" s="3">
        <v>85</v>
      </c>
      <c r="H89" s="3" t="s">
        <v>108</v>
      </c>
      <c r="I89" s="3" t="s">
        <v>110</v>
      </c>
      <c r="J89" s="3" t="s">
        <v>105</v>
      </c>
      <c r="K89" s="3" t="s">
        <v>107</v>
      </c>
      <c r="L89" s="3" t="s">
        <v>118</v>
      </c>
      <c r="M89" s="4" t="s">
        <v>114</v>
      </c>
    </row>
    <row r="90" spans="2:13" ht="15" customHeight="1" x14ac:dyDescent="0.45">
      <c r="B90" s="3">
        <v>86</v>
      </c>
      <c r="C90" s="3" t="s">
        <v>121</v>
      </c>
      <c r="D90" s="3" t="s">
        <v>207</v>
      </c>
      <c r="E90" s="2">
        <v>360</v>
      </c>
      <c r="F90" s="31">
        <v>20</v>
      </c>
      <c r="G90" s="3">
        <v>86</v>
      </c>
      <c r="H90" s="3" t="s">
        <v>108</v>
      </c>
      <c r="I90" s="3" t="s">
        <v>111</v>
      </c>
      <c r="J90" s="3" t="s">
        <v>104</v>
      </c>
      <c r="K90" s="3" t="s">
        <v>107</v>
      </c>
      <c r="L90" s="3" t="s">
        <v>118</v>
      </c>
      <c r="M90" s="4" t="s">
        <v>114</v>
      </c>
    </row>
    <row r="91" spans="2:13" ht="15" customHeight="1" x14ac:dyDescent="0.45">
      <c r="B91" s="3">
        <v>87</v>
      </c>
      <c r="C91" s="3" t="s">
        <v>121</v>
      </c>
      <c r="D91" s="3" t="s">
        <v>208</v>
      </c>
      <c r="E91" s="2">
        <v>360</v>
      </c>
      <c r="F91" s="31">
        <v>20</v>
      </c>
      <c r="G91" s="3">
        <v>87</v>
      </c>
      <c r="H91" s="3" t="s">
        <v>108</v>
      </c>
      <c r="I91" s="3" t="s">
        <v>111</v>
      </c>
      <c r="J91" s="3" t="s">
        <v>105</v>
      </c>
      <c r="K91" s="3" t="s">
        <v>107</v>
      </c>
      <c r="L91" s="3" t="s">
        <v>118</v>
      </c>
      <c r="M91" s="4" t="s">
        <v>114</v>
      </c>
    </row>
    <row r="92" spans="2:13" ht="15" customHeight="1" x14ac:dyDescent="0.45">
      <c r="B92" s="3">
        <v>88</v>
      </c>
      <c r="C92" s="3" t="s">
        <v>121</v>
      </c>
      <c r="D92" s="3" t="s">
        <v>209</v>
      </c>
      <c r="E92" s="2">
        <v>360</v>
      </c>
      <c r="F92" s="31">
        <v>20</v>
      </c>
      <c r="G92" s="3">
        <v>88</v>
      </c>
      <c r="H92" s="3" t="s">
        <v>108</v>
      </c>
      <c r="I92" s="3" t="s">
        <v>111</v>
      </c>
      <c r="J92" s="3" t="s">
        <v>105</v>
      </c>
      <c r="K92" s="3" t="s">
        <v>107</v>
      </c>
      <c r="L92" s="3" t="s">
        <v>118</v>
      </c>
      <c r="M92" s="4" t="s">
        <v>114</v>
      </c>
    </row>
    <row r="93" spans="2:13" ht="15" customHeight="1" x14ac:dyDescent="0.45">
      <c r="B93" s="3">
        <v>89</v>
      </c>
      <c r="C93" s="3" t="s">
        <v>121</v>
      </c>
      <c r="D93" s="3" t="s">
        <v>210</v>
      </c>
      <c r="E93" s="2">
        <v>360</v>
      </c>
      <c r="F93" s="31">
        <v>20</v>
      </c>
      <c r="G93" s="3">
        <v>89</v>
      </c>
      <c r="H93" s="3" t="s">
        <v>108</v>
      </c>
      <c r="I93" s="3" t="s">
        <v>109</v>
      </c>
      <c r="J93" s="3" t="s">
        <v>104</v>
      </c>
      <c r="K93" s="3" t="s">
        <v>107</v>
      </c>
      <c r="L93" s="1" t="s">
        <v>119</v>
      </c>
      <c r="M93" s="4" t="s">
        <v>114</v>
      </c>
    </row>
    <row r="94" spans="2:13" ht="15" customHeight="1" x14ac:dyDescent="0.45">
      <c r="B94" s="3">
        <v>90</v>
      </c>
      <c r="C94" s="3" t="s">
        <v>121</v>
      </c>
      <c r="D94" s="3" t="s">
        <v>211</v>
      </c>
      <c r="E94" s="2">
        <v>360</v>
      </c>
      <c r="F94" s="31">
        <v>20</v>
      </c>
      <c r="G94" s="3">
        <v>90</v>
      </c>
      <c r="H94" s="3" t="s">
        <v>108</v>
      </c>
      <c r="I94" s="3" t="s">
        <v>109</v>
      </c>
      <c r="J94" s="3" t="s">
        <v>105</v>
      </c>
      <c r="K94" s="3" t="s">
        <v>107</v>
      </c>
      <c r="L94" s="1" t="s">
        <v>119</v>
      </c>
      <c r="M94" s="4" t="s">
        <v>114</v>
      </c>
    </row>
    <row r="95" spans="2:13" ht="15" customHeight="1" x14ac:dyDescent="0.45">
      <c r="B95" s="3">
        <v>91</v>
      </c>
      <c r="C95" s="3" t="s">
        <v>121</v>
      </c>
      <c r="D95" s="3" t="s">
        <v>212</v>
      </c>
      <c r="E95" s="2">
        <v>360</v>
      </c>
      <c r="F95" s="31">
        <v>20</v>
      </c>
      <c r="G95" s="3">
        <v>91</v>
      </c>
      <c r="H95" s="3" t="s">
        <v>108</v>
      </c>
      <c r="I95" s="3" t="s">
        <v>109</v>
      </c>
      <c r="J95" s="3" t="s">
        <v>105</v>
      </c>
      <c r="K95" s="3" t="s">
        <v>107</v>
      </c>
      <c r="L95" s="1" t="s">
        <v>119</v>
      </c>
      <c r="M95" s="4" t="s">
        <v>114</v>
      </c>
    </row>
    <row r="96" spans="2:13" ht="15" customHeight="1" x14ac:dyDescent="0.45">
      <c r="B96" s="3">
        <v>92</v>
      </c>
      <c r="C96" s="3" t="s">
        <v>121</v>
      </c>
      <c r="D96" s="3" t="s">
        <v>213</v>
      </c>
      <c r="E96" s="2">
        <v>360</v>
      </c>
      <c r="F96" s="31">
        <v>20</v>
      </c>
      <c r="G96" s="3">
        <v>92</v>
      </c>
      <c r="H96" s="3" t="s">
        <v>108</v>
      </c>
      <c r="I96" s="3" t="s">
        <v>110</v>
      </c>
      <c r="J96" s="3" t="s">
        <v>104</v>
      </c>
      <c r="K96" s="3" t="s">
        <v>107</v>
      </c>
      <c r="L96" s="1" t="s">
        <v>119</v>
      </c>
      <c r="M96" s="4" t="s">
        <v>114</v>
      </c>
    </row>
    <row r="97" spans="2:13" ht="15" customHeight="1" x14ac:dyDescent="0.45">
      <c r="B97" s="3">
        <v>93</v>
      </c>
      <c r="C97" s="3" t="s">
        <v>121</v>
      </c>
      <c r="D97" s="3" t="s">
        <v>214</v>
      </c>
      <c r="E97" s="2">
        <v>360</v>
      </c>
      <c r="F97" s="31">
        <v>20</v>
      </c>
      <c r="G97" s="3">
        <v>93</v>
      </c>
      <c r="H97" s="3" t="s">
        <v>108</v>
      </c>
      <c r="I97" s="3" t="s">
        <v>110</v>
      </c>
      <c r="J97" s="3" t="s">
        <v>105</v>
      </c>
      <c r="K97" s="3" t="s">
        <v>107</v>
      </c>
      <c r="L97" s="1" t="s">
        <v>119</v>
      </c>
      <c r="M97" s="4" t="s">
        <v>114</v>
      </c>
    </row>
    <row r="98" spans="2:13" ht="15" customHeight="1" x14ac:dyDescent="0.45">
      <c r="B98" s="3">
        <v>94</v>
      </c>
      <c r="C98" s="3" t="s">
        <v>121</v>
      </c>
      <c r="D98" s="3" t="s">
        <v>215</v>
      </c>
      <c r="E98" s="2">
        <v>360</v>
      </c>
      <c r="F98" s="31">
        <v>20</v>
      </c>
      <c r="G98" s="3">
        <v>94</v>
      </c>
      <c r="H98" s="3" t="s">
        <v>108</v>
      </c>
      <c r="I98" s="3" t="s">
        <v>110</v>
      </c>
      <c r="J98" s="3" t="s">
        <v>105</v>
      </c>
      <c r="K98" s="3" t="s">
        <v>107</v>
      </c>
      <c r="L98" s="1" t="s">
        <v>119</v>
      </c>
      <c r="M98" s="4" t="s">
        <v>114</v>
      </c>
    </row>
    <row r="99" spans="2:13" ht="15" customHeight="1" x14ac:dyDescent="0.45">
      <c r="B99" s="3">
        <v>95</v>
      </c>
      <c r="C99" s="3" t="s">
        <v>121</v>
      </c>
      <c r="D99" s="3" t="s">
        <v>216</v>
      </c>
      <c r="E99" s="2">
        <v>360</v>
      </c>
      <c r="F99" s="31">
        <v>20</v>
      </c>
      <c r="G99" s="3">
        <v>95</v>
      </c>
      <c r="H99" s="3" t="s">
        <v>108</v>
      </c>
      <c r="I99" s="3" t="s">
        <v>111</v>
      </c>
      <c r="J99" s="3" t="s">
        <v>104</v>
      </c>
      <c r="K99" s="3" t="s">
        <v>107</v>
      </c>
      <c r="L99" s="1" t="s">
        <v>119</v>
      </c>
      <c r="M99" s="4" t="s">
        <v>114</v>
      </c>
    </row>
    <row r="100" spans="2:13" ht="15" customHeight="1" x14ac:dyDescent="0.45">
      <c r="B100" s="3">
        <v>96</v>
      </c>
      <c r="C100" s="3" t="s">
        <v>121</v>
      </c>
      <c r="D100" s="3" t="s">
        <v>217</v>
      </c>
      <c r="E100" s="2">
        <v>360</v>
      </c>
      <c r="F100" s="31">
        <v>20</v>
      </c>
      <c r="G100" s="3">
        <v>96</v>
      </c>
      <c r="H100" s="3" t="s">
        <v>108</v>
      </c>
      <c r="I100" s="3" t="s">
        <v>111</v>
      </c>
      <c r="J100" s="3" t="s">
        <v>105</v>
      </c>
      <c r="K100" s="3" t="s">
        <v>107</v>
      </c>
      <c r="L100" s="1" t="s">
        <v>119</v>
      </c>
      <c r="M100" s="4" t="s">
        <v>114</v>
      </c>
    </row>
    <row r="101" spans="2:13" ht="15" customHeight="1" x14ac:dyDescent="0.45">
      <c r="B101" s="3">
        <v>97</v>
      </c>
      <c r="C101" s="3" t="s">
        <v>121</v>
      </c>
      <c r="D101" s="3" t="s">
        <v>218</v>
      </c>
      <c r="E101" s="2">
        <v>360</v>
      </c>
      <c r="F101" s="31">
        <v>20</v>
      </c>
      <c r="G101" s="3">
        <v>97</v>
      </c>
      <c r="H101" s="3" t="s">
        <v>108</v>
      </c>
      <c r="I101" s="3" t="s">
        <v>111</v>
      </c>
      <c r="J101" s="3" t="s">
        <v>105</v>
      </c>
      <c r="K101" s="3" t="s">
        <v>107</v>
      </c>
      <c r="L101" s="1" t="s">
        <v>119</v>
      </c>
      <c r="M101" s="4" t="s">
        <v>114</v>
      </c>
    </row>
    <row r="102" spans="2:13" ht="15" customHeight="1" x14ac:dyDescent="0.45">
      <c r="B102" s="3">
        <v>98</v>
      </c>
      <c r="C102" s="3" t="s">
        <v>121</v>
      </c>
      <c r="D102" s="3" t="s">
        <v>219</v>
      </c>
      <c r="E102" s="2">
        <v>360</v>
      </c>
      <c r="F102" s="31">
        <v>20</v>
      </c>
      <c r="G102" s="3">
        <v>98</v>
      </c>
      <c r="H102" s="3" t="s">
        <v>112</v>
      </c>
      <c r="I102" s="3" t="s">
        <v>225</v>
      </c>
      <c r="J102" s="3" t="s">
        <v>104</v>
      </c>
      <c r="K102" s="3" t="s">
        <v>107</v>
      </c>
      <c r="L102" s="3" t="s">
        <v>118</v>
      </c>
      <c r="M102" s="4" t="s">
        <v>114</v>
      </c>
    </row>
    <row r="103" spans="2:13" ht="15" customHeight="1" x14ac:dyDescent="0.45">
      <c r="B103" s="3">
        <v>99</v>
      </c>
      <c r="C103" s="3" t="s">
        <v>121</v>
      </c>
      <c r="D103" s="3" t="s">
        <v>220</v>
      </c>
      <c r="E103" s="2">
        <v>360</v>
      </c>
      <c r="F103" s="31">
        <v>20</v>
      </c>
      <c r="G103" s="3">
        <v>99</v>
      </c>
      <c r="H103" s="3" t="s">
        <v>112</v>
      </c>
      <c r="I103" s="3" t="s">
        <v>225</v>
      </c>
      <c r="J103" s="3" t="s">
        <v>105</v>
      </c>
      <c r="K103" s="3" t="s">
        <v>107</v>
      </c>
      <c r="L103" s="3" t="s">
        <v>118</v>
      </c>
      <c r="M103" s="4" t="s">
        <v>114</v>
      </c>
    </row>
    <row r="104" spans="2:13" ht="15" customHeight="1" x14ac:dyDescent="0.45">
      <c r="B104" s="3">
        <v>100</v>
      </c>
      <c r="C104" s="3" t="s">
        <v>121</v>
      </c>
      <c r="D104" s="3" t="s">
        <v>221</v>
      </c>
      <c r="E104" s="2">
        <v>360</v>
      </c>
      <c r="F104" s="31">
        <v>20</v>
      </c>
      <c r="G104" s="3">
        <v>100</v>
      </c>
      <c r="H104" s="3" t="s">
        <v>112</v>
      </c>
      <c r="I104" s="3" t="s">
        <v>225</v>
      </c>
      <c r="J104" s="3" t="s">
        <v>105</v>
      </c>
      <c r="K104" s="3" t="s">
        <v>107</v>
      </c>
      <c r="L104" s="3" t="s">
        <v>118</v>
      </c>
      <c r="M104" s="4" t="s">
        <v>114</v>
      </c>
    </row>
    <row r="105" spans="2:13" ht="15" customHeight="1" x14ac:dyDescent="0.45">
      <c r="B105" s="3">
        <v>101</v>
      </c>
      <c r="C105" s="3" t="s">
        <v>121</v>
      </c>
      <c r="D105" s="3" t="s">
        <v>222</v>
      </c>
      <c r="E105" s="2">
        <v>360</v>
      </c>
      <c r="F105" s="31">
        <v>20</v>
      </c>
      <c r="G105" s="3">
        <v>101</v>
      </c>
      <c r="H105" s="3" t="s">
        <v>112</v>
      </c>
      <c r="I105" s="3" t="s">
        <v>225</v>
      </c>
      <c r="J105" s="3" t="s">
        <v>104</v>
      </c>
      <c r="K105" s="3" t="s">
        <v>107</v>
      </c>
      <c r="L105" s="1" t="s">
        <v>119</v>
      </c>
      <c r="M105" s="4" t="s">
        <v>114</v>
      </c>
    </row>
    <row r="106" spans="2:13" ht="15" customHeight="1" x14ac:dyDescent="0.45">
      <c r="B106" s="3">
        <v>102</v>
      </c>
      <c r="C106" s="3" t="s">
        <v>121</v>
      </c>
      <c r="D106" s="3" t="s">
        <v>223</v>
      </c>
      <c r="E106" s="2">
        <v>360</v>
      </c>
      <c r="F106" s="31">
        <v>20</v>
      </c>
      <c r="G106" s="3">
        <v>102</v>
      </c>
      <c r="H106" s="3" t="s">
        <v>112</v>
      </c>
      <c r="I106" s="3" t="s">
        <v>225</v>
      </c>
      <c r="J106" s="3" t="s">
        <v>105</v>
      </c>
      <c r="K106" s="3" t="s">
        <v>107</v>
      </c>
      <c r="L106" s="1" t="s">
        <v>119</v>
      </c>
      <c r="M106" s="4" t="s">
        <v>114</v>
      </c>
    </row>
    <row r="107" spans="2:13" ht="15" customHeight="1" x14ac:dyDescent="0.45">
      <c r="B107" s="3">
        <v>103</v>
      </c>
      <c r="C107" s="3" t="s">
        <v>121</v>
      </c>
      <c r="D107" s="3" t="s">
        <v>224</v>
      </c>
      <c r="E107" s="2">
        <v>360</v>
      </c>
      <c r="F107" s="31">
        <v>20</v>
      </c>
      <c r="G107" s="3">
        <v>103</v>
      </c>
      <c r="H107" s="3" t="s">
        <v>112</v>
      </c>
      <c r="I107" s="3" t="s">
        <v>225</v>
      </c>
      <c r="J107" s="3" t="s">
        <v>105</v>
      </c>
      <c r="K107" s="3" t="s">
        <v>107</v>
      </c>
      <c r="L107" s="1" t="s">
        <v>119</v>
      </c>
      <c r="M107" s="4" t="s">
        <v>114</v>
      </c>
    </row>
    <row r="108" spans="2:13" ht="15" customHeight="1" x14ac:dyDescent="0.45">
      <c r="B108" s="45" t="s">
        <v>120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</row>
    <row r="109" spans="2:13" ht="15" customHeight="1" x14ac:dyDescent="0.45">
      <c r="B109" s="3">
        <v>104</v>
      </c>
      <c r="C109" s="3" t="s">
        <v>226</v>
      </c>
      <c r="D109" s="3" t="s">
        <v>231</v>
      </c>
      <c r="E109" s="2">
        <v>360</v>
      </c>
      <c r="F109" s="31">
        <v>20</v>
      </c>
      <c r="G109" s="3">
        <v>104</v>
      </c>
      <c r="H109" s="3" t="s">
        <v>99</v>
      </c>
      <c r="I109" s="3" t="s">
        <v>100</v>
      </c>
      <c r="J109" s="3" t="s">
        <v>104</v>
      </c>
      <c r="K109" s="3" t="s">
        <v>107</v>
      </c>
      <c r="L109" s="3" t="s">
        <v>118</v>
      </c>
      <c r="M109" s="4" t="s">
        <v>227</v>
      </c>
    </row>
    <row r="110" spans="2:13" ht="15" customHeight="1" x14ac:dyDescent="0.45">
      <c r="B110" s="3">
        <v>105</v>
      </c>
      <c r="C110" s="3" t="s">
        <v>226</v>
      </c>
      <c r="D110" s="3" t="s">
        <v>232</v>
      </c>
      <c r="E110" s="2">
        <v>360</v>
      </c>
      <c r="F110" s="31">
        <v>20</v>
      </c>
      <c r="G110" s="3">
        <v>105</v>
      </c>
      <c r="H110" s="3" t="s">
        <v>99</v>
      </c>
      <c r="I110" s="3" t="s">
        <v>100</v>
      </c>
      <c r="J110" s="3" t="s">
        <v>105</v>
      </c>
      <c r="K110" s="3" t="s">
        <v>107</v>
      </c>
      <c r="L110" s="3" t="s">
        <v>118</v>
      </c>
      <c r="M110" s="4" t="s">
        <v>227</v>
      </c>
    </row>
    <row r="111" spans="2:13" ht="15" customHeight="1" x14ac:dyDescent="0.45">
      <c r="B111" s="3">
        <v>106</v>
      </c>
      <c r="C111" s="3" t="s">
        <v>226</v>
      </c>
      <c r="D111" s="3" t="s">
        <v>233</v>
      </c>
      <c r="E111" s="2">
        <v>360</v>
      </c>
      <c r="F111" s="31">
        <v>20</v>
      </c>
      <c r="G111" s="3">
        <v>106</v>
      </c>
      <c r="H111" s="3" t="s">
        <v>99</v>
      </c>
      <c r="I111" s="3" t="s">
        <v>100</v>
      </c>
      <c r="J111" s="3" t="s">
        <v>105</v>
      </c>
      <c r="K111" s="3" t="s">
        <v>107</v>
      </c>
      <c r="L111" s="3" t="s">
        <v>118</v>
      </c>
      <c r="M111" s="4" t="s">
        <v>227</v>
      </c>
    </row>
    <row r="112" spans="2:13" ht="15" customHeight="1" x14ac:dyDescent="0.45">
      <c r="B112" s="3">
        <v>107</v>
      </c>
      <c r="C112" s="3" t="s">
        <v>226</v>
      </c>
      <c r="D112" s="3" t="s">
        <v>234</v>
      </c>
      <c r="E112" s="2">
        <v>360</v>
      </c>
      <c r="F112" s="31">
        <v>20</v>
      </c>
      <c r="G112" s="3">
        <v>107</v>
      </c>
      <c r="H112" s="3" t="s">
        <v>99</v>
      </c>
      <c r="I112" s="3" t="s">
        <v>101</v>
      </c>
      <c r="J112" s="3" t="s">
        <v>104</v>
      </c>
      <c r="K112" s="3" t="s">
        <v>107</v>
      </c>
      <c r="L112" s="3" t="s">
        <v>118</v>
      </c>
      <c r="M112" s="4" t="s">
        <v>227</v>
      </c>
    </row>
    <row r="113" spans="2:13" ht="15" customHeight="1" x14ac:dyDescent="0.45">
      <c r="B113" s="3">
        <v>108</v>
      </c>
      <c r="C113" s="3" t="s">
        <v>226</v>
      </c>
      <c r="D113" s="3" t="s">
        <v>235</v>
      </c>
      <c r="E113" s="2">
        <v>360</v>
      </c>
      <c r="F113" s="31">
        <v>20</v>
      </c>
      <c r="G113" s="3">
        <v>108</v>
      </c>
      <c r="H113" s="3" t="s">
        <v>99</v>
      </c>
      <c r="I113" s="3" t="s">
        <v>101</v>
      </c>
      <c r="J113" s="3" t="s">
        <v>105</v>
      </c>
      <c r="K113" s="3" t="s">
        <v>107</v>
      </c>
      <c r="L113" s="3" t="s">
        <v>118</v>
      </c>
      <c r="M113" s="4" t="s">
        <v>227</v>
      </c>
    </row>
    <row r="114" spans="2:13" ht="15" customHeight="1" x14ac:dyDescent="0.45">
      <c r="B114" s="3">
        <v>109</v>
      </c>
      <c r="C114" s="3" t="s">
        <v>226</v>
      </c>
      <c r="D114" s="3" t="s">
        <v>236</v>
      </c>
      <c r="E114" s="2">
        <v>360</v>
      </c>
      <c r="F114" s="31">
        <v>20</v>
      </c>
      <c r="G114" s="3">
        <v>109</v>
      </c>
      <c r="H114" s="3" t="s">
        <v>99</v>
      </c>
      <c r="I114" s="3" t="s">
        <v>101</v>
      </c>
      <c r="J114" s="3" t="s">
        <v>105</v>
      </c>
      <c r="K114" s="3" t="s">
        <v>107</v>
      </c>
      <c r="L114" s="3" t="s">
        <v>118</v>
      </c>
      <c r="M114" s="4" t="s">
        <v>227</v>
      </c>
    </row>
    <row r="115" spans="2:13" ht="15" customHeight="1" x14ac:dyDescent="0.45">
      <c r="B115" s="3">
        <v>110</v>
      </c>
      <c r="C115" s="3" t="s">
        <v>226</v>
      </c>
      <c r="D115" s="3" t="s">
        <v>237</v>
      </c>
      <c r="E115" s="2">
        <v>360</v>
      </c>
      <c r="F115" s="31">
        <v>20</v>
      </c>
      <c r="G115" s="3">
        <v>110</v>
      </c>
      <c r="H115" s="3" t="s">
        <v>99</v>
      </c>
      <c r="I115" s="3" t="s">
        <v>102</v>
      </c>
      <c r="J115" s="3" t="s">
        <v>104</v>
      </c>
      <c r="K115" s="3" t="s">
        <v>107</v>
      </c>
      <c r="L115" s="3" t="s">
        <v>118</v>
      </c>
      <c r="M115" s="4" t="s">
        <v>227</v>
      </c>
    </row>
    <row r="116" spans="2:13" ht="15" customHeight="1" x14ac:dyDescent="0.45">
      <c r="B116" s="3">
        <v>111</v>
      </c>
      <c r="C116" s="3" t="s">
        <v>226</v>
      </c>
      <c r="D116" s="3" t="s">
        <v>238</v>
      </c>
      <c r="E116" s="2">
        <v>360</v>
      </c>
      <c r="F116" s="31">
        <v>20</v>
      </c>
      <c r="G116" s="3">
        <v>111</v>
      </c>
      <c r="H116" s="3" t="s">
        <v>99</v>
      </c>
      <c r="I116" s="3" t="s">
        <v>102</v>
      </c>
      <c r="J116" s="3" t="s">
        <v>105</v>
      </c>
      <c r="K116" s="3" t="s">
        <v>107</v>
      </c>
      <c r="L116" s="3" t="s">
        <v>118</v>
      </c>
      <c r="M116" s="4" t="s">
        <v>227</v>
      </c>
    </row>
    <row r="117" spans="2:13" ht="15" customHeight="1" x14ac:dyDescent="0.45">
      <c r="B117" s="3">
        <v>112</v>
      </c>
      <c r="C117" s="3" t="s">
        <v>226</v>
      </c>
      <c r="D117" s="3" t="s">
        <v>239</v>
      </c>
      <c r="E117" s="2">
        <v>360</v>
      </c>
      <c r="F117" s="31">
        <v>20</v>
      </c>
      <c r="G117" s="3">
        <v>112</v>
      </c>
      <c r="H117" s="3" t="s">
        <v>99</v>
      </c>
      <c r="I117" s="3" t="s">
        <v>102</v>
      </c>
      <c r="J117" s="3" t="s">
        <v>105</v>
      </c>
      <c r="K117" s="3" t="s">
        <v>107</v>
      </c>
      <c r="L117" s="3" t="s">
        <v>118</v>
      </c>
      <c r="M117" s="4" t="s">
        <v>227</v>
      </c>
    </row>
    <row r="118" spans="2:13" ht="15" customHeight="1" x14ac:dyDescent="0.45">
      <c r="B118" s="3">
        <v>113</v>
      </c>
      <c r="C118" s="3" t="s">
        <v>226</v>
      </c>
      <c r="D118" s="3" t="s">
        <v>240</v>
      </c>
      <c r="E118" s="2">
        <v>360</v>
      </c>
      <c r="F118" s="31">
        <v>20</v>
      </c>
      <c r="G118" s="3">
        <v>113</v>
      </c>
      <c r="H118" s="3" t="s">
        <v>99</v>
      </c>
      <c r="I118" s="3" t="s">
        <v>100</v>
      </c>
      <c r="J118" s="3" t="s">
        <v>104</v>
      </c>
      <c r="K118" s="3" t="s">
        <v>107</v>
      </c>
      <c r="L118" s="1" t="s">
        <v>119</v>
      </c>
      <c r="M118" s="4" t="s">
        <v>227</v>
      </c>
    </row>
    <row r="119" spans="2:13" ht="15" customHeight="1" x14ac:dyDescent="0.45">
      <c r="B119" s="3">
        <v>114</v>
      </c>
      <c r="C119" s="3" t="s">
        <v>226</v>
      </c>
      <c r="D119" s="3" t="s">
        <v>241</v>
      </c>
      <c r="E119" s="2">
        <v>360</v>
      </c>
      <c r="F119" s="31">
        <v>20</v>
      </c>
      <c r="G119" s="3">
        <v>114</v>
      </c>
      <c r="H119" s="3" t="s">
        <v>99</v>
      </c>
      <c r="I119" s="3" t="s">
        <v>100</v>
      </c>
      <c r="J119" s="3" t="s">
        <v>105</v>
      </c>
      <c r="K119" s="3" t="s">
        <v>107</v>
      </c>
      <c r="L119" s="1" t="s">
        <v>119</v>
      </c>
      <c r="M119" s="4" t="s">
        <v>227</v>
      </c>
    </row>
    <row r="120" spans="2:13" ht="15" customHeight="1" x14ac:dyDescent="0.45">
      <c r="B120" s="3">
        <v>115</v>
      </c>
      <c r="C120" s="3" t="s">
        <v>226</v>
      </c>
      <c r="D120" s="3" t="s">
        <v>242</v>
      </c>
      <c r="E120" s="2">
        <v>360</v>
      </c>
      <c r="F120" s="31">
        <v>20</v>
      </c>
      <c r="G120" s="3">
        <v>115</v>
      </c>
      <c r="H120" s="3" t="s">
        <v>99</v>
      </c>
      <c r="I120" s="3" t="s">
        <v>100</v>
      </c>
      <c r="J120" s="3" t="s">
        <v>105</v>
      </c>
      <c r="K120" s="3" t="s">
        <v>107</v>
      </c>
      <c r="L120" s="1" t="s">
        <v>119</v>
      </c>
      <c r="M120" s="4" t="s">
        <v>227</v>
      </c>
    </row>
    <row r="121" spans="2:13" ht="15" customHeight="1" x14ac:dyDescent="0.45">
      <c r="B121" s="3">
        <v>116</v>
      </c>
      <c r="C121" s="3" t="s">
        <v>226</v>
      </c>
      <c r="D121" s="3" t="s">
        <v>243</v>
      </c>
      <c r="E121" s="2">
        <v>360</v>
      </c>
      <c r="F121" s="31">
        <v>20</v>
      </c>
      <c r="G121" s="3">
        <v>116</v>
      </c>
      <c r="H121" s="3" t="s">
        <v>99</v>
      </c>
      <c r="I121" s="3" t="s">
        <v>101</v>
      </c>
      <c r="J121" s="3" t="s">
        <v>104</v>
      </c>
      <c r="K121" s="3" t="s">
        <v>107</v>
      </c>
      <c r="L121" s="1" t="s">
        <v>119</v>
      </c>
      <c r="M121" s="4" t="s">
        <v>227</v>
      </c>
    </row>
    <row r="122" spans="2:13" ht="15" customHeight="1" x14ac:dyDescent="0.45">
      <c r="B122" s="3">
        <v>117</v>
      </c>
      <c r="C122" s="3" t="s">
        <v>226</v>
      </c>
      <c r="D122" s="3" t="s">
        <v>244</v>
      </c>
      <c r="E122" s="2">
        <v>360</v>
      </c>
      <c r="F122" s="31">
        <v>20</v>
      </c>
      <c r="G122" s="3">
        <v>117</v>
      </c>
      <c r="H122" s="3" t="s">
        <v>99</v>
      </c>
      <c r="I122" s="3" t="s">
        <v>101</v>
      </c>
      <c r="J122" s="3" t="s">
        <v>105</v>
      </c>
      <c r="K122" s="3" t="s">
        <v>107</v>
      </c>
      <c r="L122" s="1" t="s">
        <v>119</v>
      </c>
      <c r="M122" s="4" t="s">
        <v>227</v>
      </c>
    </row>
    <row r="123" spans="2:13" ht="15" customHeight="1" x14ac:dyDescent="0.45">
      <c r="B123" s="3">
        <v>118</v>
      </c>
      <c r="C123" s="3" t="s">
        <v>226</v>
      </c>
      <c r="D123" s="3" t="s">
        <v>245</v>
      </c>
      <c r="E123" s="2">
        <v>360</v>
      </c>
      <c r="F123" s="31">
        <v>20</v>
      </c>
      <c r="G123" s="3">
        <v>118</v>
      </c>
      <c r="H123" s="3" t="s">
        <v>99</v>
      </c>
      <c r="I123" s="3" t="s">
        <v>101</v>
      </c>
      <c r="J123" s="3" t="s">
        <v>105</v>
      </c>
      <c r="K123" s="3" t="s">
        <v>107</v>
      </c>
      <c r="L123" s="1" t="s">
        <v>119</v>
      </c>
      <c r="M123" s="4" t="s">
        <v>227</v>
      </c>
    </row>
    <row r="124" spans="2:13" ht="15" customHeight="1" x14ac:dyDescent="0.45">
      <c r="B124" s="3">
        <v>119</v>
      </c>
      <c r="C124" s="3" t="s">
        <v>226</v>
      </c>
      <c r="D124" s="3" t="s">
        <v>246</v>
      </c>
      <c r="E124" s="2">
        <v>360</v>
      </c>
      <c r="F124" s="31">
        <v>20</v>
      </c>
      <c r="G124" s="3">
        <v>119</v>
      </c>
      <c r="H124" s="3" t="s">
        <v>99</v>
      </c>
      <c r="I124" s="3" t="s">
        <v>102</v>
      </c>
      <c r="J124" s="3" t="s">
        <v>104</v>
      </c>
      <c r="K124" s="3" t="s">
        <v>107</v>
      </c>
      <c r="L124" s="1" t="s">
        <v>119</v>
      </c>
      <c r="M124" s="4" t="s">
        <v>227</v>
      </c>
    </row>
    <row r="125" spans="2:13" ht="15" customHeight="1" x14ac:dyDescent="0.45">
      <c r="B125" s="3">
        <v>120</v>
      </c>
      <c r="C125" s="3" t="s">
        <v>226</v>
      </c>
      <c r="D125" s="3" t="s">
        <v>247</v>
      </c>
      <c r="E125" s="2">
        <v>360</v>
      </c>
      <c r="F125" s="31">
        <v>20</v>
      </c>
      <c r="G125" s="3">
        <v>120</v>
      </c>
      <c r="H125" s="3" t="s">
        <v>99</v>
      </c>
      <c r="I125" s="3" t="s">
        <v>102</v>
      </c>
      <c r="J125" s="3" t="s">
        <v>105</v>
      </c>
      <c r="K125" s="3" t="s">
        <v>107</v>
      </c>
      <c r="L125" s="1" t="s">
        <v>119</v>
      </c>
      <c r="M125" s="4" t="s">
        <v>227</v>
      </c>
    </row>
    <row r="126" spans="2:13" ht="15" customHeight="1" x14ac:dyDescent="0.45">
      <c r="B126" s="3">
        <v>121</v>
      </c>
      <c r="C126" s="3" t="s">
        <v>226</v>
      </c>
      <c r="D126" s="3" t="s">
        <v>248</v>
      </c>
      <c r="E126" s="2">
        <v>360</v>
      </c>
      <c r="F126" s="31">
        <v>20</v>
      </c>
      <c r="G126" s="3">
        <v>121</v>
      </c>
      <c r="H126" s="3" t="s">
        <v>99</v>
      </c>
      <c r="I126" s="3" t="s">
        <v>102</v>
      </c>
      <c r="J126" s="3" t="s">
        <v>105</v>
      </c>
      <c r="K126" s="3" t="s">
        <v>107</v>
      </c>
      <c r="L126" s="1" t="s">
        <v>119</v>
      </c>
      <c r="M126" s="4" t="s">
        <v>227</v>
      </c>
    </row>
    <row r="127" spans="2:13" ht="15" customHeight="1" x14ac:dyDescent="0.45">
      <c r="B127" s="3">
        <v>122</v>
      </c>
      <c r="C127" s="3" t="s">
        <v>226</v>
      </c>
      <c r="D127" s="3" t="s">
        <v>249</v>
      </c>
      <c r="E127" s="2">
        <v>360</v>
      </c>
      <c r="F127" s="31">
        <v>20</v>
      </c>
      <c r="G127" s="3">
        <v>122</v>
      </c>
      <c r="H127" s="3" t="s">
        <v>108</v>
      </c>
      <c r="I127" s="3" t="s">
        <v>109</v>
      </c>
      <c r="J127" s="3" t="s">
        <v>104</v>
      </c>
      <c r="K127" s="3" t="s">
        <v>107</v>
      </c>
      <c r="L127" s="3" t="s">
        <v>118</v>
      </c>
      <c r="M127" s="4" t="s">
        <v>227</v>
      </c>
    </row>
    <row r="128" spans="2:13" ht="15" customHeight="1" x14ac:dyDescent="0.45">
      <c r="B128" s="3">
        <v>123</v>
      </c>
      <c r="C128" s="3" t="s">
        <v>226</v>
      </c>
      <c r="D128" s="3" t="s">
        <v>250</v>
      </c>
      <c r="E128" s="2">
        <v>360</v>
      </c>
      <c r="F128" s="31">
        <v>20</v>
      </c>
      <c r="G128" s="3">
        <v>123</v>
      </c>
      <c r="H128" s="3" t="s">
        <v>108</v>
      </c>
      <c r="I128" s="3" t="s">
        <v>109</v>
      </c>
      <c r="J128" s="3" t="s">
        <v>105</v>
      </c>
      <c r="K128" s="3" t="s">
        <v>107</v>
      </c>
      <c r="L128" s="3" t="s">
        <v>118</v>
      </c>
      <c r="M128" s="4" t="s">
        <v>227</v>
      </c>
    </row>
    <row r="129" spans="2:13" ht="15" customHeight="1" x14ac:dyDescent="0.45">
      <c r="B129" s="3">
        <v>124</v>
      </c>
      <c r="C129" s="3" t="s">
        <v>226</v>
      </c>
      <c r="D129" s="3" t="s">
        <v>251</v>
      </c>
      <c r="E129" s="2">
        <v>360</v>
      </c>
      <c r="F129" s="31">
        <v>20</v>
      </c>
      <c r="G129" s="3">
        <v>124</v>
      </c>
      <c r="H129" s="3" t="s">
        <v>108</v>
      </c>
      <c r="I129" s="3" t="s">
        <v>109</v>
      </c>
      <c r="J129" s="3" t="s">
        <v>105</v>
      </c>
      <c r="K129" s="3" t="s">
        <v>107</v>
      </c>
      <c r="L129" s="3" t="s">
        <v>118</v>
      </c>
      <c r="M129" s="4" t="s">
        <v>227</v>
      </c>
    </row>
    <row r="130" spans="2:13" ht="15" customHeight="1" x14ac:dyDescent="0.45">
      <c r="B130" s="3">
        <v>125</v>
      </c>
      <c r="C130" s="3" t="s">
        <v>226</v>
      </c>
      <c r="D130" s="3" t="s">
        <v>252</v>
      </c>
      <c r="E130" s="2">
        <v>360</v>
      </c>
      <c r="F130" s="31">
        <v>20</v>
      </c>
      <c r="G130" s="3">
        <v>125</v>
      </c>
      <c r="H130" s="3" t="s">
        <v>108</v>
      </c>
      <c r="I130" s="3" t="s">
        <v>110</v>
      </c>
      <c r="J130" s="3" t="s">
        <v>104</v>
      </c>
      <c r="K130" s="3" t="s">
        <v>107</v>
      </c>
      <c r="L130" s="3" t="s">
        <v>118</v>
      </c>
      <c r="M130" s="4" t="s">
        <v>227</v>
      </c>
    </row>
    <row r="131" spans="2:13" ht="15" customHeight="1" x14ac:dyDescent="0.45">
      <c r="B131" s="3">
        <v>126</v>
      </c>
      <c r="C131" s="3" t="s">
        <v>226</v>
      </c>
      <c r="D131" s="3" t="s">
        <v>253</v>
      </c>
      <c r="E131" s="2">
        <v>360</v>
      </c>
      <c r="F131" s="31">
        <v>20</v>
      </c>
      <c r="G131" s="3">
        <v>126</v>
      </c>
      <c r="H131" s="3" t="s">
        <v>108</v>
      </c>
      <c r="I131" s="3" t="s">
        <v>110</v>
      </c>
      <c r="J131" s="3" t="s">
        <v>105</v>
      </c>
      <c r="K131" s="3" t="s">
        <v>107</v>
      </c>
      <c r="L131" s="3" t="s">
        <v>118</v>
      </c>
      <c r="M131" s="4" t="s">
        <v>227</v>
      </c>
    </row>
    <row r="132" spans="2:13" ht="15" customHeight="1" x14ac:dyDescent="0.45">
      <c r="B132" s="3">
        <v>127</v>
      </c>
      <c r="C132" s="3" t="s">
        <v>226</v>
      </c>
      <c r="D132" s="3" t="s">
        <v>254</v>
      </c>
      <c r="E132" s="2">
        <v>360</v>
      </c>
      <c r="F132" s="31">
        <v>20</v>
      </c>
      <c r="G132" s="3">
        <v>127</v>
      </c>
      <c r="H132" s="3" t="s">
        <v>108</v>
      </c>
      <c r="I132" s="3" t="s">
        <v>110</v>
      </c>
      <c r="J132" s="3" t="s">
        <v>105</v>
      </c>
      <c r="K132" s="3" t="s">
        <v>107</v>
      </c>
      <c r="L132" s="3" t="s">
        <v>118</v>
      </c>
      <c r="M132" s="4" t="s">
        <v>227</v>
      </c>
    </row>
    <row r="133" spans="2:13" ht="15" customHeight="1" x14ac:dyDescent="0.45">
      <c r="B133" s="3">
        <v>128</v>
      </c>
      <c r="C133" s="3" t="s">
        <v>226</v>
      </c>
      <c r="D133" s="3" t="s">
        <v>255</v>
      </c>
      <c r="E133" s="2">
        <v>360</v>
      </c>
      <c r="F133" s="31">
        <v>20</v>
      </c>
      <c r="G133" s="3">
        <v>128</v>
      </c>
      <c r="H133" s="3" t="s">
        <v>108</v>
      </c>
      <c r="I133" s="3" t="s">
        <v>111</v>
      </c>
      <c r="J133" s="3" t="s">
        <v>104</v>
      </c>
      <c r="K133" s="3" t="s">
        <v>107</v>
      </c>
      <c r="L133" s="3" t="s">
        <v>118</v>
      </c>
      <c r="M133" s="4" t="s">
        <v>227</v>
      </c>
    </row>
    <row r="134" spans="2:13" ht="15" customHeight="1" x14ac:dyDescent="0.45">
      <c r="B134" s="3">
        <v>129</v>
      </c>
      <c r="C134" s="3" t="s">
        <v>226</v>
      </c>
      <c r="D134" s="3" t="s">
        <v>256</v>
      </c>
      <c r="E134" s="2">
        <v>360</v>
      </c>
      <c r="F134" s="31">
        <v>20</v>
      </c>
      <c r="G134" s="3">
        <v>129</v>
      </c>
      <c r="H134" s="3" t="s">
        <v>108</v>
      </c>
      <c r="I134" s="3" t="s">
        <v>111</v>
      </c>
      <c r="J134" s="3" t="s">
        <v>105</v>
      </c>
      <c r="K134" s="3" t="s">
        <v>107</v>
      </c>
      <c r="L134" s="3" t="s">
        <v>118</v>
      </c>
      <c r="M134" s="4" t="s">
        <v>227</v>
      </c>
    </row>
    <row r="135" spans="2:13" ht="15" customHeight="1" x14ac:dyDescent="0.45">
      <c r="B135" s="3">
        <v>130</v>
      </c>
      <c r="C135" s="3" t="s">
        <v>226</v>
      </c>
      <c r="D135" s="3" t="s">
        <v>257</v>
      </c>
      <c r="E135" s="2">
        <v>360</v>
      </c>
      <c r="F135" s="31">
        <v>20</v>
      </c>
      <c r="G135" s="3">
        <v>130</v>
      </c>
      <c r="H135" s="3" t="s">
        <v>108</v>
      </c>
      <c r="I135" s="3" t="s">
        <v>111</v>
      </c>
      <c r="J135" s="3" t="s">
        <v>105</v>
      </c>
      <c r="K135" s="3" t="s">
        <v>107</v>
      </c>
      <c r="L135" s="3" t="s">
        <v>118</v>
      </c>
      <c r="M135" s="4" t="s">
        <v>227</v>
      </c>
    </row>
    <row r="136" spans="2:13" ht="15" customHeight="1" x14ac:dyDescent="0.45">
      <c r="B136" s="3">
        <v>131</v>
      </c>
      <c r="C136" s="3" t="s">
        <v>226</v>
      </c>
      <c r="D136" s="3" t="s">
        <v>258</v>
      </c>
      <c r="E136" s="2">
        <v>360</v>
      </c>
      <c r="F136" s="31">
        <v>20</v>
      </c>
      <c r="G136" s="3">
        <v>131</v>
      </c>
      <c r="H136" s="3" t="s">
        <v>108</v>
      </c>
      <c r="I136" s="3" t="s">
        <v>109</v>
      </c>
      <c r="J136" s="3" t="s">
        <v>104</v>
      </c>
      <c r="K136" s="3" t="s">
        <v>107</v>
      </c>
      <c r="L136" s="1" t="s">
        <v>119</v>
      </c>
      <c r="M136" s="4" t="s">
        <v>227</v>
      </c>
    </row>
    <row r="137" spans="2:13" ht="15" customHeight="1" x14ac:dyDescent="0.45">
      <c r="B137" s="3">
        <v>132</v>
      </c>
      <c r="C137" s="3" t="s">
        <v>226</v>
      </c>
      <c r="D137" s="3" t="s">
        <v>259</v>
      </c>
      <c r="E137" s="2">
        <v>360</v>
      </c>
      <c r="F137" s="31">
        <v>20</v>
      </c>
      <c r="G137" s="3">
        <v>132</v>
      </c>
      <c r="H137" s="3" t="s">
        <v>108</v>
      </c>
      <c r="I137" s="3" t="s">
        <v>109</v>
      </c>
      <c r="J137" s="3" t="s">
        <v>105</v>
      </c>
      <c r="K137" s="3" t="s">
        <v>107</v>
      </c>
      <c r="L137" s="1" t="s">
        <v>119</v>
      </c>
      <c r="M137" s="4" t="s">
        <v>227</v>
      </c>
    </row>
    <row r="138" spans="2:13" ht="15" customHeight="1" x14ac:dyDescent="0.45">
      <c r="B138" s="3">
        <v>133</v>
      </c>
      <c r="C138" s="3" t="s">
        <v>226</v>
      </c>
      <c r="D138" s="3" t="s">
        <v>260</v>
      </c>
      <c r="E138" s="2">
        <v>360</v>
      </c>
      <c r="F138" s="31">
        <v>20</v>
      </c>
      <c r="G138" s="3">
        <v>133</v>
      </c>
      <c r="H138" s="3" t="s">
        <v>108</v>
      </c>
      <c r="I138" s="3" t="s">
        <v>109</v>
      </c>
      <c r="J138" s="3" t="s">
        <v>105</v>
      </c>
      <c r="K138" s="3" t="s">
        <v>107</v>
      </c>
      <c r="L138" s="1" t="s">
        <v>119</v>
      </c>
      <c r="M138" s="4" t="s">
        <v>227</v>
      </c>
    </row>
    <row r="139" spans="2:13" ht="15" customHeight="1" x14ac:dyDescent="0.45">
      <c r="B139" s="3">
        <v>134</v>
      </c>
      <c r="C139" s="3" t="s">
        <v>226</v>
      </c>
      <c r="D139" s="3" t="s">
        <v>261</v>
      </c>
      <c r="E139" s="2">
        <v>360</v>
      </c>
      <c r="F139" s="31">
        <v>20</v>
      </c>
      <c r="G139" s="3">
        <v>134</v>
      </c>
      <c r="H139" s="3" t="s">
        <v>108</v>
      </c>
      <c r="I139" s="3" t="s">
        <v>110</v>
      </c>
      <c r="J139" s="3" t="s">
        <v>104</v>
      </c>
      <c r="K139" s="3" t="s">
        <v>107</v>
      </c>
      <c r="L139" s="1" t="s">
        <v>119</v>
      </c>
      <c r="M139" s="4" t="s">
        <v>227</v>
      </c>
    </row>
    <row r="140" spans="2:13" ht="15" customHeight="1" x14ac:dyDescent="0.45">
      <c r="B140" s="3">
        <v>135</v>
      </c>
      <c r="C140" s="3" t="s">
        <v>226</v>
      </c>
      <c r="D140" s="3" t="s">
        <v>262</v>
      </c>
      <c r="E140" s="2">
        <v>360</v>
      </c>
      <c r="F140" s="31">
        <v>20</v>
      </c>
      <c r="G140" s="3">
        <v>135</v>
      </c>
      <c r="H140" s="3" t="s">
        <v>108</v>
      </c>
      <c r="I140" s="3" t="s">
        <v>110</v>
      </c>
      <c r="J140" s="3" t="s">
        <v>105</v>
      </c>
      <c r="K140" s="3" t="s">
        <v>107</v>
      </c>
      <c r="L140" s="1" t="s">
        <v>119</v>
      </c>
      <c r="M140" s="4" t="s">
        <v>227</v>
      </c>
    </row>
    <row r="141" spans="2:13" ht="15" customHeight="1" x14ac:dyDescent="0.45">
      <c r="B141" s="3">
        <v>136</v>
      </c>
      <c r="C141" s="3" t="s">
        <v>226</v>
      </c>
      <c r="D141" s="3" t="s">
        <v>263</v>
      </c>
      <c r="E141" s="2">
        <v>360</v>
      </c>
      <c r="F141" s="31">
        <v>20</v>
      </c>
      <c r="G141" s="3">
        <v>136</v>
      </c>
      <c r="H141" s="3" t="s">
        <v>108</v>
      </c>
      <c r="I141" s="3" t="s">
        <v>110</v>
      </c>
      <c r="J141" s="3" t="s">
        <v>105</v>
      </c>
      <c r="K141" s="3" t="s">
        <v>107</v>
      </c>
      <c r="L141" s="1" t="s">
        <v>119</v>
      </c>
      <c r="M141" s="4" t="s">
        <v>227</v>
      </c>
    </row>
    <row r="142" spans="2:13" ht="15" customHeight="1" x14ac:dyDescent="0.45">
      <c r="B142" s="3">
        <v>137</v>
      </c>
      <c r="C142" s="3" t="s">
        <v>226</v>
      </c>
      <c r="D142" s="3" t="s">
        <v>264</v>
      </c>
      <c r="E142" s="2">
        <v>360</v>
      </c>
      <c r="F142" s="31">
        <v>20</v>
      </c>
      <c r="G142" s="3">
        <v>137</v>
      </c>
      <c r="H142" s="3" t="s">
        <v>108</v>
      </c>
      <c r="I142" s="3" t="s">
        <v>111</v>
      </c>
      <c r="J142" s="3" t="s">
        <v>104</v>
      </c>
      <c r="K142" s="3" t="s">
        <v>107</v>
      </c>
      <c r="L142" s="1" t="s">
        <v>119</v>
      </c>
      <c r="M142" s="4" t="s">
        <v>227</v>
      </c>
    </row>
    <row r="143" spans="2:13" ht="15" customHeight="1" x14ac:dyDescent="0.45">
      <c r="B143" s="3">
        <v>138</v>
      </c>
      <c r="C143" s="3" t="s">
        <v>226</v>
      </c>
      <c r="D143" s="3" t="s">
        <v>265</v>
      </c>
      <c r="E143" s="2">
        <v>360</v>
      </c>
      <c r="F143" s="31">
        <v>20</v>
      </c>
      <c r="G143" s="3">
        <v>138</v>
      </c>
      <c r="H143" s="3" t="s">
        <v>108</v>
      </c>
      <c r="I143" s="3" t="s">
        <v>111</v>
      </c>
      <c r="J143" s="3" t="s">
        <v>105</v>
      </c>
      <c r="K143" s="3" t="s">
        <v>107</v>
      </c>
      <c r="L143" s="1" t="s">
        <v>119</v>
      </c>
      <c r="M143" s="4" t="s">
        <v>227</v>
      </c>
    </row>
    <row r="144" spans="2:13" ht="15" customHeight="1" x14ac:dyDescent="0.45">
      <c r="B144" s="3">
        <v>139</v>
      </c>
      <c r="C144" s="3" t="s">
        <v>226</v>
      </c>
      <c r="D144" s="3" t="s">
        <v>266</v>
      </c>
      <c r="E144" s="2">
        <v>360</v>
      </c>
      <c r="F144" s="31">
        <v>20</v>
      </c>
      <c r="G144" s="3">
        <v>139</v>
      </c>
      <c r="H144" s="3" t="s">
        <v>108</v>
      </c>
      <c r="I144" s="3" t="s">
        <v>111</v>
      </c>
      <c r="J144" s="3" t="s">
        <v>105</v>
      </c>
      <c r="K144" s="3" t="s">
        <v>107</v>
      </c>
      <c r="L144" s="1" t="s">
        <v>119</v>
      </c>
      <c r="M144" s="4" t="s">
        <v>227</v>
      </c>
    </row>
    <row r="145" spans="2:13" ht="15" customHeight="1" x14ac:dyDescent="0.45">
      <c r="B145" s="3">
        <v>140</v>
      </c>
      <c r="C145" s="3" t="s">
        <v>226</v>
      </c>
      <c r="D145" s="3" t="s">
        <v>267</v>
      </c>
      <c r="E145" s="2">
        <v>360</v>
      </c>
      <c r="F145" s="31">
        <v>20</v>
      </c>
      <c r="G145" s="3">
        <v>140</v>
      </c>
      <c r="H145" s="3" t="s">
        <v>112</v>
      </c>
      <c r="I145" s="3" t="s">
        <v>225</v>
      </c>
      <c r="J145" s="3" t="s">
        <v>104</v>
      </c>
      <c r="K145" s="3" t="s">
        <v>107</v>
      </c>
      <c r="L145" s="3" t="s">
        <v>118</v>
      </c>
      <c r="M145" s="4" t="s">
        <v>227</v>
      </c>
    </row>
    <row r="146" spans="2:13" ht="15" customHeight="1" x14ac:dyDescent="0.45">
      <c r="B146" s="3">
        <v>141</v>
      </c>
      <c r="C146" s="3" t="s">
        <v>226</v>
      </c>
      <c r="D146" s="3" t="s">
        <v>268</v>
      </c>
      <c r="E146" s="2">
        <v>360</v>
      </c>
      <c r="F146" s="31">
        <v>20</v>
      </c>
      <c r="G146" s="3">
        <v>141</v>
      </c>
      <c r="H146" s="3" t="s">
        <v>112</v>
      </c>
      <c r="I146" s="3" t="s">
        <v>225</v>
      </c>
      <c r="J146" s="3" t="s">
        <v>105</v>
      </c>
      <c r="K146" s="3" t="s">
        <v>107</v>
      </c>
      <c r="L146" s="3" t="s">
        <v>118</v>
      </c>
      <c r="M146" s="4" t="s">
        <v>227</v>
      </c>
    </row>
    <row r="147" spans="2:13" ht="15" customHeight="1" x14ac:dyDescent="0.45">
      <c r="B147" s="3">
        <v>142</v>
      </c>
      <c r="C147" s="3" t="s">
        <v>226</v>
      </c>
      <c r="D147" s="3" t="s">
        <v>269</v>
      </c>
      <c r="E147" s="2">
        <v>360</v>
      </c>
      <c r="F147" s="31">
        <v>20</v>
      </c>
      <c r="G147" s="3">
        <v>142</v>
      </c>
      <c r="H147" s="3" t="s">
        <v>112</v>
      </c>
      <c r="I147" s="3" t="s">
        <v>225</v>
      </c>
      <c r="J147" s="3" t="s">
        <v>105</v>
      </c>
      <c r="K147" s="3" t="s">
        <v>107</v>
      </c>
      <c r="L147" s="3" t="s">
        <v>118</v>
      </c>
      <c r="M147" s="4" t="s">
        <v>227</v>
      </c>
    </row>
    <row r="148" spans="2:13" ht="15" customHeight="1" x14ac:dyDescent="0.45">
      <c r="B148" s="3">
        <v>143</v>
      </c>
      <c r="C148" s="3" t="s">
        <v>226</v>
      </c>
      <c r="D148" s="3" t="s">
        <v>270</v>
      </c>
      <c r="E148" s="2">
        <v>360</v>
      </c>
      <c r="F148" s="31">
        <v>20</v>
      </c>
      <c r="G148" s="3">
        <v>143</v>
      </c>
      <c r="H148" s="3" t="s">
        <v>112</v>
      </c>
      <c r="I148" s="3" t="s">
        <v>225</v>
      </c>
      <c r="J148" s="3" t="s">
        <v>104</v>
      </c>
      <c r="K148" s="3" t="s">
        <v>107</v>
      </c>
      <c r="L148" s="1" t="s">
        <v>119</v>
      </c>
      <c r="M148" s="4" t="s">
        <v>227</v>
      </c>
    </row>
    <row r="149" spans="2:13" ht="15" customHeight="1" x14ac:dyDescent="0.45">
      <c r="B149" s="3">
        <v>144</v>
      </c>
      <c r="C149" s="3" t="s">
        <v>226</v>
      </c>
      <c r="D149" s="3" t="s">
        <v>271</v>
      </c>
      <c r="E149" s="2">
        <v>360</v>
      </c>
      <c r="F149" s="31">
        <v>20</v>
      </c>
      <c r="G149" s="3">
        <v>144</v>
      </c>
      <c r="H149" s="3" t="s">
        <v>112</v>
      </c>
      <c r="I149" s="3" t="s">
        <v>225</v>
      </c>
      <c r="J149" s="3" t="s">
        <v>105</v>
      </c>
      <c r="K149" s="3" t="s">
        <v>107</v>
      </c>
      <c r="L149" s="1" t="s">
        <v>119</v>
      </c>
      <c r="M149" s="4" t="s">
        <v>227</v>
      </c>
    </row>
    <row r="150" spans="2:13" ht="15" customHeight="1" x14ac:dyDescent="0.45">
      <c r="B150" s="3">
        <v>145</v>
      </c>
      <c r="C150" s="3" t="s">
        <v>226</v>
      </c>
      <c r="D150" s="3" t="s">
        <v>272</v>
      </c>
      <c r="E150" s="2">
        <v>360</v>
      </c>
      <c r="F150" s="31">
        <v>20</v>
      </c>
      <c r="G150" s="3">
        <v>145</v>
      </c>
      <c r="H150" s="3" t="s">
        <v>112</v>
      </c>
      <c r="I150" s="3" t="s">
        <v>225</v>
      </c>
      <c r="J150" s="3" t="s">
        <v>105</v>
      </c>
      <c r="K150" s="3" t="s">
        <v>107</v>
      </c>
      <c r="L150" s="1" t="s">
        <v>119</v>
      </c>
      <c r="M150" s="4" t="s">
        <v>227</v>
      </c>
    </row>
    <row r="151" spans="2:13" ht="15" customHeight="1" x14ac:dyDescent="0.45">
      <c r="B151" s="45" t="s">
        <v>120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2:13" ht="15" customHeight="1" x14ac:dyDescent="0.45">
      <c r="B152" s="3">
        <v>146</v>
      </c>
      <c r="C152" s="3" t="s">
        <v>228</v>
      </c>
      <c r="D152" s="3" t="s">
        <v>273</v>
      </c>
      <c r="E152" s="2">
        <v>360</v>
      </c>
      <c r="F152" s="31">
        <v>20</v>
      </c>
      <c r="G152" s="3">
        <v>146</v>
      </c>
      <c r="H152" s="3" t="s">
        <v>99</v>
      </c>
      <c r="I152" s="3" t="s">
        <v>100</v>
      </c>
      <c r="J152" s="3" t="s">
        <v>104</v>
      </c>
      <c r="K152" s="3" t="s">
        <v>107</v>
      </c>
      <c r="L152" s="3" t="s">
        <v>118</v>
      </c>
      <c r="M152" s="4" t="s">
        <v>115</v>
      </c>
    </row>
    <row r="153" spans="2:13" ht="15" customHeight="1" x14ac:dyDescent="0.45">
      <c r="B153" s="3">
        <v>147</v>
      </c>
      <c r="C153" s="3" t="s">
        <v>228</v>
      </c>
      <c r="D153" s="3" t="s">
        <v>274</v>
      </c>
      <c r="E153" s="2">
        <v>360</v>
      </c>
      <c r="F153" s="31">
        <v>20</v>
      </c>
      <c r="G153" s="3">
        <v>147</v>
      </c>
      <c r="H153" s="3" t="s">
        <v>99</v>
      </c>
      <c r="I153" s="3" t="s">
        <v>100</v>
      </c>
      <c r="J153" s="3" t="s">
        <v>105</v>
      </c>
      <c r="K153" s="3" t="s">
        <v>107</v>
      </c>
      <c r="L153" s="3" t="s">
        <v>118</v>
      </c>
      <c r="M153" s="4" t="s">
        <v>115</v>
      </c>
    </row>
    <row r="154" spans="2:13" ht="15" customHeight="1" x14ac:dyDescent="0.45">
      <c r="B154" s="3">
        <v>148</v>
      </c>
      <c r="C154" s="3" t="s">
        <v>228</v>
      </c>
      <c r="D154" s="3" t="s">
        <v>275</v>
      </c>
      <c r="E154" s="2">
        <v>360</v>
      </c>
      <c r="F154" s="31">
        <v>20</v>
      </c>
      <c r="G154" s="3">
        <v>148</v>
      </c>
      <c r="H154" s="3" t="s">
        <v>99</v>
      </c>
      <c r="I154" s="3" t="s">
        <v>100</v>
      </c>
      <c r="J154" s="3" t="s">
        <v>105</v>
      </c>
      <c r="K154" s="3" t="s">
        <v>107</v>
      </c>
      <c r="L154" s="3" t="s">
        <v>118</v>
      </c>
      <c r="M154" s="4" t="s">
        <v>115</v>
      </c>
    </row>
    <row r="155" spans="2:13" ht="15" customHeight="1" x14ac:dyDescent="0.45">
      <c r="B155" s="3">
        <v>149</v>
      </c>
      <c r="C155" s="3" t="s">
        <v>228</v>
      </c>
      <c r="D155" s="3" t="s">
        <v>276</v>
      </c>
      <c r="E155" s="2">
        <v>360</v>
      </c>
      <c r="F155" s="31">
        <v>20</v>
      </c>
      <c r="G155" s="3">
        <v>149</v>
      </c>
      <c r="H155" s="3" t="s">
        <v>99</v>
      </c>
      <c r="I155" s="3" t="s">
        <v>101</v>
      </c>
      <c r="J155" s="3" t="s">
        <v>104</v>
      </c>
      <c r="K155" s="3" t="s">
        <v>107</v>
      </c>
      <c r="L155" s="3" t="s">
        <v>118</v>
      </c>
      <c r="M155" s="4" t="s">
        <v>115</v>
      </c>
    </row>
    <row r="156" spans="2:13" ht="15" customHeight="1" x14ac:dyDescent="0.45">
      <c r="B156" s="3">
        <v>150</v>
      </c>
      <c r="C156" s="3" t="s">
        <v>228</v>
      </c>
      <c r="D156" s="3" t="s">
        <v>277</v>
      </c>
      <c r="E156" s="2">
        <v>360</v>
      </c>
      <c r="F156" s="31">
        <v>20</v>
      </c>
      <c r="G156" s="3">
        <v>150</v>
      </c>
      <c r="H156" s="3" t="s">
        <v>99</v>
      </c>
      <c r="I156" s="3" t="s">
        <v>101</v>
      </c>
      <c r="J156" s="3" t="s">
        <v>105</v>
      </c>
      <c r="K156" s="3" t="s">
        <v>107</v>
      </c>
      <c r="L156" s="3" t="s">
        <v>118</v>
      </c>
      <c r="M156" s="4" t="s">
        <v>115</v>
      </c>
    </row>
    <row r="157" spans="2:13" ht="15" customHeight="1" x14ac:dyDescent="0.45">
      <c r="B157" s="3">
        <v>151</v>
      </c>
      <c r="C157" s="3" t="s">
        <v>228</v>
      </c>
      <c r="D157" s="3" t="s">
        <v>278</v>
      </c>
      <c r="E157" s="2">
        <v>360</v>
      </c>
      <c r="F157" s="31">
        <v>20</v>
      </c>
      <c r="G157" s="3">
        <v>151</v>
      </c>
      <c r="H157" s="3" t="s">
        <v>99</v>
      </c>
      <c r="I157" s="3" t="s">
        <v>101</v>
      </c>
      <c r="J157" s="3" t="s">
        <v>105</v>
      </c>
      <c r="K157" s="3" t="s">
        <v>107</v>
      </c>
      <c r="L157" s="3" t="s">
        <v>118</v>
      </c>
      <c r="M157" s="4" t="s">
        <v>115</v>
      </c>
    </row>
    <row r="158" spans="2:13" ht="15" customHeight="1" x14ac:dyDescent="0.45">
      <c r="B158" s="3">
        <v>152</v>
      </c>
      <c r="C158" s="3" t="s">
        <v>228</v>
      </c>
      <c r="D158" s="3" t="s">
        <v>279</v>
      </c>
      <c r="E158" s="2">
        <v>360</v>
      </c>
      <c r="F158" s="31">
        <v>20</v>
      </c>
      <c r="G158" s="3">
        <v>152</v>
      </c>
      <c r="H158" s="3" t="s">
        <v>99</v>
      </c>
      <c r="I158" s="3" t="s">
        <v>102</v>
      </c>
      <c r="J158" s="3" t="s">
        <v>104</v>
      </c>
      <c r="K158" s="3" t="s">
        <v>107</v>
      </c>
      <c r="L158" s="3" t="s">
        <v>118</v>
      </c>
      <c r="M158" s="4" t="s">
        <v>115</v>
      </c>
    </row>
    <row r="159" spans="2:13" ht="15" customHeight="1" x14ac:dyDescent="0.45">
      <c r="B159" s="3">
        <v>153</v>
      </c>
      <c r="C159" s="3" t="s">
        <v>228</v>
      </c>
      <c r="D159" s="3" t="s">
        <v>280</v>
      </c>
      <c r="E159" s="2">
        <v>360</v>
      </c>
      <c r="F159" s="31">
        <v>20</v>
      </c>
      <c r="G159" s="3">
        <v>153</v>
      </c>
      <c r="H159" s="3" t="s">
        <v>99</v>
      </c>
      <c r="I159" s="3" t="s">
        <v>102</v>
      </c>
      <c r="J159" s="3" t="s">
        <v>105</v>
      </c>
      <c r="K159" s="3" t="s">
        <v>107</v>
      </c>
      <c r="L159" s="3" t="s">
        <v>118</v>
      </c>
      <c r="M159" s="4" t="s">
        <v>115</v>
      </c>
    </row>
    <row r="160" spans="2:13" ht="15" customHeight="1" x14ac:dyDescent="0.45">
      <c r="B160" s="3">
        <v>154</v>
      </c>
      <c r="C160" s="3" t="s">
        <v>228</v>
      </c>
      <c r="D160" s="3" t="s">
        <v>281</v>
      </c>
      <c r="E160" s="2">
        <v>360</v>
      </c>
      <c r="F160" s="31">
        <v>20</v>
      </c>
      <c r="G160" s="3">
        <v>154</v>
      </c>
      <c r="H160" s="3" t="s">
        <v>99</v>
      </c>
      <c r="I160" s="3" t="s">
        <v>102</v>
      </c>
      <c r="J160" s="3" t="s">
        <v>105</v>
      </c>
      <c r="K160" s="3" t="s">
        <v>107</v>
      </c>
      <c r="L160" s="3" t="s">
        <v>118</v>
      </c>
      <c r="M160" s="4" t="s">
        <v>115</v>
      </c>
    </row>
    <row r="161" spans="2:13" ht="15" customHeight="1" x14ac:dyDescent="0.45">
      <c r="B161" s="3">
        <v>155</v>
      </c>
      <c r="C161" s="3" t="s">
        <v>228</v>
      </c>
      <c r="D161" s="3" t="s">
        <v>282</v>
      </c>
      <c r="E161" s="2">
        <v>360</v>
      </c>
      <c r="F161" s="31">
        <v>20</v>
      </c>
      <c r="G161" s="3">
        <v>155</v>
      </c>
      <c r="H161" s="3" t="s">
        <v>99</v>
      </c>
      <c r="I161" s="3" t="s">
        <v>100</v>
      </c>
      <c r="J161" s="3" t="s">
        <v>104</v>
      </c>
      <c r="K161" s="3" t="s">
        <v>107</v>
      </c>
      <c r="L161" s="1" t="s">
        <v>119</v>
      </c>
      <c r="M161" s="4" t="s">
        <v>115</v>
      </c>
    </row>
    <row r="162" spans="2:13" ht="15" customHeight="1" x14ac:dyDescent="0.45">
      <c r="B162" s="3">
        <v>156</v>
      </c>
      <c r="C162" s="3" t="s">
        <v>228</v>
      </c>
      <c r="D162" s="3" t="s">
        <v>283</v>
      </c>
      <c r="E162" s="2">
        <v>360</v>
      </c>
      <c r="F162" s="31">
        <v>20</v>
      </c>
      <c r="G162" s="3">
        <v>156</v>
      </c>
      <c r="H162" s="3" t="s">
        <v>99</v>
      </c>
      <c r="I162" s="3" t="s">
        <v>100</v>
      </c>
      <c r="J162" s="3" t="s">
        <v>105</v>
      </c>
      <c r="K162" s="3" t="s">
        <v>107</v>
      </c>
      <c r="L162" s="1" t="s">
        <v>119</v>
      </c>
      <c r="M162" s="4" t="s">
        <v>115</v>
      </c>
    </row>
    <row r="163" spans="2:13" ht="15" customHeight="1" x14ac:dyDescent="0.45">
      <c r="B163" s="3">
        <v>157</v>
      </c>
      <c r="C163" s="3" t="s">
        <v>228</v>
      </c>
      <c r="D163" s="3" t="s">
        <v>284</v>
      </c>
      <c r="E163" s="2">
        <v>360</v>
      </c>
      <c r="F163" s="31">
        <v>20</v>
      </c>
      <c r="G163" s="3">
        <v>157</v>
      </c>
      <c r="H163" s="3" t="s">
        <v>99</v>
      </c>
      <c r="I163" s="3" t="s">
        <v>100</v>
      </c>
      <c r="J163" s="3" t="s">
        <v>105</v>
      </c>
      <c r="K163" s="3" t="s">
        <v>107</v>
      </c>
      <c r="L163" s="1" t="s">
        <v>119</v>
      </c>
      <c r="M163" s="4" t="s">
        <v>115</v>
      </c>
    </row>
    <row r="164" spans="2:13" ht="15" customHeight="1" x14ac:dyDescent="0.45">
      <c r="B164" s="3">
        <v>158</v>
      </c>
      <c r="C164" s="3" t="s">
        <v>228</v>
      </c>
      <c r="D164" s="3" t="s">
        <v>285</v>
      </c>
      <c r="E164" s="2">
        <v>360</v>
      </c>
      <c r="F164" s="31">
        <v>20</v>
      </c>
      <c r="G164" s="3">
        <v>158</v>
      </c>
      <c r="H164" s="3" t="s">
        <v>99</v>
      </c>
      <c r="I164" s="3" t="s">
        <v>101</v>
      </c>
      <c r="J164" s="3" t="s">
        <v>104</v>
      </c>
      <c r="K164" s="3" t="s">
        <v>107</v>
      </c>
      <c r="L164" s="1" t="s">
        <v>119</v>
      </c>
      <c r="M164" s="4" t="s">
        <v>115</v>
      </c>
    </row>
    <row r="165" spans="2:13" ht="15" customHeight="1" x14ac:dyDescent="0.45">
      <c r="B165" s="3">
        <v>159</v>
      </c>
      <c r="C165" s="3" t="s">
        <v>228</v>
      </c>
      <c r="D165" s="3" t="s">
        <v>286</v>
      </c>
      <c r="E165" s="2">
        <v>360</v>
      </c>
      <c r="F165" s="31">
        <v>20</v>
      </c>
      <c r="G165" s="3">
        <v>159</v>
      </c>
      <c r="H165" s="3" t="s">
        <v>99</v>
      </c>
      <c r="I165" s="3" t="s">
        <v>101</v>
      </c>
      <c r="J165" s="3" t="s">
        <v>105</v>
      </c>
      <c r="K165" s="3" t="s">
        <v>107</v>
      </c>
      <c r="L165" s="1" t="s">
        <v>119</v>
      </c>
      <c r="M165" s="4" t="s">
        <v>115</v>
      </c>
    </row>
    <row r="166" spans="2:13" ht="15" customHeight="1" x14ac:dyDescent="0.45">
      <c r="B166" s="3">
        <v>160</v>
      </c>
      <c r="C166" s="3" t="s">
        <v>228</v>
      </c>
      <c r="D166" s="3" t="s">
        <v>287</v>
      </c>
      <c r="E166" s="2">
        <v>360</v>
      </c>
      <c r="F166" s="31">
        <v>20</v>
      </c>
      <c r="G166" s="3">
        <v>160</v>
      </c>
      <c r="H166" s="3" t="s">
        <v>99</v>
      </c>
      <c r="I166" s="3" t="s">
        <v>101</v>
      </c>
      <c r="J166" s="3" t="s">
        <v>105</v>
      </c>
      <c r="K166" s="3" t="s">
        <v>107</v>
      </c>
      <c r="L166" s="1" t="s">
        <v>119</v>
      </c>
      <c r="M166" s="4" t="s">
        <v>115</v>
      </c>
    </row>
    <row r="167" spans="2:13" ht="15" customHeight="1" x14ac:dyDescent="0.45">
      <c r="B167" s="3">
        <v>161</v>
      </c>
      <c r="C167" s="3" t="s">
        <v>228</v>
      </c>
      <c r="D167" s="3" t="s">
        <v>288</v>
      </c>
      <c r="E167" s="2">
        <v>360</v>
      </c>
      <c r="F167" s="31">
        <v>20</v>
      </c>
      <c r="G167" s="3">
        <v>161</v>
      </c>
      <c r="H167" s="3" t="s">
        <v>99</v>
      </c>
      <c r="I167" s="3" t="s">
        <v>102</v>
      </c>
      <c r="J167" s="3" t="s">
        <v>104</v>
      </c>
      <c r="K167" s="3" t="s">
        <v>107</v>
      </c>
      <c r="L167" s="1" t="s">
        <v>119</v>
      </c>
      <c r="M167" s="4" t="s">
        <v>115</v>
      </c>
    </row>
    <row r="168" spans="2:13" ht="15" customHeight="1" x14ac:dyDescent="0.45">
      <c r="B168" s="3">
        <v>162</v>
      </c>
      <c r="C168" s="3" t="s">
        <v>228</v>
      </c>
      <c r="D168" s="3" t="s">
        <v>289</v>
      </c>
      <c r="E168" s="2">
        <v>360</v>
      </c>
      <c r="F168" s="31">
        <v>20</v>
      </c>
      <c r="G168" s="3">
        <v>162</v>
      </c>
      <c r="H168" s="3" t="s">
        <v>99</v>
      </c>
      <c r="I168" s="3" t="s">
        <v>102</v>
      </c>
      <c r="J168" s="3" t="s">
        <v>105</v>
      </c>
      <c r="K168" s="3" t="s">
        <v>107</v>
      </c>
      <c r="L168" s="1" t="s">
        <v>119</v>
      </c>
      <c r="M168" s="4" t="s">
        <v>115</v>
      </c>
    </row>
    <row r="169" spans="2:13" ht="15" customHeight="1" x14ac:dyDescent="0.45">
      <c r="B169" s="3">
        <v>163</v>
      </c>
      <c r="C169" s="3" t="s">
        <v>228</v>
      </c>
      <c r="D169" s="3" t="s">
        <v>290</v>
      </c>
      <c r="E169" s="2">
        <v>360</v>
      </c>
      <c r="F169" s="31">
        <v>20</v>
      </c>
      <c r="G169" s="3">
        <v>163</v>
      </c>
      <c r="H169" s="3" t="s">
        <v>99</v>
      </c>
      <c r="I169" s="3" t="s">
        <v>102</v>
      </c>
      <c r="J169" s="3" t="s">
        <v>105</v>
      </c>
      <c r="K169" s="3" t="s">
        <v>107</v>
      </c>
      <c r="L169" s="1" t="s">
        <v>119</v>
      </c>
      <c r="M169" s="4" t="s">
        <v>115</v>
      </c>
    </row>
    <row r="170" spans="2:13" ht="15" customHeight="1" x14ac:dyDescent="0.45">
      <c r="B170" s="3">
        <v>164</v>
      </c>
      <c r="C170" s="3" t="s">
        <v>228</v>
      </c>
      <c r="D170" s="3" t="s">
        <v>291</v>
      </c>
      <c r="E170" s="2">
        <v>360</v>
      </c>
      <c r="F170" s="31">
        <v>20</v>
      </c>
      <c r="G170" s="3">
        <v>164</v>
      </c>
      <c r="H170" s="3" t="s">
        <v>108</v>
      </c>
      <c r="I170" s="3" t="s">
        <v>109</v>
      </c>
      <c r="J170" s="3" t="s">
        <v>104</v>
      </c>
      <c r="K170" s="3" t="s">
        <v>107</v>
      </c>
      <c r="L170" s="3" t="s">
        <v>118</v>
      </c>
      <c r="M170" s="4" t="s">
        <v>115</v>
      </c>
    </row>
    <row r="171" spans="2:13" ht="15" customHeight="1" x14ac:dyDescent="0.45">
      <c r="B171" s="3">
        <v>165</v>
      </c>
      <c r="C171" s="3" t="s">
        <v>228</v>
      </c>
      <c r="D171" s="3" t="s">
        <v>292</v>
      </c>
      <c r="E171" s="2">
        <v>360</v>
      </c>
      <c r="F171" s="31">
        <v>20</v>
      </c>
      <c r="G171" s="3">
        <v>165</v>
      </c>
      <c r="H171" s="3" t="s">
        <v>108</v>
      </c>
      <c r="I171" s="3" t="s">
        <v>109</v>
      </c>
      <c r="J171" s="3" t="s">
        <v>105</v>
      </c>
      <c r="K171" s="3" t="s">
        <v>107</v>
      </c>
      <c r="L171" s="3" t="s">
        <v>118</v>
      </c>
      <c r="M171" s="4" t="s">
        <v>115</v>
      </c>
    </row>
    <row r="172" spans="2:13" ht="15" customHeight="1" x14ac:dyDescent="0.45">
      <c r="B172" s="3">
        <v>166</v>
      </c>
      <c r="C172" s="3" t="s">
        <v>228</v>
      </c>
      <c r="D172" s="3" t="s">
        <v>293</v>
      </c>
      <c r="E172" s="2">
        <v>360</v>
      </c>
      <c r="F172" s="31">
        <v>20</v>
      </c>
      <c r="G172" s="3">
        <v>166</v>
      </c>
      <c r="H172" s="3" t="s">
        <v>108</v>
      </c>
      <c r="I172" s="3" t="s">
        <v>109</v>
      </c>
      <c r="J172" s="3" t="s">
        <v>105</v>
      </c>
      <c r="K172" s="3" t="s">
        <v>107</v>
      </c>
      <c r="L172" s="3" t="s">
        <v>118</v>
      </c>
      <c r="M172" s="4" t="s">
        <v>115</v>
      </c>
    </row>
    <row r="173" spans="2:13" ht="15" customHeight="1" x14ac:dyDescent="0.45">
      <c r="B173" s="3">
        <v>167</v>
      </c>
      <c r="C173" s="3" t="s">
        <v>228</v>
      </c>
      <c r="D173" s="3" t="s">
        <v>294</v>
      </c>
      <c r="E173" s="2">
        <v>360</v>
      </c>
      <c r="F173" s="31">
        <v>20</v>
      </c>
      <c r="G173" s="3">
        <v>167</v>
      </c>
      <c r="H173" s="3" t="s">
        <v>108</v>
      </c>
      <c r="I173" s="3" t="s">
        <v>110</v>
      </c>
      <c r="J173" s="3" t="s">
        <v>104</v>
      </c>
      <c r="K173" s="3" t="s">
        <v>107</v>
      </c>
      <c r="L173" s="3" t="s">
        <v>118</v>
      </c>
      <c r="M173" s="4" t="s">
        <v>115</v>
      </c>
    </row>
    <row r="174" spans="2:13" ht="15" customHeight="1" x14ac:dyDescent="0.45">
      <c r="B174" s="3">
        <v>168</v>
      </c>
      <c r="C174" s="3" t="s">
        <v>228</v>
      </c>
      <c r="D174" s="3" t="s">
        <v>295</v>
      </c>
      <c r="E174" s="2">
        <v>360</v>
      </c>
      <c r="F174" s="31">
        <v>20</v>
      </c>
      <c r="G174" s="3">
        <v>168</v>
      </c>
      <c r="H174" s="3" t="s">
        <v>108</v>
      </c>
      <c r="I174" s="3" t="s">
        <v>110</v>
      </c>
      <c r="J174" s="3" t="s">
        <v>105</v>
      </c>
      <c r="K174" s="3" t="s">
        <v>107</v>
      </c>
      <c r="L174" s="3" t="s">
        <v>118</v>
      </c>
      <c r="M174" s="4" t="s">
        <v>115</v>
      </c>
    </row>
    <row r="175" spans="2:13" ht="15" customHeight="1" x14ac:dyDescent="0.45">
      <c r="B175" s="3">
        <v>169</v>
      </c>
      <c r="C175" s="3" t="s">
        <v>228</v>
      </c>
      <c r="D175" s="3" t="s">
        <v>296</v>
      </c>
      <c r="E175" s="2">
        <v>360</v>
      </c>
      <c r="F175" s="31">
        <v>20</v>
      </c>
      <c r="G175" s="3">
        <v>169</v>
      </c>
      <c r="H175" s="3" t="s">
        <v>108</v>
      </c>
      <c r="I175" s="3" t="s">
        <v>110</v>
      </c>
      <c r="J175" s="3" t="s">
        <v>105</v>
      </c>
      <c r="K175" s="3" t="s">
        <v>107</v>
      </c>
      <c r="L175" s="3" t="s">
        <v>118</v>
      </c>
      <c r="M175" s="4" t="s">
        <v>115</v>
      </c>
    </row>
    <row r="176" spans="2:13" ht="15" customHeight="1" x14ac:dyDescent="0.45">
      <c r="B176" s="3">
        <v>170</v>
      </c>
      <c r="C176" s="3" t="s">
        <v>228</v>
      </c>
      <c r="D176" s="3" t="s">
        <v>297</v>
      </c>
      <c r="E176" s="2">
        <v>360</v>
      </c>
      <c r="F176" s="31">
        <v>20</v>
      </c>
      <c r="G176" s="3">
        <v>170</v>
      </c>
      <c r="H176" s="3" t="s">
        <v>108</v>
      </c>
      <c r="I176" s="3" t="s">
        <v>111</v>
      </c>
      <c r="J176" s="3" t="s">
        <v>104</v>
      </c>
      <c r="K176" s="3" t="s">
        <v>107</v>
      </c>
      <c r="L176" s="3" t="s">
        <v>118</v>
      </c>
      <c r="M176" s="4" t="s">
        <v>115</v>
      </c>
    </row>
    <row r="177" spans="2:17" ht="15" customHeight="1" x14ac:dyDescent="0.45">
      <c r="B177" s="3">
        <v>171</v>
      </c>
      <c r="C177" s="3" t="s">
        <v>228</v>
      </c>
      <c r="D177" s="3" t="s">
        <v>298</v>
      </c>
      <c r="E177" s="2">
        <v>360</v>
      </c>
      <c r="F177" s="31">
        <v>20</v>
      </c>
      <c r="G177" s="3">
        <v>171</v>
      </c>
      <c r="H177" s="3" t="s">
        <v>108</v>
      </c>
      <c r="I177" s="3" t="s">
        <v>111</v>
      </c>
      <c r="J177" s="3" t="s">
        <v>105</v>
      </c>
      <c r="K177" s="3" t="s">
        <v>107</v>
      </c>
      <c r="L177" s="3" t="s">
        <v>118</v>
      </c>
      <c r="M177" s="4" t="s">
        <v>115</v>
      </c>
    </row>
    <row r="178" spans="2:17" ht="15" customHeight="1" x14ac:dyDescent="0.45">
      <c r="B178" s="3">
        <v>172</v>
      </c>
      <c r="C178" s="3" t="s">
        <v>228</v>
      </c>
      <c r="D178" s="3" t="s">
        <v>299</v>
      </c>
      <c r="E178" s="2">
        <v>360</v>
      </c>
      <c r="F178" s="31">
        <v>20</v>
      </c>
      <c r="G178" s="3">
        <v>172</v>
      </c>
      <c r="H178" s="3" t="s">
        <v>108</v>
      </c>
      <c r="I178" s="3" t="s">
        <v>111</v>
      </c>
      <c r="J178" s="3" t="s">
        <v>105</v>
      </c>
      <c r="K178" s="3" t="s">
        <v>107</v>
      </c>
      <c r="L178" s="3" t="s">
        <v>118</v>
      </c>
      <c r="M178" s="4" t="s">
        <v>115</v>
      </c>
    </row>
    <row r="179" spans="2:17" ht="15" customHeight="1" x14ac:dyDescent="0.45">
      <c r="B179" s="3">
        <v>173</v>
      </c>
      <c r="C179" s="3" t="s">
        <v>228</v>
      </c>
      <c r="D179" s="3" t="s">
        <v>300</v>
      </c>
      <c r="E179" s="2">
        <v>360</v>
      </c>
      <c r="F179" s="31">
        <v>20</v>
      </c>
      <c r="G179" s="3">
        <v>173</v>
      </c>
      <c r="H179" s="3" t="s">
        <v>108</v>
      </c>
      <c r="I179" s="3" t="s">
        <v>109</v>
      </c>
      <c r="J179" s="3" t="s">
        <v>104</v>
      </c>
      <c r="K179" s="3" t="s">
        <v>107</v>
      </c>
      <c r="L179" s="1" t="s">
        <v>119</v>
      </c>
      <c r="M179" s="4" t="s">
        <v>115</v>
      </c>
    </row>
    <row r="180" spans="2:17" ht="15" customHeight="1" x14ac:dyDescent="0.45">
      <c r="B180" s="3">
        <v>174</v>
      </c>
      <c r="C180" s="3" t="s">
        <v>228</v>
      </c>
      <c r="D180" s="3" t="s">
        <v>301</v>
      </c>
      <c r="E180" s="2">
        <v>360</v>
      </c>
      <c r="F180" s="31">
        <v>20</v>
      </c>
      <c r="G180" s="3">
        <v>174</v>
      </c>
      <c r="H180" s="3" t="s">
        <v>108</v>
      </c>
      <c r="I180" s="3" t="s">
        <v>109</v>
      </c>
      <c r="J180" s="3" t="s">
        <v>105</v>
      </c>
      <c r="K180" s="3" t="s">
        <v>107</v>
      </c>
      <c r="L180" s="1" t="s">
        <v>119</v>
      </c>
      <c r="M180" s="4" t="s">
        <v>115</v>
      </c>
    </row>
    <row r="181" spans="2:17" ht="15" customHeight="1" x14ac:dyDescent="0.45">
      <c r="B181" s="3">
        <v>175</v>
      </c>
      <c r="C181" s="3" t="s">
        <v>228</v>
      </c>
      <c r="D181" s="3" t="s">
        <v>302</v>
      </c>
      <c r="E181" s="2">
        <v>360</v>
      </c>
      <c r="F181" s="31">
        <v>20</v>
      </c>
      <c r="G181" s="3">
        <v>175</v>
      </c>
      <c r="H181" s="3" t="s">
        <v>108</v>
      </c>
      <c r="I181" s="3" t="s">
        <v>109</v>
      </c>
      <c r="J181" s="3" t="s">
        <v>105</v>
      </c>
      <c r="K181" s="3" t="s">
        <v>107</v>
      </c>
      <c r="L181" s="1" t="s">
        <v>119</v>
      </c>
      <c r="M181" s="4" t="s">
        <v>115</v>
      </c>
    </row>
    <row r="182" spans="2:17" ht="15" customHeight="1" x14ac:dyDescent="0.45">
      <c r="B182" s="3">
        <v>176</v>
      </c>
      <c r="C182" s="3" t="s">
        <v>228</v>
      </c>
      <c r="D182" s="3" t="s">
        <v>303</v>
      </c>
      <c r="E182" s="2">
        <v>360</v>
      </c>
      <c r="F182" s="31">
        <v>20</v>
      </c>
      <c r="G182" s="3">
        <v>176</v>
      </c>
      <c r="H182" s="3" t="s">
        <v>108</v>
      </c>
      <c r="I182" s="3" t="s">
        <v>110</v>
      </c>
      <c r="J182" s="3" t="s">
        <v>104</v>
      </c>
      <c r="K182" s="3" t="s">
        <v>107</v>
      </c>
      <c r="L182" s="1" t="s">
        <v>119</v>
      </c>
      <c r="M182" s="4" t="s">
        <v>115</v>
      </c>
    </row>
    <row r="183" spans="2:17" ht="15" customHeight="1" x14ac:dyDescent="0.45">
      <c r="B183" s="3">
        <v>177</v>
      </c>
      <c r="C183" s="3" t="s">
        <v>228</v>
      </c>
      <c r="D183" s="3" t="s">
        <v>304</v>
      </c>
      <c r="E183" s="2">
        <v>360</v>
      </c>
      <c r="F183" s="31">
        <v>20</v>
      </c>
      <c r="G183" s="3">
        <v>177</v>
      </c>
      <c r="H183" s="3" t="s">
        <v>108</v>
      </c>
      <c r="I183" s="3" t="s">
        <v>110</v>
      </c>
      <c r="J183" s="3" t="s">
        <v>105</v>
      </c>
      <c r="K183" s="3" t="s">
        <v>107</v>
      </c>
      <c r="L183" s="1" t="s">
        <v>119</v>
      </c>
      <c r="M183" s="4" t="s">
        <v>115</v>
      </c>
    </row>
    <row r="184" spans="2:17" ht="15" customHeight="1" x14ac:dyDescent="0.45">
      <c r="B184" s="3">
        <v>178</v>
      </c>
      <c r="C184" s="3" t="s">
        <v>228</v>
      </c>
      <c r="D184" s="3" t="s">
        <v>305</v>
      </c>
      <c r="E184" s="2">
        <v>360</v>
      </c>
      <c r="F184" s="31">
        <v>20</v>
      </c>
      <c r="G184" s="3">
        <v>178</v>
      </c>
      <c r="H184" s="3" t="s">
        <v>108</v>
      </c>
      <c r="I184" s="3" t="s">
        <v>110</v>
      </c>
      <c r="J184" s="3" t="s">
        <v>105</v>
      </c>
      <c r="K184" s="3" t="s">
        <v>107</v>
      </c>
      <c r="L184" s="1" t="s">
        <v>119</v>
      </c>
      <c r="M184" s="4" t="s">
        <v>115</v>
      </c>
    </row>
    <row r="185" spans="2:17" ht="15" customHeight="1" x14ac:dyDescent="0.45">
      <c r="B185" s="3">
        <v>179</v>
      </c>
      <c r="C185" s="3" t="s">
        <v>228</v>
      </c>
      <c r="D185" s="3" t="s">
        <v>306</v>
      </c>
      <c r="E185" s="2">
        <v>360</v>
      </c>
      <c r="F185" s="31">
        <v>20</v>
      </c>
      <c r="G185" s="3">
        <v>179</v>
      </c>
      <c r="H185" s="3" t="s">
        <v>108</v>
      </c>
      <c r="I185" s="3" t="s">
        <v>111</v>
      </c>
      <c r="J185" s="3" t="s">
        <v>104</v>
      </c>
      <c r="K185" s="3" t="s">
        <v>107</v>
      </c>
      <c r="L185" s="1" t="s">
        <v>119</v>
      </c>
      <c r="M185" s="4" t="s">
        <v>115</v>
      </c>
    </row>
    <row r="186" spans="2:17" ht="15" customHeight="1" x14ac:dyDescent="0.45">
      <c r="B186" s="3">
        <v>180</v>
      </c>
      <c r="C186" s="3" t="s">
        <v>228</v>
      </c>
      <c r="D186" s="3" t="s">
        <v>307</v>
      </c>
      <c r="E186" s="2">
        <v>360</v>
      </c>
      <c r="F186" s="31">
        <v>20</v>
      </c>
      <c r="G186" s="3">
        <v>180</v>
      </c>
      <c r="H186" s="3" t="s">
        <v>108</v>
      </c>
      <c r="I186" s="3" t="s">
        <v>111</v>
      </c>
      <c r="J186" s="3" t="s">
        <v>105</v>
      </c>
      <c r="K186" s="3" t="s">
        <v>107</v>
      </c>
      <c r="L186" s="1" t="s">
        <v>119</v>
      </c>
      <c r="M186" s="4" t="s">
        <v>115</v>
      </c>
    </row>
    <row r="187" spans="2:17" ht="15" customHeight="1" x14ac:dyDescent="0.45">
      <c r="B187" s="3">
        <v>181</v>
      </c>
      <c r="C187" s="3" t="s">
        <v>228</v>
      </c>
      <c r="D187" s="3" t="s">
        <v>308</v>
      </c>
      <c r="E187" s="2">
        <v>360</v>
      </c>
      <c r="F187" s="31">
        <v>20</v>
      </c>
      <c r="G187" s="3">
        <v>181</v>
      </c>
      <c r="H187" s="3" t="s">
        <v>108</v>
      </c>
      <c r="I187" s="3" t="s">
        <v>111</v>
      </c>
      <c r="J187" s="3" t="s">
        <v>105</v>
      </c>
      <c r="K187" s="3" t="s">
        <v>107</v>
      </c>
      <c r="L187" s="1" t="s">
        <v>119</v>
      </c>
      <c r="M187" s="4" t="s">
        <v>115</v>
      </c>
    </row>
    <row r="188" spans="2:17" ht="15" customHeight="1" x14ac:dyDescent="0.45">
      <c r="B188" s="3">
        <v>182</v>
      </c>
      <c r="C188" s="3" t="s">
        <v>228</v>
      </c>
      <c r="D188" s="3" t="s">
        <v>309</v>
      </c>
      <c r="E188" s="2">
        <v>360</v>
      </c>
      <c r="F188" s="31">
        <v>20</v>
      </c>
      <c r="G188" s="3">
        <v>182</v>
      </c>
      <c r="H188" s="3" t="s">
        <v>112</v>
      </c>
      <c r="I188" s="3" t="s">
        <v>225</v>
      </c>
      <c r="J188" s="3" t="s">
        <v>104</v>
      </c>
      <c r="K188" s="3" t="s">
        <v>107</v>
      </c>
      <c r="L188" s="3" t="s">
        <v>118</v>
      </c>
      <c r="M188" s="4" t="s">
        <v>115</v>
      </c>
    </row>
    <row r="189" spans="2:17" ht="15" customHeight="1" x14ac:dyDescent="0.45">
      <c r="B189" s="3">
        <v>183</v>
      </c>
      <c r="C189" s="3" t="s">
        <v>228</v>
      </c>
      <c r="D189" s="3" t="s">
        <v>310</v>
      </c>
      <c r="E189" s="2">
        <v>360</v>
      </c>
      <c r="F189" s="31">
        <v>20</v>
      </c>
      <c r="G189" s="3">
        <v>183</v>
      </c>
      <c r="H189" s="3" t="s">
        <v>112</v>
      </c>
      <c r="I189" s="3" t="s">
        <v>225</v>
      </c>
      <c r="J189" s="3" t="s">
        <v>105</v>
      </c>
      <c r="K189" s="3" t="s">
        <v>107</v>
      </c>
      <c r="L189" s="3" t="s">
        <v>118</v>
      </c>
      <c r="M189" s="4" t="s">
        <v>115</v>
      </c>
      <c r="Q189" t="s">
        <v>359</v>
      </c>
    </row>
    <row r="190" spans="2:17" ht="15" customHeight="1" x14ac:dyDescent="0.45">
      <c r="B190" s="3">
        <v>184</v>
      </c>
      <c r="C190" s="3" t="s">
        <v>228</v>
      </c>
      <c r="D190" s="3" t="s">
        <v>311</v>
      </c>
      <c r="E190" s="2">
        <v>360</v>
      </c>
      <c r="F190" s="31">
        <v>20</v>
      </c>
      <c r="G190" s="3">
        <v>184</v>
      </c>
      <c r="H190" s="3" t="s">
        <v>112</v>
      </c>
      <c r="I190" s="3" t="s">
        <v>225</v>
      </c>
      <c r="J190" s="3" t="s">
        <v>105</v>
      </c>
      <c r="K190" s="3" t="s">
        <v>107</v>
      </c>
      <c r="L190" s="3" t="s">
        <v>118</v>
      </c>
      <c r="M190" s="4" t="s">
        <v>115</v>
      </c>
      <c r="Q190" t="s">
        <v>360</v>
      </c>
    </row>
    <row r="191" spans="2:17" ht="15" customHeight="1" x14ac:dyDescent="0.45">
      <c r="B191" s="3">
        <v>185</v>
      </c>
      <c r="C191" s="3" t="s">
        <v>228</v>
      </c>
      <c r="D191" s="3" t="s">
        <v>312</v>
      </c>
      <c r="E191" s="2">
        <v>360</v>
      </c>
      <c r="F191" s="31">
        <v>20</v>
      </c>
      <c r="G191" s="3">
        <v>185</v>
      </c>
      <c r="H191" s="3" t="s">
        <v>112</v>
      </c>
      <c r="I191" s="3" t="s">
        <v>225</v>
      </c>
      <c r="J191" s="3" t="s">
        <v>104</v>
      </c>
      <c r="K191" s="3" t="s">
        <v>107</v>
      </c>
      <c r="L191" s="1" t="s">
        <v>119</v>
      </c>
      <c r="M191" s="4" t="s">
        <v>115</v>
      </c>
      <c r="Q191" t="s">
        <v>361</v>
      </c>
    </row>
    <row r="192" spans="2:17" ht="15" customHeight="1" x14ac:dyDescent="0.45">
      <c r="B192" s="3">
        <v>186</v>
      </c>
      <c r="C192" s="3" t="s">
        <v>228</v>
      </c>
      <c r="D192" s="3" t="s">
        <v>313</v>
      </c>
      <c r="E192" s="2">
        <v>360</v>
      </c>
      <c r="F192" s="31">
        <v>20</v>
      </c>
      <c r="G192" s="3">
        <v>186</v>
      </c>
      <c r="H192" s="3" t="s">
        <v>112</v>
      </c>
      <c r="I192" s="3" t="s">
        <v>225</v>
      </c>
      <c r="J192" s="3" t="s">
        <v>105</v>
      </c>
      <c r="K192" s="3" t="s">
        <v>107</v>
      </c>
      <c r="L192" s="1" t="s">
        <v>119</v>
      </c>
      <c r="M192" s="4" t="s">
        <v>115</v>
      </c>
      <c r="Q192" t="s">
        <v>362</v>
      </c>
    </row>
    <row r="193" spans="2:17" ht="15" customHeight="1" x14ac:dyDescent="0.45">
      <c r="B193" s="3">
        <v>187</v>
      </c>
      <c r="C193" s="3" t="s">
        <v>228</v>
      </c>
      <c r="D193" s="3" t="s">
        <v>314</v>
      </c>
      <c r="E193" s="2">
        <v>360</v>
      </c>
      <c r="F193" s="31">
        <v>20</v>
      </c>
      <c r="G193" s="3">
        <v>187</v>
      </c>
      <c r="H193" s="3" t="s">
        <v>112</v>
      </c>
      <c r="I193" s="3" t="s">
        <v>225</v>
      </c>
      <c r="J193" s="3" t="s">
        <v>105</v>
      </c>
      <c r="K193" s="3" t="s">
        <v>107</v>
      </c>
      <c r="L193" s="1" t="s">
        <v>119</v>
      </c>
      <c r="M193" s="4" t="s">
        <v>115</v>
      </c>
      <c r="Q193" t="s">
        <v>363</v>
      </c>
    </row>
    <row r="194" spans="2:17" ht="15" customHeight="1" x14ac:dyDescent="0.45">
      <c r="B194" s="45" t="s">
        <v>120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spans="2:17" ht="15" customHeight="1" x14ac:dyDescent="0.45">
      <c r="B195" s="3">
        <v>188</v>
      </c>
      <c r="C195" s="3" t="s">
        <v>230</v>
      </c>
      <c r="D195" s="3" t="s">
        <v>315</v>
      </c>
      <c r="E195" s="2">
        <v>360</v>
      </c>
      <c r="F195" s="31">
        <v>20</v>
      </c>
      <c r="G195" s="3">
        <v>188</v>
      </c>
      <c r="H195" s="3" t="s">
        <v>99</v>
      </c>
      <c r="I195" s="3" t="s">
        <v>100</v>
      </c>
      <c r="J195" s="3" t="s">
        <v>104</v>
      </c>
      <c r="K195" s="3" t="s">
        <v>107</v>
      </c>
      <c r="L195" s="3" t="s">
        <v>118</v>
      </c>
      <c r="M195" s="1" t="s">
        <v>229</v>
      </c>
    </row>
    <row r="196" spans="2:17" ht="15" customHeight="1" x14ac:dyDescent="0.45">
      <c r="B196" s="3">
        <v>189</v>
      </c>
      <c r="C196" s="3" t="s">
        <v>230</v>
      </c>
      <c r="D196" s="3" t="s">
        <v>316</v>
      </c>
      <c r="E196" s="2">
        <v>360</v>
      </c>
      <c r="F196" s="31">
        <v>20</v>
      </c>
      <c r="G196" s="3">
        <v>189</v>
      </c>
      <c r="H196" s="3" t="s">
        <v>99</v>
      </c>
      <c r="I196" s="3" t="s">
        <v>100</v>
      </c>
      <c r="J196" s="3" t="s">
        <v>105</v>
      </c>
      <c r="K196" s="3" t="s">
        <v>107</v>
      </c>
      <c r="L196" s="3" t="s">
        <v>118</v>
      </c>
      <c r="M196" s="1" t="s">
        <v>229</v>
      </c>
    </row>
    <row r="197" spans="2:17" ht="15" customHeight="1" x14ac:dyDescent="0.45">
      <c r="B197" s="3">
        <v>190</v>
      </c>
      <c r="C197" s="3" t="s">
        <v>230</v>
      </c>
      <c r="D197" s="3" t="s">
        <v>317</v>
      </c>
      <c r="E197" s="2">
        <v>360</v>
      </c>
      <c r="F197" s="31">
        <v>20</v>
      </c>
      <c r="G197" s="3">
        <v>190</v>
      </c>
      <c r="H197" s="3" t="s">
        <v>99</v>
      </c>
      <c r="I197" s="3" t="s">
        <v>100</v>
      </c>
      <c r="J197" s="3" t="s">
        <v>105</v>
      </c>
      <c r="K197" s="3" t="s">
        <v>107</v>
      </c>
      <c r="L197" s="3" t="s">
        <v>118</v>
      </c>
      <c r="M197" s="1" t="s">
        <v>229</v>
      </c>
    </row>
    <row r="198" spans="2:17" ht="15" customHeight="1" x14ac:dyDescent="0.45">
      <c r="B198" s="3">
        <v>191</v>
      </c>
      <c r="C198" s="3" t="s">
        <v>230</v>
      </c>
      <c r="D198" s="3" t="s">
        <v>318</v>
      </c>
      <c r="E198" s="2">
        <v>360</v>
      </c>
      <c r="F198" s="31">
        <v>20</v>
      </c>
      <c r="G198" s="3">
        <v>191</v>
      </c>
      <c r="H198" s="3" t="s">
        <v>99</v>
      </c>
      <c r="I198" s="3" t="s">
        <v>101</v>
      </c>
      <c r="J198" s="3" t="s">
        <v>104</v>
      </c>
      <c r="K198" s="3" t="s">
        <v>107</v>
      </c>
      <c r="L198" s="3" t="s">
        <v>118</v>
      </c>
      <c r="M198" s="1" t="s">
        <v>229</v>
      </c>
    </row>
    <row r="199" spans="2:17" ht="15" customHeight="1" x14ac:dyDescent="0.45">
      <c r="B199" s="3">
        <v>192</v>
      </c>
      <c r="C199" s="3" t="s">
        <v>230</v>
      </c>
      <c r="D199" s="3" t="s">
        <v>319</v>
      </c>
      <c r="E199" s="2">
        <v>360</v>
      </c>
      <c r="F199" s="31">
        <v>20</v>
      </c>
      <c r="G199" s="3">
        <v>192</v>
      </c>
      <c r="H199" s="3" t="s">
        <v>99</v>
      </c>
      <c r="I199" s="3" t="s">
        <v>101</v>
      </c>
      <c r="J199" s="3" t="s">
        <v>105</v>
      </c>
      <c r="K199" s="3" t="s">
        <v>107</v>
      </c>
      <c r="L199" s="3" t="s">
        <v>118</v>
      </c>
      <c r="M199" s="1" t="s">
        <v>229</v>
      </c>
    </row>
    <row r="200" spans="2:17" ht="15" customHeight="1" x14ac:dyDescent="0.45">
      <c r="B200" s="3">
        <v>193</v>
      </c>
      <c r="C200" s="3" t="s">
        <v>230</v>
      </c>
      <c r="D200" s="3" t="s">
        <v>320</v>
      </c>
      <c r="E200" s="2">
        <v>360</v>
      </c>
      <c r="F200" s="31">
        <v>20</v>
      </c>
      <c r="G200" s="3">
        <v>193</v>
      </c>
      <c r="H200" s="3" t="s">
        <v>99</v>
      </c>
      <c r="I200" s="3" t="s">
        <v>101</v>
      </c>
      <c r="J200" s="3" t="s">
        <v>105</v>
      </c>
      <c r="K200" s="3" t="s">
        <v>107</v>
      </c>
      <c r="L200" s="3" t="s">
        <v>118</v>
      </c>
      <c r="M200" s="1" t="s">
        <v>229</v>
      </c>
    </row>
    <row r="201" spans="2:17" ht="15" customHeight="1" x14ac:dyDescent="0.45">
      <c r="B201" s="3">
        <v>194</v>
      </c>
      <c r="C201" s="3" t="s">
        <v>230</v>
      </c>
      <c r="D201" s="3" t="s">
        <v>321</v>
      </c>
      <c r="E201" s="2">
        <v>360</v>
      </c>
      <c r="F201" s="31">
        <v>20</v>
      </c>
      <c r="G201" s="3">
        <v>194</v>
      </c>
      <c r="H201" s="3" t="s">
        <v>99</v>
      </c>
      <c r="I201" s="3" t="s">
        <v>102</v>
      </c>
      <c r="J201" s="3" t="s">
        <v>104</v>
      </c>
      <c r="K201" s="3" t="s">
        <v>107</v>
      </c>
      <c r="L201" s="3" t="s">
        <v>118</v>
      </c>
      <c r="M201" s="1" t="s">
        <v>229</v>
      </c>
    </row>
    <row r="202" spans="2:17" ht="15" customHeight="1" x14ac:dyDescent="0.45">
      <c r="B202" s="3">
        <v>195</v>
      </c>
      <c r="C202" s="3" t="s">
        <v>230</v>
      </c>
      <c r="D202" s="3" t="s">
        <v>322</v>
      </c>
      <c r="E202" s="2">
        <v>360</v>
      </c>
      <c r="F202" s="31">
        <v>20</v>
      </c>
      <c r="G202" s="3">
        <v>195</v>
      </c>
      <c r="H202" s="3" t="s">
        <v>99</v>
      </c>
      <c r="I202" s="3" t="s">
        <v>102</v>
      </c>
      <c r="J202" s="3" t="s">
        <v>105</v>
      </c>
      <c r="K202" s="3" t="s">
        <v>107</v>
      </c>
      <c r="L202" s="3" t="s">
        <v>118</v>
      </c>
      <c r="M202" s="1" t="s">
        <v>229</v>
      </c>
    </row>
    <row r="203" spans="2:17" ht="15" customHeight="1" x14ac:dyDescent="0.45">
      <c r="B203" s="3">
        <v>196</v>
      </c>
      <c r="C203" s="3" t="s">
        <v>230</v>
      </c>
      <c r="D203" s="3" t="s">
        <v>323</v>
      </c>
      <c r="E203" s="2">
        <v>360</v>
      </c>
      <c r="F203" s="31">
        <v>20</v>
      </c>
      <c r="G203" s="3">
        <v>196</v>
      </c>
      <c r="H203" s="3" t="s">
        <v>99</v>
      </c>
      <c r="I203" s="3" t="s">
        <v>102</v>
      </c>
      <c r="J203" s="3" t="s">
        <v>105</v>
      </c>
      <c r="K203" s="3" t="s">
        <v>107</v>
      </c>
      <c r="L203" s="3" t="s">
        <v>118</v>
      </c>
      <c r="M203" s="1" t="s">
        <v>229</v>
      </c>
    </row>
    <row r="204" spans="2:17" ht="15" customHeight="1" x14ac:dyDescent="0.45">
      <c r="B204" s="3">
        <v>197</v>
      </c>
      <c r="C204" s="3" t="s">
        <v>230</v>
      </c>
      <c r="D204" s="3" t="s">
        <v>324</v>
      </c>
      <c r="E204" s="2">
        <v>360</v>
      </c>
      <c r="F204" s="31">
        <v>20</v>
      </c>
      <c r="G204" s="3">
        <v>197</v>
      </c>
      <c r="H204" s="3" t="s">
        <v>99</v>
      </c>
      <c r="I204" s="3" t="s">
        <v>100</v>
      </c>
      <c r="J204" s="3" t="s">
        <v>104</v>
      </c>
      <c r="K204" s="3" t="s">
        <v>107</v>
      </c>
      <c r="L204" s="1" t="s">
        <v>119</v>
      </c>
      <c r="M204" s="1" t="s">
        <v>229</v>
      </c>
    </row>
    <row r="205" spans="2:17" ht="15" customHeight="1" x14ac:dyDescent="0.45">
      <c r="B205" s="3">
        <v>198</v>
      </c>
      <c r="C205" s="3" t="s">
        <v>230</v>
      </c>
      <c r="D205" s="3" t="s">
        <v>325</v>
      </c>
      <c r="E205" s="2">
        <v>360</v>
      </c>
      <c r="F205" s="31">
        <v>20</v>
      </c>
      <c r="G205" s="3">
        <v>198</v>
      </c>
      <c r="H205" s="3" t="s">
        <v>99</v>
      </c>
      <c r="I205" s="3" t="s">
        <v>100</v>
      </c>
      <c r="J205" s="3" t="s">
        <v>105</v>
      </c>
      <c r="K205" s="3" t="s">
        <v>107</v>
      </c>
      <c r="L205" s="1" t="s">
        <v>119</v>
      </c>
      <c r="M205" s="1" t="s">
        <v>229</v>
      </c>
    </row>
    <row r="206" spans="2:17" ht="15" customHeight="1" x14ac:dyDescent="0.45">
      <c r="B206" s="3">
        <v>199</v>
      </c>
      <c r="C206" s="3" t="s">
        <v>230</v>
      </c>
      <c r="D206" s="3" t="s">
        <v>326</v>
      </c>
      <c r="E206" s="2">
        <v>360</v>
      </c>
      <c r="F206" s="31">
        <v>20</v>
      </c>
      <c r="G206" s="3">
        <v>199</v>
      </c>
      <c r="H206" s="3" t="s">
        <v>99</v>
      </c>
      <c r="I206" s="3" t="s">
        <v>100</v>
      </c>
      <c r="J206" s="3" t="s">
        <v>105</v>
      </c>
      <c r="K206" s="3" t="s">
        <v>107</v>
      </c>
      <c r="L206" s="1" t="s">
        <v>119</v>
      </c>
      <c r="M206" s="1" t="s">
        <v>229</v>
      </c>
    </row>
    <row r="207" spans="2:17" ht="15" customHeight="1" x14ac:dyDescent="0.45">
      <c r="B207" s="3">
        <v>200</v>
      </c>
      <c r="C207" s="3" t="s">
        <v>230</v>
      </c>
      <c r="D207" s="3" t="s">
        <v>327</v>
      </c>
      <c r="E207" s="2">
        <v>360</v>
      </c>
      <c r="F207" s="31">
        <v>20</v>
      </c>
      <c r="G207" s="3">
        <v>200</v>
      </c>
      <c r="H207" s="3" t="s">
        <v>99</v>
      </c>
      <c r="I207" s="3" t="s">
        <v>101</v>
      </c>
      <c r="J207" s="3" t="s">
        <v>104</v>
      </c>
      <c r="K207" s="3" t="s">
        <v>107</v>
      </c>
      <c r="L207" s="1" t="s">
        <v>119</v>
      </c>
      <c r="M207" s="1" t="s">
        <v>229</v>
      </c>
    </row>
    <row r="208" spans="2:17" ht="15" customHeight="1" x14ac:dyDescent="0.45">
      <c r="B208" s="3">
        <v>201</v>
      </c>
      <c r="C208" s="3" t="s">
        <v>230</v>
      </c>
      <c r="D208" s="3" t="s">
        <v>328</v>
      </c>
      <c r="E208" s="2">
        <v>360</v>
      </c>
      <c r="F208" s="31">
        <v>20</v>
      </c>
      <c r="G208" s="3">
        <v>201</v>
      </c>
      <c r="H208" s="3" t="s">
        <v>99</v>
      </c>
      <c r="I208" s="3" t="s">
        <v>101</v>
      </c>
      <c r="J208" s="3" t="s">
        <v>105</v>
      </c>
      <c r="K208" s="3" t="s">
        <v>107</v>
      </c>
      <c r="L208" s="1" t="s">
        <v>119</v>
      </c>
      <c r="M208" s="1" t="s">
        <v>229</v>
      </c>
    </row>
    <row r="209" spans="2:13" ht="15" customHeight="1" x14ac:dyDescent="0.45">
      <c r="B209" s="3">
        <v>202</v>
      </c>
      <c r="C209" s="3" t="s">
        <v>230</v>
      </c>
      <c r="D209" s="3" t="s">
        <v>329</v>
      </c>
      <c r="E209" s="2">
        <v>360</v>
      </c>
      <c r="F209" s="31">
        <v>20</v>
      </c>
      <c r="G209" s="3">
        <v>202</v>
      </c>
      <c r="H209" s="3" t="s">
        <v>99</v>
      </c>
      <c r="I209" s="3" t="s">
        <v>101</v>
      </c>
      <c r="J209" s="3" t="s">
        <v>105</v>
      </c>
      <c r="K209" s="3" t="s">
        <v>107</v>
      </c>
      <c r="L209" s="1" t="s">
        <v>119</v>
      </c>
      <c r="M209" s="1" t="s">
        <v>229</v>
      </c>
    </row>
    <row r="210" spans="2:13" ht="15" customHeight="1" x14ac:dyDescent="0.45">
      <c r="B210" s="3">
        <v>203</v>
      </c>
      <c r="C210" s="3" t="s">
        <v>230</v>
      </c>
      <c r="D210" s="3" t="s">
        <v>330</v>
      </c>
      <c r="E210" s="2">
        <v>360</v>
      </c>
      <c r="F210" s="31">
        <v>20</v>
      </c>
      <c r="G210" s="3">
        <v>203</v>
      </c>
      <c r="H210" s="3" t="s">
        <v>99</v>
      </c>
      <c r="I210" s="3" t="s">
        <v>102</v>
      </c>
      <c r="J210" s="3" t="s">
        <v>104</v>
      </c>
      <c r="K210" s="3" t="s">
        <v>107</v>
      </c>
      <c r="L210" s="1" t="s">
        <v>119</v>
      </c>
      <c r="M210" s="1" t="s">
        <v>229</v>
      </c>
    </row>
    <row r="211" spans="2:13" ht="15" customHeight="1" x14ac:dyDescent="0.45">
      <c r="B211" s="3">
        <v>204</v>
      </c>
      <c r="C211" s="3" t="s">
        <v>230</v>
      </c>
      <c r="D211" s="3" t="s">
        <v>331</v>
      </c>
      <c r="E211" s="2">
        <v>360</v>
      </c>
      <c r="F211" s="31">
        <v>20</v>
      </c>
      <c r="G211" s="3">
        <v>204</v>
      </c>
      <c r="H211" s="3" t="s">
        <v>99</v>
      </c>
      <c r="I211" s="3" t="s">
        <v>102</v>
      </c>
      <c r="J211" s="3" t="s">
        <v>105</v>
      </c>
      <c r="K211" s="3" t="s">
        <v>107</v>
      </c>
      <c r="L211" s="1" t="s">
        <v>119</v>
      </c>
      <c r="M211" s="1" t="s">
        <v>229</v>
      </c>
    </row>
    <row r="212" spans="2:13" ht="15" customHeight="1" x14ac:dyDescent="0.45">
      <c r="B212" s="3">
        <v>205</v>
      </c>
      <c r="C212" s="3" t="s">
        <v>230</v>
      </c>
      <c r="D212" s="3" t="s">
        <v>332</v>
      </c>
      <c r="E212" s="2">
        <v>360</v>
      </c>
      <c r="F212" s="31">
        <v>20</v>
      </c>
      <c r="G212" s="3">
        <v>205</v>
      </c>
      <c r="H212" s="3" t="s">
        <v>99</v>
      </c>
      <c r="I212" s="3" t="s">
        <v>102</v>
      </c>
      <c r="J212" s="3" t="s">
        <v>105</v>
      </c>
      <c r="K212" s="3" t="s">
        <v>107</v>
      </c>
      <c r="L212" s="1" t="s">
        <v>119</v>
      </c>
      <c r="M212" s="1" t="s">
        <v>229</v>
      </c>
    </row>
    <row r="213" spans="2:13" ht="15" customHeight="1" x14ac:dyDescent="0.45">
      <c r="B213" s="3">
        <v>206</v>
      </c>
      <c r="C213" s="3" t="s">
        <v>230</v>
      </c>
      <c r="D213" s="3" t="s">
        <v>333</v>
      </c>
      <c r="E213" s="2">
        <v>360</v>
      </c>
      <c r="F213" s="31">
        <v>20</v>
      </c>
      <c r="G213" s="3">
        <v>206</v>
      </c>
      <c r="H213" s="3" t="s">
        <v>108</v>
      </c>
      <c r="I213" s="3" t="s">
        <v>109</v>
      </c>
      <c r="J213" s="3" t="s">
        <v>104</v>
      </c>
      <c r="K213" s="3" t="s">
        <v>107</v>
      </c>
      <c r="L213" s="3" t="s">
        <v>118</v>
      </c>
      <c r="M213" s="1" t="s">
        <v>229</v>
      </c>
    </row>
    <row r="214" spans="2:13" ht="15" customHeight="1" x14ac:dyDescent="0.45">
      <c r="B214" s="3">
        <v>207</v>
      </c>
      <c r="C214" s="3" t="s">
        <v>230</v>
      </c>
      <c r="D214" s="3" t="s">
        <v>334</v>
      </c>
      <c r="E214" s="2">
        <v>360</v>
      </c>
      <c r="F214" s="31">
        <v>20</v>
      </c>
      <c r="G214" s="3">
        <v>207</v>
      </c>
      <c r="H214" s="3" t="s">
        <v>108</v>
      </c>
      <c r="I214" s="3" t="s">
        <v>109</v>
      </c>
      <c r="J214" s="3" t="s">
        <v>105</v>
      </c>
      <c r="K214" s="3" t="s">
        <v>107</v>
      </c>
      <c r="L214" s="3" t="s">
        <v>118</v>
      </c>
      <c r="M214" s="1" t="s">
        <v>229</v>
      </c>
    </row>
    <row r="215" spans="2:13" ht="15" customHeight="1" x14ac:dyDescent="0.45">
      <c r="B215" s="3">
        <v>208</v>
      </c>
      <c r="C215" s="3" t="s">
        <v>230</v>
      </c>
      <c r="D215" s="3" t="s">
        <v>335</v>
      </c>
      <c r="E215" s="2">
        <v>360</v>
      </c>
      <c r="F215" s="31">
        <v>20</v>
      </c>
      <c r="G215" s="3">
        <v>208</v>
      </c>
      <c r="H215" s="3" t="s">
        <v>108</v>
      </c>
      <c r="I215" s="3" t="s">
        <v>109</v>
      </c>
      <c r="J215" s="3" t="s">
        <v>105</v>
      </c>
      <c r="K215" s="3" t="s">
        <v>107</v>
      </c>
      <c r="L215" s="3" t="s">
        <v>118</v>
      </c>
      <c r="M215" s="1" t="s">
        <v>229</v>
      </c>
    </row>
    <row r="216" spans="2:13" ht="15" customHeight="1" x14ac:dyDescent="0.45">
      <c r="B216" s="3">
        <v>209</v>
      </c>
      <c r="C216" s="3" t="s">
        <v>230</v>
      </c>
      <c r="D216" s="3" t="s">
        <v>336</v>
      </c>
      <c r="E216" s="2">
        <v>360</v>
      </c>
      <c r="F216" s="31">
        <v>20</v>
      </c>
      <c r="G216" s="3">
        <v>209</v>
      </c>
      <c r="H216" s="3" t="s">
        <v>108</v>
      </c>
      <c r="I216" s="3" t="s">
        <v>110</v>
      </c>
      <c r="J216" s="3" t="s">
        <v>104</v>
      </c>
      <c r="K216" s="3" t="s">
        <v>107</v>
      </c>
      <c r="L216" s="3" t="s">
        <v>118</v>
      </c>
      <c r="M216" s="1" t="s">
        <v>229</v>
      </c>
    </row>
    <row r="217" spans="2:13" ht="15" customHeight="1" x14ac:dyDescent="0.45">
      <c r="B217" s="3">
        <v>210</v>
      </c>
      <c r="C217" s="3" t="s">
        <v>230</v>
      </c>
      <c r="D217" s="3" t="s">
        <v>337</v>
      </c>
      <c r="E217" s="2">
        <v>360</v>
      </c>
      <c r="F217" s="31">
        <v>20</v>
      </c>
      <c r="G217" s="3">
        <v>210</v>
      </c>
      <c r="H217" s="3" t="s">
        <v>108</v>
      </c>
      <c r="I217" s="3" t="s">
        <v>110</v>
      </c>
      <c r="J217" s="3" t="s">
        <v>105</v>
      </c>
      <c r="K217" s="3" t="s">
        <v>107</v>
      </c>
      <c r="L217" s="3" t="s">
        <v>118</v>
      </c>
      <c r="M217" s="1" t="s">
        <v>229</v>
      </c>
    </row>
    <row r="218" spans="2:13" ht="15" customHeight="1" x14ac:dyDescent="0.45">
      <c r="B218" s="3">
        <v>211</v>
      </c>
      <c r="C218" s="3" t="s">
        <v>230</v>
      </c>
      <c r="D218" s="3" t="s">
        <v>338</v>
      </c>
      <c r="E218" s="2">
        <v>360</v>
      </c>
      <c r="F218" s="31">
        <v>20</v>
      </c>
      <c r="G218" s="3">
        <v>211</v>
      </c>
      <c r="H218" s="3" t="s">
        <v>108</v>
      </c>
      <c r="I218" s="3" t="s">
        <v>110</v>
      </c>
      <c r="J218" s="3" t="s">
        <v>105</v>
      </c>
      <c r="K218" s="3" t="s">
        <v>107</v>
      </c>
      <c r="L218" s="3" t="s">
        <v>118</v>
      </c>
      <c r="M218" s="1" t="s">
        <v>229</v>
      </c>
    </row>
    <row r="219" spans="2:13" ht="15" customHeight="1" x14ac:dyDescent="0.45">
      <c r="B219" s="3">
        <v>212</v>
      </c>
      <c r="C219" s="3" t="s">
        <v>230</v>
      </c>
      <c r="D219" s="3" t="s">
        <v>339</v>
      </c>
      <c r="E219" s="2">
        <v>360</v>
      </c>
      <c r="F219" s="31">
        <v>20</v>
      </c>
      <c r="G219" s="3">
        <v>212</v>
      </c>
      <c r="H219" s="3" t="s">
        <v>108</v>
      </c>
      <c r="I219" s="3" t="s">
        <v>111</v>
      </c>
      <c r="J219" s="3" t="s">
        <v>104</v>
      </c>
      <c r="K219" s="3" t="s">
        <v>107</v>
      </c>
      <c r="L219" s="3" t="s">
        <v>118</v>
      </c>
      <c r="M219" s="1" t="s">
        <v>229</v>
      </c>
    </row>
    <row r="220" spans="2:13" ht="15" customHeight="1" x14ac:dyDescent="0.45">
      <c r="B220" s="3">
        <v>213</v>
      </c>
      <c r="C220" s="3" t="s">
        <v>230</v>
      </c>
      <c r="D220" s="3" t="s">
        <v>340</v>
      </c>
      <c r="E220" s="2">
        <v>360</v>
      </c>
      <c r="F220" s="31">
        <v>20</v>
      </c>
      <c r="G220" s="3">
        <v>213</v>
      </c>
      <c r="H220" s="3" t="s">
        <v>108</v>
      </c>
      <c r="I220" s="3" t="s">
        <v>111</v>
      </c>
      <c r="J220" s="3" t="s">
        <v>105</v>
      </c>
      <c r="K220" s="3" t="s">
        <v>107</v>
      </c>
      <c r="L220" s="3" t="s">
        <v>118</v>
      </c>
      <c r="M220" s="1" t="s">
        <v>229</v>
      </c>
    </row>
    <row r="221" spans="2:13" ht="15" customHeight="1" x14ac:dyDescent="0.45">
      <c r="B221" s="3">
        <v>214</v>
      </c>
      <c r="C221" s="3" t="s">
        <v>230</v>
      </c>
      <c r="D221" s="3" t="s">
        <v>341</v>
      </c>
      <c r="E221" s="2">
        <v>360</v>
      </c>
      <c r="F221" s="31">
        <v>20</v>
      </c>
      <c r="G221" s="3">
        <v>214</v>
      </c>
      <c r="H221" s="3" t="s">
        <v>108</v>
      </c>
      <c r="I221" s="3" t="s">
        <v>111</v>
      </c>
      <c r="J221" s="3" t="s">
        <v>105</v>
      </c>
      <c r="K221" s="3" t="s">
        <v>107</v>
      </c>
      <c r="L221" s="3" t="s">
        <v>118</v>
      </c>
      <c r="M221" s="1" t="s">
        <v>229</v>
      </c>
    </row>
    <row r="222" spans="2:13" ht="15" customHeight="1" x14ac:dyDescent="0.45">
      <c r="B222" s="3">
        <v>215</v>
      </c>
      <c r="C222" s="3" t="s">
        <v>230</v>
      </c>
      <c r="D222" s="3" t="s">
        <v>342</v>
      </c>
      <c r="E222" s="2">
        <v>360</v>
      </c>
      <c r="F222" s="31">
        <v>20</v>
      </c>
      <c r="G222" s="3">
        <v>215</v>
      </c>
      <c r="H222" s="3" t="s">
        <v>108</v>
      </c>
      <c r="I222" s="3" t="s">
        <v>109</v>
      </c>
      <c r="J222" s="3" t="s">
        <v>104</v>
      </c>
      <c r="K222" s="3" t="s">
        <v>107</v>
      </c>
      <c r="L222" s="1" t="s">
        <v>119</v>
      </c>
      <c r="M222" s="1" t="s">
        <v>229</v>
      </c>
    </row>
    <row r="223" spans="2:13" ht="15" customHeight="1" x14ac:dyDescent="0.45">
      <c r="B223" s="3">
        <v>216</v>
      </c>
      <c r="C223" s="3" t="s">
        <v>230</v>
      </c>
      <c r="D223" s="3" t="s">
        <v>343</v>
      </c>
      <c r="E223" s="2">
        <v>360</v>
      </c>
      <c r="F223" s="31">
        <v>20</v>
      </c>
      <c r="G223" s="3">
        <v>216</v>
      </c>
      <c r="H223" s="3" t="s">
        <v>108</v>
      </c>
      <c r="I223" s="3" t="s">
        <v>109</v>
      </c>
      <c r="J223" s="3" t="s">
        <v>105</v>
      </c>
      <c r="K223" s="3" t="s">
        <v>107</v>
      </c>
      <c r="L223" s="1" t="s">
        <v>119</v>
      </c>
      <c r="M223" s="1" t="s">
        <v>229</v>
      </c>
    </row>
    <row r="224" spans="2:13" ht="15" customHeight="1" x14ac:dyDescent="0.45">
      <c r="B224" s="3">
        <v>217</v>
      </c>
      <c r="C224" s="3" t="s">
        <v>230</v>
      </c>
      <c r="D224" s="3" t="s">
        <v>344</v>
      </c>
      <c r="E224" s="2">
        <v>360</v>
      </c>
      <c r="F224" s="31">
        <v>20</v>
      </c>
      <c r="G224" s="3">
        <v>217</v>
      </c>
      <c r="H224" s="3" t="s">
        <v>108</v>
      </c>
      <c r="I224" s="3" t="s">
        <v>109</v>
      </c>
      <c r="J224" s="3" t="s">
        <v>105</v>
      </c>
      <c r="K224" s="3" t="s">
        <v>107</v>
      </c>
      <c r="L224" s="1" t="s">
        <v>119</v>
      </c>
      <c r="M224" s="1" t="s">
        <v>229</v>
      </c>
    </row>
    <row r="225" spans="2:13" ht="15" customHeight="1" x14ac:dyDescent="0.45">
      <c r="B225" s="3">
        <v>218</v>
      </c>
      <c r="C225" s="3" t="s">
        <v>230</v>
      </c>
      <c r="D225" s="3" t="s">
        <v>345</v>
      </c>
      <c r="E225" s="2">
        <v>360</v>
      </c>
      <c r="F225" s="31">
        <v>20</v>
      </c>
      <c r="G225" s="3">
        <v>218</v>
      </c>
      <c r="H225" s="3" t="s">
        <v>108</v>
      </c>
      <c r="I225" s="3" t="s">
        <v>110</v>
      </c>
      <c r="J225" s="3" t="s">
        <v>104</v>
      </c>
      <c r="K225" s="3" t="s">
        <v>107</v>
      </c>
      <c r="L225" s="1" t="s">
        <v>119</v>
      </c>
      <c r="M225" s="1" t="s">
        <v>229</v>
      </c>
    </row>
    <row r="226" spans="2:13" ht="15" customHeight="1" x14ac:dyDescent="0.45">
      <c r="B226" s="3">
        <v>219</v>
      </c>
      <c r="C226" s="3" t="s">
        <v>230</v>
      </c>
      <c r="D226" s="3" t="s">
        <v>346</v>
      </c>
      <c r="E226" s="2">
        <v>360</v>
      </c>
      <c r="F226" s="31">
        <v>20</v>
      </c>
      <c r="G226" s="3">
        <v>219</v>
      </c>
      <c r="H226" s="3" t="s">
        <v>108</v>
      </c>
      <c r="I226" s="3" t="s">
        <v>110</v>
      </c>
      <c r="J226" s="3" t="s">
        <v>105</v>
      </c>
      <c r="K226" s="3" t="s">
        <v>107</v>
      </c>
      <c r="L226" s="1" t="s">
        <v>119</v>
      </c>
      <c r="M226" s="1" t="s">
        <v>229</v>
      </c>
    </row>
    <row r="227" spans="2:13" ht="15" customHeight="1" x14ac:dyDescent="0.45">
      <c r="B227" s="3">
        <v>220</v>
      </c>
      <c r="C227" s="3" t="s">
        <v>230</v>
      </c>
      <c r="D227" s="3" t="s">
        <v>347</v>
      </c>
      <c r="E227" s="2">
        <v>360</v>
      </c>
      <c r="F227" s="31">
        <v>20</v>
      </c>
      <c r="G227" s="3">
        <v>220</v>
      </c>
      <c r="H227" s="3" t="s">
        <v>108</v>
      </c>
      <c r="I227" s="3" t="s">
        <v>110</v>
      </c>
      <c r="J227" s="3" t="s">
        <v>105</v>
      </c>
      <c r="K227" s="3" t="s">
        <v>107</v>
      </c>
      <c r="L227" s="1" t="s">
        <v>119</v>
      </c>
      <c r="M227" s="1" t="s">
        <v>229</v>
      </c>
    </row>
    <row r="228" spans="2:13" ht="15" customHeight="1" x14ac:dyDescent="0.45">
      <c r="B228" s="3">
        <v>221</v>
      </c>
      <c r="C228" s="3" t="s">
        <v>230</v>
      </c>
      <c r="D228" s="3" t="s">
        <v>348</v>
      </c>
      <c r="E228" s="2">
        <v>360</v>
      </c>
      <c r="F228" s="31">
        <v>20</v>
      </c>
      <c r="G228" s="3">
        <v>221</v>
      </c>
      <c r="H228" s="3" t="s">
        <v>108</v>
      </c>
      <c r="I228" s="3" t="s">
        <v>111</v>
      </c>
      <c r="J228" s="3" t="s">
        <v>104</v>
      </c>
      <c r="K228" s="3" t="s">
        <v>107</v>
      </c>
      <c r="L228" s="1" t="s">
        <v>119</v>
      </c>
      <c r="M228" s="1" t="s">
        <v>229</v>
      </c>
    </row>
    <row r="229" spans="2:13" ht="15" customHeight="1" x14ac:dyDescent="0.45">
      <c r="B229" s="3">
        <v>222</v>
      </c>
      <c r="C229" s="3" t="s">
        <v>230</v>
      </c>
      <c r="D229" s="3" t="s">
        <v>349</v>
      </c>
      <c r="E229" s="2">
        <v>360</v>
      </c>
      <c r="F229" s="31">
        <v>20</v>
      </c>
      <c r="G229" s="3">
        <v>222</v>
      </c>
      <c r="H229" s="3" t="s">
        <v>108</v>
      </c>
      <c r="I229" s="3" t="s">
        <v>111</v>
      </c>
      <c r="J229" s="3" t="s">
        <v>105</v>
      </c>
      <c r="K229" s="3" t="s">
        <v>107</v>
      </c>
      <c r="L229" s="1" t="s">
        <v>119</v>
      </c>
      <c r="M229" s="1" t="s">
        <v>229</v>
      </c>
    </row>
    <row r="230" spans="2:13" ht="15" customHeight="1" x14ac:dyDescent="0.45">
      <c r="B230" s="3">
        <v>223</v>
      </c>
      <c r="C230" s="3" t="s">
        <v>230</v>
      </c>
      <c r="D230" s="3" t="s">
        <v>350</v>
      </c>
      <c r="E230" s="2">
        <v>360</v>
      </c>
      <c r="F230" s="31">
        <v>20</v>
      </c>
      <c r="G230" s="3">
        <v>223</v>
      </c>
      <c r="H230" s="3" t="s">
        <v>108</v>
      </c>
      <c r="I230" s="3" t="s">
        <v>111</v>
      </c>
      <c r="J230" s="3" t="s">
        <v>105</v>
      </c>
      <c r="K230" s="3" t="s">
        <v>107</v>
      </c>
      <c r="L230" s="1" t="s">
        <v>119</v>
      </c>
      <c r="M230" s="1" t="s">
        <v>229</v>
      </c>
    </row>
    <row r="231" spans="2:13" ht="15" customHeight="1" x14ac:dyDescent="0.45">
      <c r="B231" s="3">
        <v>224</v>
      </c>
      <c r="C231" s="3" t="s">
        <v>230</v>
      </c>
      <c r="D231" s="3" t="s">
        <v>351</v>
      </c>
      <c r="E231" s="2">
        <v>360</v>
      </c>
      <c r="F231" s="31">
        <v>20</v>
      </c>
      <c r="G231" s="3">
        <v>224</v>
      </c>
      <c r="H231" s="3" t="s">
        <v>112</v>
      </c>
      <c r="I231" s="3" t="s">
        <v>225</v>
      </c>
      <c r="J231" s="3" t="s">
        <v>104</v>
      </c>
      <c r="K231" s="3" t="s">
        <v>107</v>
      </c>
      <c r="L231" s="3" t="s">
        <v>118</v>
      </c>
      <c r="M231" s="1" t="s">
        <v>229</v>
      </c>
    </row>
    <row r="232" spans="2:13" ht="15" customHeight="1" x14ac:dyDescent="0.45">
      <c r="B232" s="3">
        <v>225</v>
      </c>
      <c r="C232" s="3" t="s">
        <v>230</v>
      </c>
      <c r="D232" s="3" t="s">
        <v>352</v>
      </c>
      <c r="E232" s="2">
        <v>360</v>
      </c>
      <c r="F232" s="31">
        <v>20</v>
      </c>
      <c r="G232" s="3">
        <v>225</v>
      </c>
      <c r="H232" s="3" t="s">
        <v>112</v>
      </c>
      <c r="I232" s="3" t="s">
        <v>225</v>
      </c>
      <c r="J232" s="3" t="s">
        <v>105</v>
      </c>
      <c r="K232" s="3" t="s">
        <v>107</v>
      </c>
      <c r="L232" s="3" t="s">
        <v>118</v>
      </c>
      <c r="M232" s="1" t="s">
        <v>229</v>
      </c>
    </row>
    <row r="233" spans="2:13" ht="15" customHeight="1" x14ac:dyDescent="0.45">
      <c r="B233" s="3">
        <v>226</v>
      </c>
      <c r="C233" s="3" t="s">
        <v>230</v>
      </c>
      <c r="D233" s="3" t="s">
        <v>353</v>
      </c>
      <c r="E233" s="2">
        <v>360</v>
      </c>
      <c r="F233" s="31">
        <v>20</v>
      </c>
      <c r="G233" s="3">
        <v>226</v>
      </c>
      <c r="H233" s="3" t="s">
        <v>112</v>
      </c>
      <c r="I233" s="3" t="s">
        <v>225</v>
      </c>
      <c r="J233" s="3" t="s">
        <v>105</v>
      </c>
      <c r="K233" s="3" t="s">
        <v>107</v>
      </c>
      <c r="L233" s="3" t="s">
        <v>118</v>
      </c>
      <c r="M233" s="1" t="s">
        <v>229</v>
      </c>
    </row>
    <row r="234" spans="2:13" ht="15" customHeight="1" x14ac:dyDescent="0.45">
      <c r="B234" s="3">
        <v>227</v>
      </c>
      <c r="C234" s="3" t="s">
        <v>230</v>
      </c>
      <c r="D234" s="3" t="s">
        <v>354</v>
      </c>
      <c r="E234" s="2">
        <v>360</v>
      </c>
      <c r="F234" s="31">
        <v>20</v>
      </c>
      <c r="G234" s="3">
        <v>227</v>
      </c>
      <c r="H234" s="3" t="s">
        <v>112</v>
      </c>
      <c r="I234" s="3" t="s">
        <v>225</v>
      </c>
      <c r="J234" s="3" t="s">
        <v>104</v>
      </c>
      <c r="K234" s="3" t="s">
        <v>107</v>
      </c>
      <c r="L234" s="1" t="s">
        <v>119</v>
      </c>
      <c r="M234" s="1" t="s">
        <v>229</v>
      </c>
    </row>
    <row r="235" spans="2:13" ht="15" customHeight="1" x14ac:dyDescent="0.45">
      <c r="B235" s="3">
        <v>228</v>
      </c>
      <c r="C235" s="3" t="s">
        <v>230</v>
      </c>
      <c r="D235" s="3" t="s">
        <v>355</v>
      </c>
      <c r="E235" s="2">
        <v>360</v>
      </c>
      <c r="F235" s="31">
        <v>20</v>
      </c>
      <c r="G235" s="3">
        <v>228</v>
      </c>
      <c r="H235" s="3" t="s">
        <v>112</v>
      </c>
      <c r="I235" s="3" t="s">
        <v>225</v>
      </c>
      <c r="J235" s="3" t="s">
        <v>105</v>
      </c>
      <c r="K235" s="3" t="s">
        <v>107</v>
      </c>
      <c r="L235" s="1" t="s">
        <v>119</v>
      </c>
      <c r="M235" s="1" t="s">
        <v>229</v>
      </c>
    </row>
    <row r="236" spans="2:13" ht="15" customHeight="1" x14ac:dyDescent="0.45">
      <c r="B236" s="3">
        <v>229</v>
      </c>
      <c r="C236" s="3" t="s">
        <v>230</v>
      </c>
      <c r="D236" s="3" t="s">
        <v>356</v>
      </c>
      <c r="E236" s="2">
        <v>360</v>
      </c>
      <c r="F236" s="31">
        <v>20</v>
      </c>
      <c r="G236" s="3">
        <v>229</v>
      </c>
      <c r="H236" s="3" t="s">
        <v>112</v>
      </c>
      <c r="I236" s="3" t="s">
        <v>225</v>
      </c>
      <c r="J236" s="3" t="s">
        <v>105</v>
      </c>
      <c r="K236" s="3" t="s">
        <v>107</v>
      </c>
      <c r="L236" s="1" t="s">
        <v>119</v>
      </c>
      <c r="M236" s="1" t="s">
        <v>229</v>
      </c>
    </row>
    <row r="237" spans="2:13" x14ac:dyDescent="0.45">
      <c r="B237" s="45" t="s">
        <v>357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9" spans="2:13" x14ac:dyDescent="0.45">
      <c r="I239" s="33" t="s">
        <v>364</v>
      </c>
      <c r="J239">
        <f>COUNTIF(J1:J237,"=On")</f>
        <v>103</v>
      </c>
      <c r="K239" s="34">
        <f>J239/$J$241</f>
        <v>0.44978165938864628</v>
      </c>
    </row>
    <row r="240" spans="2:13" x14ac:dyDescent="0.45">
      <c r="I240" s="33" t="s">
        <v>365</v>
      </c>
      <c r="J240">
        <f>COUNTIF(J1:J237,"=Off")</f>
        <v>126</v>
      </c>
      <c r="K240" s="34">
        <f>J240/$J$241</f>
        <v>0.55021834061135366</v>
      </c>
    </row>
    <row r="241" spans="9:10" x14ac:dyDescent="0.45">
      <c r="I241" s="33" t="s">
        <v>366</v>
      </c>
      <c r="J241">
        <f>SUM(J239:J240)</f>
        <v>229</v>
      </c>
    </row>
  </sheetData>
  <mergeCells count="7">
    <mergeCell ref="B194:M194"/>
    <mergeCell ref="B237:M237"/>
    <mergeCell ref="B1:M1"/>
    <mergeCell ref="B43:M43"/>
    <mergeCell ref="B65:M65"/>
    <mergeCell ref="B108:M108"/>
    <mergeCell ref="B151:M151"/>
  </mergeCells>
  <phoneticPr fontId="7" type="noConversion"/>
  <printOptions horizontalCentered="1" verticalCentered="1"/>
  <pageMargins left="0.1" right="0.1" top="0.1" bottom="0.1" header="0.1" footer="0.1"/>
  <pageSetup scale="7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 Design V1</vt:lpstr>
      <vt:lpstr>Experiment Design V2</vt:lpstr>
      <vt:lpstr>'Experiment Design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Fogel, Mike</dc:creator>
  <cp:lastModifiedBy>Simon Kowerski</cp:lastModifiedBy>
  <cp:lastPrinted>2023-09-27T17:08:31Z</cp:lastPrinted>
  <dcterms:created xsi:type="dcterms:W3CDTF">2015-06-05T18:17:20Z</dcterms:created>
  <dcterms:modified xsi:type="dcterms:W3CDTF">2024-11-02T21:15:32Z</dcterms:modified>
</cp:coreProperties>
</file>