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\Desktop\BOOT CAMP\01-Excel Challenge\"/>
    </mc:Choice>
  </mc:AlternateContent>
  <xr:revisionPtr revIDLastSave="0" documentId="13_ncr:1_{F5271345-A31F-4ED5-85AF-34CFE2C684A0}" xr6:coauthVersionLast="45" xr6:coauthVersionMax="45" xr10:uidLastSave="{00000000-0000-0000-0000-000000000000}"/>
  <bookViews>
    <workbookView xWindow="28680" yWindow="-120" windowWidth="29040" windowHeight="15840" activeTab="5" xr2:uid="{00000000-000D-0000-FFFF-FFFF00000000}"/>
  </bookViews>
  <sheets>
    <sheet name="Kickstarter Data" sheetId="1" r:id="rId1"/>
    <sheet name="Category Counts" sheetId="2" r:id="rId2"/>
    <sheet name="Sub-Category Counts" sheetId="3" r:id="rId3"/>
    <sheet name="Count by Month" sheetId="5" r:id="rId4"/>
    <sheet name="Bonus" sheetId="6" r:id="rId5"/>
    <sheet name="Stat. Analysis" sheetId="7" r:id="rId6"/>
  </sheets>
  <definedNames>
    <definedName name="_xlnm._FilterDatabase" localSheetId="0" hidden="1">'Kickstarter Data'!$A$1:$T$1</definedName>
    <definedName name="_xlnm._FilterDatabase" localSheetId="5" hidden="1">'Stat. Analysis'!$H$1:$I$1</definedName>
    <definedName name="_xlchart.v1.0" hidden="1">'Stat. Analysis'!$B$2:$B$7</definedName>
    <definedName name="_xlchart.v1.1" hidden="1">'Stat. Analysis'!$C$2:$C$7</definedName>
    <definedName name="_xlchart.v1.2" hidden="1">'Stat. Analysis'!$B$2:$B$7</definedName>
    <definedName name="_xlchart.v1.3" hidden="1">'Stat. Analysis'!$C$2:$C$7</definedName>
  </definedNames>
  <calcPr calcId="191029"/>
  <pivotCaches>
    <pivotCache cacheId="0" r:id="rId7"/>
    <pivotCache cacheId="1" r:id="rId8"/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7" l="1"/>
  <c r="C6" i="7"/>
  <c r="C5" i="7"/>
  <c r="C4" i="7"/>
  <c r="C3" i="7"/>
  <c r="C2" i="7"/>
  <c r="B7" i="7"/>
  <c r="B6" i="7"/>
  <c r="B2" i="7"/>
  <c r="B3" i="7"/>
  <c r="B4" i="7"/>
  <c r="B5" i="7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D13" i="6"/>
  <c r="C13" i="6"/>
  <c r="B13" i="6"/>
  <c r="B2" i="6"/>
  <c r="E12" i="6"/>
  <c r="D12" i="6"/>
  <c r="C12" i="6"/>
  <c r="B12" i="6"/>
  <c r="E11" i="6"/>
  <c r="D11" i="6"/>
  <c r="C11" i="6"/>
  <c r="B11" i="6"/>
  <c r="E10" i="6"/>
  <c r="D10" i="6"/>
  <c r="C10" i="6"/>
  <c r="B10" i="6"/>
  <c r="E9" i="6"/>
  <c r="D9" i="6"/>
  <c r="C9" i="6"/>
  <c r="B9" i="6"/>
  <c r="E8" i="6"/>
  <c r="D8" i="6"/>
  <c r="C8" i="6"/>
  <c r="B8" i="6"/>
  <c r="E7" i="6"/>
  <c r="D7" i="6"/>
  <c r="C7" i="6"/>
  <c r="B7" i="6"/>
  <c r="E6" i="6"/>
  <c r="D6" i="6"/>
  <c r="C6" i="6"/>
  <c r="B6" i="6"/>
  <c r="E4" i="6"/>
  <c r="D4" i="6"/>
  <c r="C4" i="6"/>
  <c r="B4" i="6"/>
  <c r="B5" i="6"/>
  <c r="C5" i="6"/>
  <c r="D5" i="6"/>
  <c r="E5" i="6"/>
  <c r="B3" i="6"/>
  <c r="E3" i="6"/>
  <c r="D3" i="6"/>
  <c r="C3" i="6"/>
  <c r="E2" i="6"/>
  <c r="D2" i="6"/>
  <c r="C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R521" i="1"/>
  <c r="Q521" i="1"/>
  <c r="Q522" i="1"/>
  <c r="Q1494" i="1" l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R52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</calcChain>
</file>

<file path=xl/sharedStrings.xml><?xml version="1.0" encoding="utf-8"?>
<sst xmlns="http://schemas.openxmlformats.org/spreadsheetml/2006/main" count="28953" uniqueCount="8411">
  <si>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</si>
  <si>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</si>
  <si>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</si>
  <si>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</si>
  <si>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</si>
  <si>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</si>
  <si>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</si>
  <si>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</si>
  <si>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</si>
  <si>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</si>
  <si>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</si>
  <si>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</si>
  <si>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</si>
  <si>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</si>
  <si>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</si>
  <si>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</si>
  <si>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</si>
  <si>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</si>
  <si>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</si>
  <si>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</si>
  <si>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</si>
  <si>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</si>
  <si>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</si>
  <si>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</si>
  <si>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</si>
  <si>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</si>
  <si>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</si>
  <si>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</si>
  <si>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</si>
  <si>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</si>
  <si>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</si>
  <si>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</si>
  <si>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</si>
  <si>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</si>
  <si>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</si>
  <si>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</si>
  <si>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</si>
  <si>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</si>
  <si>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</si>
  <si>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</si>
  <si>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</si>
  <si>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</si>
  <si>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</si>
  <si>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</si>
  <si>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</si>
  <si>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</si>
  <si>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</si>
  <si>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</si>
  <si>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</si>
  <si>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</si>
  <si>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</si>
  <si>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</si>
  <si>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</si>
  <si>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</si>
  <si>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</si>
  <si>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</si>
  <si>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</si>
  <si>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</si>
  <si>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</si>
  <si>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</si>
  <si>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</si>
  <si>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</si>
  <si>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</si>
  <si>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</si>
  <si>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</si>
  <si>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</si>
  <si>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</si>
  <si>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</si>
  <si>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</si>
  <si>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</si>
  <si>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</si>
  <si>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</si>
  <si>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</si>
  <si>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</si>
  <si>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</si>
  <si>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</si>
  <si>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</si>
  <si>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</si>
  <si>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</si>
  <si>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</si>
  <si>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</si>
  <si>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</si>
  <si>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</si>
  <si>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</si>
  <si>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</si>
  <si>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</si>
  <si>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</si>
  <si>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</si>
  <si>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</si>
  <si>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</si>
  <si>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</si>
  <si>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</si>
  <si>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</si>
  <si>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</si>
  <si>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</si>
  <si>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</si>
  <si>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</si>
  <si>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</si>
  <si>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</si>
  <si>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</si>
  <si>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</si>
  <si>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</si>
  <si>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</si>
  <si>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</si>
  <si>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</si>
  <si>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</si>
  <si>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</si>
  <si>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</si>
  <si>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</si>
  <si>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</si>
  <si>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</si>
  <si>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</si>
  <si>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</si>
  <si>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</si>
  <si>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</si>
  <si>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</si>
  <si>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</si>
  <si>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</si>
  <si>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</si>
  <si>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</si>
  <si>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</si>
  <si>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</si>
  <si>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</si>
  <si>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</si>
  <si>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</si>
  <si>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</si>
  <si>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</si>
  <si>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</si>
  <si>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</si>
  <si>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</si>
  <si>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</si>
  <si>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</si>
  <si>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</si>
  <si>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</si>
  <si>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</si>
  <si>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</si>
  <si>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</si>
  <si>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</si>
  <si>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</si>
  <si>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</si>
  <si>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</si>
  <si>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</si>
  <si>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</si>
  <si>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</si>
  <si>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</si>
  <si>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</si>
  <si>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</si>
  <si>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</si>
  <si>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</si>
  <si>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</si>
  <si>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</si>
  <si>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</si>
  <si>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</si>
  <si>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</si>
  <si>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</si>
  <si>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</si>
  <si>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</si>
  <si>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</si>
  <si>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</si>
  <si>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</si>
  <si>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</si>
  <si>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</si>
  <si>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</si>
  <si>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</si>
  <si>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</si>
  <si>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</si>
  <si>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</si>
  <si>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</si>
  <si>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</si>
  <si>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</si>
  <si>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</si>
  <si>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</si>
  <si>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</si>
  <si>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</si>
  <si>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</si>
  <si>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</si>
  <si>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</si>
  <si>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</si>
  <si>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</si>
  <si>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</si>
  <si>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</si>
  <si>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</si>
  <si>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</si>
  <si>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</si>
  <si>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</si>
  <si>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</si>
  <si>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</si>
  <si>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</si>
  <si>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</si>
  <si>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</si>
  <si>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</si>
  <si>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</si>
  <si>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</si>
  <si>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</si>
  <si>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</si>
  <si>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</si>
  <si>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</si>
  <si>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</si>
  <si>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</si>
  <si>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</si>
  <si>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</si>
  <si>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</si>
  <si>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</si>
  <si>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</si>
  <si>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</si>
  <si>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</si>
  <si>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</si>
  <si>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</si>
  <si>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</si>
  <si>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</si>
  <si>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</si>
  <si>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</si>
  <si>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</si>
  <si>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</si>
  <si>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</si>
  <si>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</si>
  <si>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</si>
  <si>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</si>
  <si>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</si>
  <si>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</si>
  <si>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</si>
  <si>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</si>
  <si>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</si>
  <si>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</si>
  <si>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</si>
  <si>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</si>
  <si>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</si>
  <si>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</si>
  <si>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</si>
  <si>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</si>
  <si>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</si>
  <si>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</si>
  <si>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</si>
  <si>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</si>
  <si>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</si>
  <si>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</si>
  <si>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</si>
  <si>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</si>
  <si>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</si>
  <si>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</si>
  <si>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</si>
  <si>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</si>
  <si>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</si>
  <si>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</si>
  <si>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</si>
  <si>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</si>
  <si>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</si>
  <si>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</si>
  <si>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</si>
  <si>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</si>
  <si>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</si>
  <si>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</si>
  <si>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</si>
  <si>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</si>
  <si>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</si>
  <si>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</si>
  <si>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</si>
  <si>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</si>
  <si>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</si>
  <si>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</si>
  <si>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</si>
  <si>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</si>
  <si>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</si>
  <si>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</si>
  <si>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</si>
  <si>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</si>
  <si>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</si>
  <si>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</si>
  <si>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</si>
  <si>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</si>
  <si>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</si>
  <si>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</si>
  <si>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</si>
  <si>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</si>
  <si>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</si>
  <si>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</si>
  <si>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</si>
  <si>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</si>
  <si>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</si>
  <si>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</si>
  <si>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</si>
  <si>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</si>
  <si>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</si>
  <si>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</si>
  <si>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</si>
  <si>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</si>
  <si>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</si>
  <si>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</si>
  <si>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</si>
  <si>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</si>
  <si>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</si>
  <si>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</si>
  <si>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</si>
  <si>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</si>
  <si>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</si>
  <si>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</si>
  <si>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</si>
  <si>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</si>
  <si>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</si>
  <si>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</si>
  <si>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</si>
  <si>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</si>
  <si>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</si>
  <si>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</si>
  <si>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</si>
  <si>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</si>
  <si>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</si>
  <si>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</si>
  <si>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</si>
  <si>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</si>
  <si>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</si>
  <si>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</si>
  <si>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</si>
  <si>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</si>
  <si>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</si>
  <si>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</si>
  <si>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</si>
  <si>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</si>
  <si>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</si>
  <si>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</si>
  <si>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</si>
  <si>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</si>
  <si>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</si>
  <si>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</si>
  <si>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</si>
  <si>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</si>
  <si>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</si>
  <si>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</si>
  <si>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</si>
  <si>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</si>
  <si>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</si>
  <si>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</si>
  <si>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</si>
  <si>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</si>
  <si>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</si>
  <si>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</si>
  <si>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</si>
  <si>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</si>
  <si>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</si>
  <si>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</si>
  <si>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</si>
  <si>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</si>
  <si>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</si>
  <si>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</si>
  <si>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</si>
  <si>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</si>
  <si>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</si>
  <si>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</si>
  <si>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</si>
  <si>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</si>
  <si>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</si>
  <si>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</si>
  <si>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</si>
  <si>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</si>
  <si>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</si>
  <si>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</si>
  <si>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</si>
  <si>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</si>
  <si>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</si>
  <si>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</si>
  <si>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</si>
  <si>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</si>
  <si>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</si>
  <si>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</si>
  <si>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</si>
  <si>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</si>
  <si>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</si>
  <si>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</si>
  <si>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</si>
  <si>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</si>
  <si>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</si>
  <si>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</si>
  <si>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</si>
  <si>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</si>
  <si>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</si>
  <si>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</si>
  <si>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</si>
  <si>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</si>
  <si>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</si>
  <si>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</si>
  <si>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</si>
  <si>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</si>
  <si>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</si>
  <si>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</si>
  <si>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</si>
  <si>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</si>
  <si>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</si>
  <si>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</si>
  <si>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</si>
  <si>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</si>
  <si>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</si>
  <si>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</si>
  <si>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</si>
  <si>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</si>
  <si>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</si>
  <si>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</si>
  <si>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</si>
  <si>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</si>
  <si>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</si>
  <si>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</si>
  <si>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</si>
  <si>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</si>
  <si>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</si>
  <si>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</si>
  <si>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</si>
  <si>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</si>
  <si>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</si>
  <si>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</si>
  <si>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</si>
  <si>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</si>
  <si>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</si>
  <si>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</si>
  <si>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</si>
  <si>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</si>
  <si>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</si>
  <si>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</si>
  <si>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</si>
  <si>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</si>
  <si>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</si>
  <si>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</si>
  <si>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</si>
  <si>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</si>
  <si>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</si>
  <si>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</si>
  <si>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</si>
  <si>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</si>
  <si>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</si>
  <si>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</si>
  <si>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</si>
  <si>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</si>
  <si>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</si>
  <si>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</si>
  <si>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</si>
  <si>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</si>
  <si>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</si>
  <si>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</si>
  <si>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</si>
  <si>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</si>
  <si>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</si>
  <si>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</si>
  <si>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</si>
  <si>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</si>
  <si>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</si>
  <si>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</si>
  <si>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</si>
  <si>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</si>
  <si>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</si>
  <si>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</si>
  <si>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</si>
  <si>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</si>
  <si>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</si>
  <si>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</si>
  <si>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</si>
  <si>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</si>
  <si>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</si>
  <si>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</si>
  <si>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</si>
  <si>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</si>
  <si>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</si>
  <si>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</si>
  <si>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</si>
  <si>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</si>
  <si>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</si>
  <si>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</si>
  <si>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</si>
  <si>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</si>
  <si>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</si>
  <si>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</si>
  <si>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</si>
  <si>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</si>
  <si>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</si>
  <si>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</si>
  <si>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</si>
  <si>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</si>
  <si>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</si>
  <si>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</si>
  <si>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</si>
  <si>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</si>
  <si>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</si>
  <si>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</si>
  <si>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</si>
  <si>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</si>
  <si>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</si>
  <si>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</si>
  <si>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</si>
  <si>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</si>
  <si>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</si>
  <si>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</si>
  <si>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</si>
  <si>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</si>
  <si>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</si>
  <si>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</si>
  <si>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</si>
  <si>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</si>
  <si>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</si>
  <si>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</si>
  <si>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</si>
  <si>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</si>
  <si>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</si>
  <si>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</si>
  <si>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</si>
  <si>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</si>
  <si>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</si>
  <si>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</si>
  <si>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</si>
  <si>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</si>
  <si>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</si>
  <si>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</si>
  <si>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</si>
  <si>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</si>
  <si>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</si>
  <si>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</si>
  <si>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</si>
  <si>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</si>
  <si>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</si>
  <si>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</si>
  <si>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</si>
  <si>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</si>
  <si>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</si>
  <si>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</si>
  <si>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</si>
  <si>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</si>
  <si>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</si>
  <si>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</si>
  <si>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</si>
  <si>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</si>
  <si>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</si>
  <si>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</si>
  <si>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</si>
  <si>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</si>
  <si>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</si>
  <si>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</si>
  <si>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</si>
  <si>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</si>
  <si>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</si>
  <si>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</si>
  <si>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</si>
  <si>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</si>
  <si>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</si>
  <si>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</si>
  <si>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</si>
  <si>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</si>
  <si>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</si>
  <si>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</si>
  <si>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</si>
  <si>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</si>
  <si>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</si>
  <si>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</si>
  <si>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</si>
  <si>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</si>
  <si>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</si>
  <si>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</si>
  <si>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</si>
  <si>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</si>
  <si>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</si>
  <si>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</si>
  <si>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</si>
  <si>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</si>
  <si>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</si>
  <si>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</si>
  <si>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</si>
  <si>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</si>
  <si>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</si>
  <si>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</si>
  <si>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</si>
  <si>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</si>
  <si>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</si>
  <si>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</si>
  <si>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</si>
  <si>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</si>
  <si>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</si>
  <si>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</si>
  <si>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</si>
  <si>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</si>
  <si>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</si>
  <si>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</si>
  <si>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</si>
  <si>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</si>
  <si>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</si>
  <si>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</si>
  <si>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</si>
  <si>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</si>
  <si>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</si>
  <si>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</si>
  <si>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</si>
  <si>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</si>
  <si>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</si>
  <si>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</si>
  <si>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</si>
  <si>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</si>
  <si>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</si>
  <si>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</si>
  <si>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</si>
  <si>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</si>
  <si>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</si>
  <si>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</si>
  <si>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</si>
  <si>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</si>
  <si>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</si>
  <si>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</si>
  <si>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</si>
  <si>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</si>
  <si>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</si>
  <si>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</si>
  <si>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</si>
  <si>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</si>
  <si>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</si>
  <si>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</si>
  <si>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</si>
  <si>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</si>
  <si>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</si>
  <si>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</si>
  <si>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</si>
  <si>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</si>
  <si>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</si>
  <si>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</si>
  <si>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</si>
  <si>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</si>
  <si>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</si>
  <si>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</si>
  <si>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</si>
  <si>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</si>
  <si>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</si>
  <si>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</si>
  <si>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</si>
  <si>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</si>
  <si>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</si>
  <si>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</si>
  <si>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</si>
  <si>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</si>
  <si>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</si>
  <si>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</si>
  <si>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</si>
  <si>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</si>
  <si>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</si>
  <si>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</si>
  <si>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</si>
  <si>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</si>
  <si>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</si>
  <si>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</si>
  <si>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</si>
  <si>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</si>
  <si>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</si>
  <si>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</si>
  <si>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</si>
  <si>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</si>
  <si>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</si>
  <si>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</si>
  <si>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</si>
  <si>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</si>
  <si>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</si>
  <si>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</si>
  <si>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</si>
  <si>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</si>
  <si>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</si>
  <si>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</si>
  <si>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</si>
  <si>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</si>
  <si>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</si>
  <si>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</si>
  <si>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</si>
  <si>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</si>
  <si>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</si>
  <si>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</si>
  <si>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</si>
  <si>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</si>
  <si>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</si>
  <si>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</si>
  <si>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</si>
  <si>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</si>
  <si>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</si>
  <si>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</si>
  <si>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</si>
  <si>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</si>
  <si>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</si>
  <si>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</si>
  <si>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</si>
  <si>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</si>
  <si>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</si>
  <si>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</si>
  <si>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</si>
  <si>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</si>
  <si>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</si>
  <si>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</si>
  <si>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</si>
  <si>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</si>
  <si>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</si>
  <si>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</si>
  <si>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</si>
  <si>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</si>
  <si>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</si>
  <si>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</si>
  <si>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</si>
  <si>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</si>
  <si>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</si>
  <si>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</si>
  <si>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</si>
  <si>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</si>
  <si>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</si>
  <si>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</si>
  <si>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</si>
  <si>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</si>
  <si>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</si>
  <si>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</si>
  <si>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</si>
  <si>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</si>
  <si>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</si>
  <si>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</si>
  <si>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</si>
  <si>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</si>
  <si>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</si>
  <si>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</si>
  <si>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</si>
  <si>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</si>
  <si>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</si>
  <si>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</si>
  <si>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</si>
  <si>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</si>
  <si>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</si>
  <si>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</si>
  <si>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</si>
  <si>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</si>
  <si>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</si>
  <si>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</si>
  <si>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</si>
  <si>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</si>
  <si>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</si>
  <si>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</si>
  <si>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</si>
  <si>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</si>
  <si>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</si>
  <si>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</si>
  <si>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</si>
  <si>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</si>
  <si>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</si>
  <si>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</si>
  <si>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</si>
  <si>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</si>
  <si>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</si>
  <si>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</si>
  <si>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</si>
  <si>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</si>
  <si>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</si>
  <si>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</si>
  <si>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</si>
  <si>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</si>
  <si>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</si>
  <si>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</si>
  <si>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</si>
  <si>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</si>
  <si>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</si>
  <si>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</si>
  <si>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</si>
  <si>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</si>
  <si>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</si>
  <si>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</si>
  <si>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</si>
  <si>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</si>
  <si>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</si>
  <si>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</si>
  <si>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</si>
  <si>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</si>
  <si>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</si>
  <si>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</si>
  <si>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</si>
  <si>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</si>
  <si>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</si>
  <si>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</si>
  <si>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</si>
  <si>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</si>
  <si>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</si>
  <si>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</si>
  <si>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</si>
  <si>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</si>
  <si>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</si>
  <si>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</si>
  <si>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</si>
  <si>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</si>
  <si>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</si>
  <si>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</si>
  <si>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</si>
  <si>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</si>
  <si>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</si>
  <si>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</si>
  <si>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</si>
  <si>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</si>
  <si>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</si>
  <si>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</si>
  <si>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</si>
  <si>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</si>
  <si>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</si>
  <si>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</si>
  <si>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</si>
  <si>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</si>
  <si>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</si>
  <si>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</si>
  <si>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</si>
  <si>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</si>
  <si>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</si>
  <si>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</si>
  <si>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</si>
  <si>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</si>
  <si>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</si>
  <si>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</si>
  <si>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</si>
  <si>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</si>
  <si>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</si>
  <si>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</si>
  <si>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</si>
  <si>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</si>
  <si>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</si>
  <si>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</si>
  <si>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</si>
  <si>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</si>
  <si>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</si>
  <si>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</si>
  <si>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</si>
  <si>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</si>
  <si>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</si>
  <si>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</si>
  <si>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</si>
  <si>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</si>
  <si>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</si>
  <si>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</si>
  <si>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</si>
  <si>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</si>
  <si>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</si>
  <si>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</si>
  <si>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</si>
  <si>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</si>
  <si>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</si>
  <si>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</si>
  <si>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</si>
  <si>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</si>
  <si>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</si>
  <si>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</si>
  <si>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</si>
  <si>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</si>
  <si>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</si>
  <si>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</si>
  <si>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</si>
  <si>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</si>
  <si>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</si>
  <si>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</si>
  <si>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</si>
  <si>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</si>
  <si>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</si>
  <si>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</si>
  <si>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</si>
  <si>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</si>
  <si>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</si>
  <si>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</si>
  <si>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</si>
  <si>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</si>
  <si>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</si>
  <si>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</si>
  <si>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</si>
  <si>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</si>
  <si>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</si>
  <si>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</si>
  <si>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</si>
  <si>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</si>
  <si>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</si>
  <si>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</si>
  <si>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</si>
  <si>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</si>
  <si>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</si>
  <si>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</si>
  <si>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</si>
  <si>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</si>
  <si>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</si>
  <si>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</si>
  <si>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</si>
  <si>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</si>
  <si>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</si>
  <si>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</si>
  <si>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</si>
  <si>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</si>
  <si>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</si>
  <si>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</si>
  <si>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</si>
  <si>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</si>
  <si>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</si>
  <si>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</si>
  <si>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</si>
  <si>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</si>
  <si>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</si>
  <si>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</si>
  <si>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</si>
  <si>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</si>
  <si>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</si>
  <si>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</si>
  <si>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</si>
  <si>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</si>
  <si>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</si>
  <si>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</si>
  <si>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</si>
  <si>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</si>
  <si>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</si>
  <si>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</si>
  <si>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</si>
  <si>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</si>
  <si>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</si>
  <si>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</si>
  <si>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</si>
  <si>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</si>
  <si>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</si>
  <si>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</si>
  <si>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</si>
  <si>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</si>
  <si>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</si>
  <si>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</si>
  <si>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</si>
  <si>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</si>
  <si>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</si>
  <si>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</si>
  <si>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</si>
  <si>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</si>
  <si>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</si>
  <si>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</si>
  <si>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</si>
  <si>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</si>
  <si>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</si>
  <si>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</si>
  <si>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</si>
  <si>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</si>
  <si>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</si>
  <si>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</si>
  <si>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</si>
  <si>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</si>
  <si>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</si>
  <si>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</si>
  <si>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</si>
  <si>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</si>
  <si>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</si>
  <si>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</si>
  <si>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</si>
  <si>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</si>
  <si>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</si>
  <si>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</si>
  <si>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</si>
  <si>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</si>
  <si>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</si>
  <si>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</si>
  <si>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</si>
  <si>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</si>
  <si>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</si>
  <si>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</si>
  <si>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</si>
  <si>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</si>
  <si>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</si>
  <si>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</si>
  <si>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</si>
  <si>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</si>
  <si>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</si>
  <si>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</si>
  <si>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</si>
  <si>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</si>
  <si>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</si>
  <si>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</si>
  <si>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</si>
  <si>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</si>
  <si>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</si>
  <si>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</si>
  <si>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</si>
  <si>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</si>
  <si>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</si>
  <si>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</si>
  <si>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</si>
  <si>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</si>
  <si>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</si>
  <si>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</si>
  <si>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</si>
  <si>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</si>
  <si>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</si>
  <si>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</si>
  <si>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</si>
  <si>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</si>
  <si>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</si>
  <si>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</si>
  <si>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</si>
  <si>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</si>
  <si>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</si>
  <si>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</si>
  <si>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</si>
  <si>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</si>
  <si>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</si>
  <si>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</si>
  <si>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</si>
  <si>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</si>
  <si>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</si>
  <si>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</si>
  <si>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</si>
  <si>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</si>
  <si>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</si>
  <si>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</si>
  <si>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</si>
  <si>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</si>
  <si>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</si>
  <si>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</si>
  <si>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</si>
  <si>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</si>
  <si>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</si>
  <si>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</si>
  <si>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</si>
  <si>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</si>
  <si>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</si>
  <si>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</si>
  <si>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</si>
  <si>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</si>
  <si>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</si>
  <si>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</si>
  <si>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</si>
  <si>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</si>
  <si>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</si>
  <si>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</si>
  <si>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</si>
  <si>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</si>
  <si>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</si>
  <si>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</si>
  <si>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</si>
  <si>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</si>
  <si>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</si>
  <si>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</si>
  <si>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</si>
  <si>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</si>
  <si>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</si>
  <si>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</si>
  <si>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</si>
  <si>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</si>
  <si>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</si>
  <si>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</si>
  <si>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</si>
  <si>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</si>
  <si>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</si>
  <si>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</si>
  <si>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</si>
  <si>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</si>
  <si>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</si>
  <si>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</si>
  <si>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</si>
  <si>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</si>
  <si>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</si>
  <si>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</si>
  <si>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</si>
  <si>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</si>
  <si>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</si>
  <si>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</si>
  <si>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</si>
  <si>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</si>
  <si>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</si>
  <si>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</si>
  <si>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</si>
  <si>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</si>
  <si>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</si>
  <si>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</si>
  <si>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</si>
  <si>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</si>
  <si>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</si>
  <si>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</si>
  <si>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</si>
  <si>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</si>
  <si>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</si>
  <si>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</si>
  <si>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</si>
  <si>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</si>
  <si>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</si>
  <si>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</si>
  <si>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</si>
  <si>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</si>
  <si>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</si>
  <si>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</si>
  <si>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</si>
  <si>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</si>
  <si>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</si>
  <si>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</si>
  <si>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</si>
  <si>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</si>
  <si>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</si>
  <si>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</si>
  <si>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</si>
  <si>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</si>
  <si>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</si>
  <si>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</si>
  <si>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</si>
  <si>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</si>
  <si>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</si>
  <si>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</si>
  <si>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</si>
  <si>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</si>
  <si>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</si>
  <si>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</si>
  <si>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</si>
  <si>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</si>
  <si>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</si>
  <si>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</si>
  <si>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</si>
  <si>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</si>
  <si>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</si>
  <si>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</si>
  <si>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</si>
  <si>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</si>
  <si>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</si>
  <si>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</si>
  <si>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</si>
  <si>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</si>
  <si>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</si>
  <si>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</si>
  <si>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</si>
  <si>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</si>
  <si>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</si>
  <si>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</si>
  <si>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</si>
  <si>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</si>
  <si>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</si>
  <si>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</si>
  <si>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</si>
  <si>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</si>
  <si>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</si>
  <si>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</si>
  <si>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</si>
  <si>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</si>
  <si>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</si>
  <si>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</si>
  <si>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</si>
  <si>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</si>
  <si>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</si>
  <si>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</si>
  <si>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</si>
  <si>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</si>
  <si>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</si>
  <si>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</si>
  <si>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</si>
  <si>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</si>
  <si>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</si>
  <si>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</si>
  <si>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</si>
  <si>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</si>
  <si>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</si>
  <si>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</si>
  <si>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</si>
  <si>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</si>
  <si>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</si>
  <si>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</si>
  <si>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</si>
  <si>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</si>
  <si>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</si>
  <si>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</si>
  <si>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</si>
  <si>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</si>
  <si>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</si>
  <si>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</si>
  <si>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</si>
  <si>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</si>
  <si>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</si>
  <si>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</si>
  <si>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</si>
  <si>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</si>
  <si>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</si>
  <si>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</si>
  <si>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</si>
  <si>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</si>
  <si>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</si>
  <si>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</si>
  <si>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</si>
  <si>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</si>
  <si>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</si>
  <si>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</si>
  <si>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</si>
  <si>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</si>
  <si>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</si>
  <si>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</si>
  <si>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</si>
  <si>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</si>
  <si>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</si>
  <si>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</si>
  <si>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</si>
  <si>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</si>
  <si>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</si>
  <si>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</si>
  <si>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</si>
  <si>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</si>
  <si>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</si>
  <si>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</si>
  <si>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</si>
  <si>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</si>
  <si>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</si>
  <si>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</si>
  <si>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</si>
  <si>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</si>
  <si>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</si>
  <si>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</si>
  <si>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</si>
  <si>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</si>
  <si>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</si>
  <si>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</si>
  <si>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</si>
  <si>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</si>
  <si>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</si>
  <si>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</si>
  <si>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</si>
  <si>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</si>
  <si>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</si>
  <si>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</si>
  <si>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</si>
  <si>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</si>
  <si>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</si>
  <si>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</si>
  <si>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</si>
  <si>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</si>
  <si>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</si>
  <si>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</si>
  <si>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</si>
  <si>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</si>
  <si>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</si>
  <si>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</si>
  <si>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</si>
  <si>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</si>
  <si>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</si>
  <si>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</si>
  <si>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</si>
  <si>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</si>
  <si>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</si>
  <si>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</si>
  <si>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</si>
  <si>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</si>
  <si>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</si>
  <si>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</si>
  <si>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</si>
  <si>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</si>
  <si>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</si>
  <si>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</si>
  <si>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</si>
  <si>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</si>
  <si>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</si>
  <si>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</si>
  <si>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</si>
  <si>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</si>
  <si>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</si>
  <si>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</si>
  <si>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</si>
  <si>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</si>
  <si>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</si>
  <si>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</si>
  <si>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</si>
  <si>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</si>
  <si>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</si>
  <si>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</si>
  <si>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</si>
  <si>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</si>
  <si>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</si>
  <si>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</si>
  <si>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</si>
  <si>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</si>
  <si>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</si>
  <si>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</si>
  <si>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</si>
  <si>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</si>
  <si>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</si>
  <si>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</si>
  <si>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</si>
  <si>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</si>
  <si>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</si>
  <si>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</si>
  <si>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</si>
  <si>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</si>
  <si>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</si>
  <si>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</si>
  <si>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</si>
  <si>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</si>
  <si>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</si>
  <si>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</si>
  <si>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</si>
  <si>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</si>
  <si>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</si>
  <si>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</si>
  <si>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</si>
  <si>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</si>
  <si>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</si>
  <si>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</si>
  <si>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</si>
  <si>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</si>
  <si>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</si>
  <si>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</si>
  <si>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</si>
  <si>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</si>
  <si>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</si>
  <si>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</si>
  <si>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</si>
  <si>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</si>
  <si>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</si>
  <si>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</si>
  <si>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</si>
  <si>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</si>
  <si>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</si>
  <si>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</si>
  <si>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</si>
  <si>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</si>
  <si>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</si>
  <si>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</si>
  <si>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</si>
  <si>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</si>
  <si>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</si>
  <si>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</si>
  <si>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</si>
  <si>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</si>
  <si>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</si>
  <si>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</si>
  <si>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</si>
  <si>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</si>
  <si>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</si>
  <si>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</si>
  <si>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</si>
  <si>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</si>
  <si>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</si>
  <si>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</si>
  <si>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</si>
  <si>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</si>
  <si>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</si>
  <si>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</si>
  <si>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</si>
  <si>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</si>
  <si>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</si>
  <si>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</si>
  <si>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</si>
  <si>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</si>
  <si>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</si>
  <si>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</si>
  <si>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</si>
  <si>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</si>
  <si>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</si>
  <si>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</si>
  <si>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</si>
  <si>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</si>
  <si>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</si>
  <si>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</si>
  <si>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</si>
  <si>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</si>
  <si>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</si>
  <si>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</si>
  <si>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</si>
  <si>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</si>
  <si>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</si>
  <si>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</si>
  <si>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</si>
  <si>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</si>
  <si>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</si>
  <si>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</si>
  <si>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</si>
  <si>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</si>
  <si>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</si>
  <si>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</si>
  <si>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</si>
  <si>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</si>
  <si>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</si>
  <si>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</si>
  <si>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</si>
  <si>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</si>
  <si>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</si>
  <si>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</si>
  <si>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</si>
  <si>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</si>
  <si>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</si>
  <si>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</si>
  <si>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</si>
  <si>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</si>
  <si>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</si>
  <si>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</si>
  <si>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</si>
  <si>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</si>
  <si>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</si>
  <si>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</si>
  <si>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</si>
  <si>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</si>
  <si>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</si>
  <si>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</si>
  <si>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</si>
  <si>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</si>
  <si>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</si>
  <si>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</si>
  <si>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</si>
  <si>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</si>
  <si>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</si>
  <si>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</si>
  <si>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</si>
  <si>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</si>
  <si>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</si>
  <si>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</si>
  <si>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</si>
  <si>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</si>
  <si>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</si>
  <si>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</si>
  <si>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</si>
  <si>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</si>
  <si>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</si>
  <si>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</si>
  <si>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</si>
  <si>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</si>
  <si>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</si>
  <si>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</si>
  <si>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</si>
  <si>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</si>
  <si>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</si>
  <si>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</si>
  <si>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</si>
  <si>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</si>
  <si>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</si>
  <si>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</si>
  <si>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</si>
  <si>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</si>
  <si>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</si>
  <si>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</si>
  <si>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</si>
  <si>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</si>
  <si>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</si>
  <si>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</si>
  <si>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</si>
  <si>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</si>
  <si>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</si>
  <si>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</si>
  <si>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</si>
  <si>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</si>
  <si>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</si>
  <si>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</si>
  <si>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</si>
  <si>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</si>
  <si>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</si>
  <si>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</si>
  <si>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</si>
  <si>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</si>
  <si>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</si>
  <si>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</si>
  <si>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</si>
  <si>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</si>
  <si>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</si>
  <si>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</si>
  <si>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</si>
  <si>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</si>
  <si>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</si>
  <si>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</si>
  <si>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</si>
  <si>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</si>
  <si>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</si>
  <si>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</si>
  <si>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</si>
  <si>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</si>
  <si>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</si>
  <si>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</si>
  <si>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</si>
  <si>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</si>
  <si>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</si>
  <si>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</si>
  <si>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</si>
  <si>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</si>
  <si>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</si>
  <si>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</si>
  <si>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</si>
  <si>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</si>
  <si>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</si>
  <si>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</si>
  <si>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</si>
  <si>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</si>
  <si>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</si>
  <si>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</si>
  <si>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</si>
  <si>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</si>
  <si>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</si>
  <si>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</si>
  <si>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</si>
  <si>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</si>
  <si>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</si>
  <si>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</si>
  <si>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</si>
  <si>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</si>
  <si>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</si>
  <si>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</si>
  <si>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</si>
  <si>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</si>
  <si>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</si>
  <si>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</si>
  <si>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</si>
  <si>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</si>
  <si>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</si>
  <si>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</si>
  <si>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</si>
  <si>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</si>
  <si>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</si>
  <si>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</si>
  <si>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</si>
  <si>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</si>
  <si>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</si>
  <si>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</si>
  <si>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</si>
  <si>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</si>
  <si>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</si>
  <si>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</si>
  <si>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</si>
  <si>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</si>
  <si>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</si>
  <si>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</si>
  <si>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</si>
  <si>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</si>
  <si>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</si>
  <si>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</si>
  <si>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</si>
  <si>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</si>
  <si>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</si>
  <si>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</si>
  <si>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</si>
  <si>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</si>
  <si>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</si>
  <si>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</si>
  <si>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</si>
  <si>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</si>
  <si>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</si>
  <si>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</si>
  <si>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</si>
  <si>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</si>
  <si>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</si>
  <si>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</si>
  <si>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</si>
  <si>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</si>
  <si>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</si>
  <si>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</si>
  <si>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</si>
  <si>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</si>
  <si>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</si>
  <si>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</si>
  <si>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</si>
  <si>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</si>
  <si>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</si>
  <si>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</si>
  <si>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</si>
  <si>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</si>
  <si>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</si>
  <si>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</si>
  <si>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</si>
  <si>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</si>
  <si>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</si>
  <si>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</si>
  <si>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</si>
  <si>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</si>
  <si>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</si>
  <si>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</si>
  <si>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</si>
  <si>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</si>
  <si>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</si>
  <si>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</si>
  <si>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</si>
  <si>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</si>
  <si>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</si>
  <si>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</si>
  <si>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</si>
  <si>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</si>
  <si>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</si>
  <si>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</si>
  <si>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</si>
  <si>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</si>
  <si>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</si>
  <si>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</si>
  <si>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</si>
  <si>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</si>
  <si>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</si>
  <si>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</si>
  <si>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</si>
  <si>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</si>
  <si>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</si>
  <si>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</si>
  <si>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</si>
  <si>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</si>
  <si>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</si>
  <si>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</si>
  <si>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</si>
  <si>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</si>
  <si>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</si>
  <si>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</si>
  <si>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</si>
  <si>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</si>
  <si>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</si>
  <si>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</si>
  <si>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</si>
  <si>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</si>
  <si>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</si>
  <si>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</si>
  <si>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</si>
  <si>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</si>
  <si>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</si>
  <si>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</si>
  <si>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</si>
  <si>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</si>
  <si>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</si>
  <si>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</si>
  <si>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</si>
  <si>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</si>
  <si>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</si>
  <si>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</si>
  <si>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</si>
  <si>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</si>
  <si>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</si>
  <si>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</si>
  <si>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</si>
  <si>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</si>
  <si>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</si>
  <si>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</si>
  <si>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</si>
  <si>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</si>
  <si>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</si>
  <si>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</si>
  <si>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</si>
  <si>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</si>
  <si>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</si>
  <si>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</si>
  <si>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</si>
  <si>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</si>
  <si>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</si>
  <si>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</si>
  <si>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</si>
  <si>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</si>
  <si>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</si>
  <si>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</si>
  <si>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</si>
  <si>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</si>
  <si>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</si>
  <si>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</si>
  <si>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</si>
  <si>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</si>
  <si>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</si>
  <si>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</si>
  <si>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</si>
  <si>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</si>
  <si>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</si>
  <si>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</si>
  <si>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</si>
  <si>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</si>
  <si>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</si>
  <si>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</si>
  <si>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</si>
  <si>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</si>
  <si>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</si>
  <si>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</si>
  <si>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</si>
  <si>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</si>
  <si>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</si>
  <si>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</si>
  <si>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</si>
  <si>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</si>
  <si>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</si>
  <si>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</si>
  <si>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</si>
  <si>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</si>
  <si>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</si>
  <si>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</si>
  <si>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</si>
  <si>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</si>
  <si>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</si>
  <si>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</si>
  <si>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</si>
  <si>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</si>
  <si>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</si>
  <si>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</si>
  <si>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</si>
  <si>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</si>
  <si>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</si>
  <si>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</si>
  <si>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</si>
  <si>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</si>
  <si>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</si>
  <si>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</si>
  <si>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</si>
  <si>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</si>
  <si>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</si>
  <si>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</si>
  <si>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</si>
  <si>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</si>
  <si>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</si>
  <si>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</si>
  <si>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</si>
  <si>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</si>
  <si>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</si>
  <si>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</si>
  <si>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</si>
  <si>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</si>
  <si>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</si>
  <si>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</si>
  <si>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</si>
  <si>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</si>
  <si>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</si>
  <si>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</si>
  <si>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</si>
  <si>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</si>
  <si>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</si>
  <si>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</si>
  <si>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</si>
  <si>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</si>
  <si>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</si>
  <si>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</si>
  <si>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</si>
  <si>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</si>
  <si>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</si>
  <si>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</si>
  <si>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</si>
  <si>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</si>
  <si>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</si>
  <si>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</si>
  <si>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</si>
  <si>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</si>
  <si>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</si>
  <si>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</si>
  <si>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</si>
  <si>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</si>
  <si>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</si>
  <si>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</si>
  <si>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</si>
  <si>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</si>
  <si>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</si>
  <si>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</si>
  <si>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</si>
  <si>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</si>
  <si>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</si>
  <si>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</si>
  <si>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</si>
  <si>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</si>
  <si>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</si>
  <si>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</si>
  <si>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</si>
  <si>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</si>
  <si>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</si>
  <si>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</si>
  <si>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</si>
  <si>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</si>
  <si>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</si>
  <si>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</si>
  <si>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</si>
  <si>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</si>
  <si>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</si>
  <si>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</si>
  <si>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</si>
  <si>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</si>
  <si>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</si>
  <si>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</si>
  <si>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</si>
  <si>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</si>
  <si>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</si>
  <si>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</si>
  <si>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</si>
  <si>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</si>
  <si>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</si>
  <si>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</si>
  <si>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</si>
  <si>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</si>
  <si>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</si>
  <si>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</si>
  <si>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</si>
  <si>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</si>
  <si>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</si>
  <si>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</si>
  <si>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</si>
  <si>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</si>
  <si>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</si>
  <si>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</si>
  <si>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</si>
  <si>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</si>
  <si>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</si>
  <si>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</si>
  <si>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</si>
  <si>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</si>
  <si>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</si>
  <si>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</si>
  <si>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</si>
  <si>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</si>
  <si>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</si>
  <si>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</si>
  <si>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</si>
  <si>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</si>
  <si>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</si>
  <si>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</si>
  <si>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</si>
  <si>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</si>
  <si>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</si>
  <si>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</si>
  <si>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</si>
  <si>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</si>
  <si>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</si>
  <si>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</si>
  <si>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</si>
  <si>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</si>
  <si>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</si>
  <si>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</si>
  <si>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</si>
  <si>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</si>
  <si>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</si>
  <si>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</si>
  <si>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</si>
  <si>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</si>
  <si>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</si>
  <si>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</si>
  <si>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</si>
  <si>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</si>
  <si>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</si>
  <si>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</si>
  <si>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</si>
  <si>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</si>
  <si>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</si>
  <si>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</si>
  <si>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</si>
  <si>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</si>
  <si>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</si>
  <si>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</si>
  <si>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</si>
  <si>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</si>
  <si>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</si>
  <si>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</si>
  <si>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</si>
  <si>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</si>
  <si>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</si>
  <si>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</si>
  <si>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</si>
  <si>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</si>
  <si>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</si>
  <si>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</si>
  <si>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</si>
  <si>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</si>
  <si>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</si>
  <si>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</si>
  <si>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</si>
  <si>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</si>
  <si>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</si>
  <si>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</si>
  <si>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</si>
  <si>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</si>
  <si>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</si>
  <si>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</si>
  <si>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</si>
  <si>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</si>
  <si>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</si>
  <si>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</si>
  <si>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</si>
  <si>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</si>
  <si>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</si>
  <si>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</si>
  <si>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</si>
  <si>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</si>
  <si>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</si>
  <si>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</si>
  <si>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</si>
  <si>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</si>
  <si>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</si>
  <si>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</si>
  <si>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</si>
  <si>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</si>
  <si>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</si>
  <si>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</si>
  <si>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</si>
  <si>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</si>
  <si>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</si>
  <si>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</si>
  <si>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</si>
  <si>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</si>
  <si>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</si>
  <si>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</si>
  <si>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</si>
  <si>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</si>
  <si>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</si>
  <si>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</si>
  <si>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</si>
  <si>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</si>
  <si>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</si>
  <si>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</si>
  <si>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</si>
  <si>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</si>
  <si>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</si>
  <si>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</si>
  <si>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</si>
  <si>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</si>
  <si>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</si>
  <si>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</si>
  <si>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</si>
  <si>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</si>
  <si>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</si>
  <si>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</si>
  <si>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</si>
  <si>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</si>
  <si>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</si>
  <si>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</si>
  <si>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</si>
  <si>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</si>
  <si>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</si>
  <si>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</si>
  <si>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</si>
  <si>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</si>
  <si>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</si>
  <si>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</si>
  <si>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</si>
  <si>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</si>
  <si>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</si>
  <si>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</si>
  <si>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</si>
  <si>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</si>
  <si>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</si>
  <si>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</si>
  <si>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</si>
  <si>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</si>
  <si>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</si>
  <si>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</si>
  <si>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</si>
  <si>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</si>
  <si>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</si>
  <si>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</si>
  <si>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</si>
  <si>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</si>
  <si>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</si>
  <si>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</si>
  <si>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</si>
  <si>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</si>
  <si>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</si>
  <si>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</si>
  <si>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</si>
  <si>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</si>
  <si>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</si>
  <si>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</si>
  <si>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</si>
  <si>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</si>
  <si>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</si>
  <si>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</si>
  <si>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</si>
  <si>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</si>
  <si>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</si>
  <si>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</si>
  <si>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</si>
  <si>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</si>
  <si>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</si>
  <si>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</si>
  <si>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</si>
  <si>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</si>
  <si>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</si>
  <si>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</si>
  <si>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</si>
  <si>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</si>
  <si>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</si>
  <si>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</si>
  <si>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</si>
  <si>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</si>
  <si>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</si>
  <si>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</si>
  <si>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</si>
  <si>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</si>
  <si>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</si>
  <si>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</si>
  <si>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</si>
  <si>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</si>
  <si>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</si>
  <si>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</si>
  <si>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</si>
  <si>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</si>
  <si>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</si>
  <si>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</si>
  <si>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</si>
  <si>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</si>
  <si>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</si>
  <si>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</si>
  <si>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</si>
  <si>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</si>
  <si>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</si>
  <si>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</si>
  <si>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</si>
  <si>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</si>
  <si>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</si>
  <si>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</si>
  <si>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</si>
  <si>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</si>
  <si>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</si>
  <si>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</si>
  <si>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</si>
  <si>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</si>
  <si>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</si>
  <si>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</si>
  <si>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</si>
  <si>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</si>
  <si>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</si>
  <si>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</si>
  <si>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</si>
  <si>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</si>
  <si>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</si>
  <si>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</si>
  <si>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</si>
  <si>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</si>
  <si>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</si>
  <si>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</si>
  <si>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</si>
  <si>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</si>
  <si>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</si>
  <si>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</si>
  <si>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</si>
  <si>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</si>
  <si>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</si>
  <si>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</si>
  <si>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</si>
  <si>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</si>
  <si>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</si>
  <si>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</si>
  <si>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</si>
  <si>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</si>
  <si>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</si>
  <si>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</si>
  <si>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</si>
  <si>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</si>
  <si>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</si>
  <si>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</si>
  <si>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</si>
  <si>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</si>
  <si>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</si>
  <si>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</si>
  <si>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</si>
  <si>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</si>
  <si>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</si>
  <si>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</si>
  <si>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</si>
  <si>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</si>
  <si>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</si>
  <si>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</si>
  <si>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</si>
  <si>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</si>
  <si>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</si>
  <si>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</si>
  <si>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</si>
  <si>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</si>
  <si>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</si>
  <si>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</si>
  <si>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</si>
  <si>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</si>
  <si>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</si>
  <si>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</si>
  <si>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</si>
  <si>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</si>
  <si>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</si>
  <si>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</si>
  <si>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</si>
  <si>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</si>
  <si>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</si>
  <si>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</si>
  <si>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</si>
  <si>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</si>
  <si>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</si>
  <si>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</si>
  <si>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</si>
  <si>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</si>
  <si>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</si>
  <si>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</si>
  <si>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</si>
  <si>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</si>
  <si>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</si>
  <si>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</si>
  <si>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</si>
  <si>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</si>
  <si>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</si>
  <si>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</si>
  <si>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</si>
  <si>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</si>
  <si>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</si>
  <si>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</si>
  <si>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</si>
  <si>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</si>
  <si>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</si>
  <si>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</si>
  <si>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</si>
  <si>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</si>
  <si>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</si>
  <si>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</si>
  <si>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</si>
  <si>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</si>
  <si>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</si>
  <si>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</si>
  <si>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</si>
  <si>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</si>
  <si>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</si>
  <si>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</si>
  <si>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</si>
  <si>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</si>
  <si>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</si>
  <si>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</si>
  <si>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</si>
  <si>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</si>
  <si>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</si>
  <si>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</si>
  <si>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</si>
  <si>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</si>
  <si>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</si>
  <si>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</si>
  <si>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</si>
  <si>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</si>
  <si>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</si>
  <si>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</si>
  <si>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</si>
  <si>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</si>
  <si>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</si>
  <si>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</si>
  <si>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</si>
  <si>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</si>
  <si>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</si>
  <si>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</si>
  <si>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</si>
  <si>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</si>
  <si>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</si>
  <si>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</si>
  <si>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</si>
  <si>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</si>
  <si>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</si>
  <si>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</si>
  <si>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</si>
  <si>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</si>
  <si>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</si>
  <si>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</si>
  <si>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</si>
  <si>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</si>
  <si>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</si>
  <si>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</si>
  <si>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</si>
  <si>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</si>
  <si>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</si>
  <si>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</si>
  <si>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</si>
  <si>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</si>
  <si>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</si>
  <si>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</si>
  <si>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</si>
  <si>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</si>
  <si>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</si>
  <si>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</si>
  <si>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</si>
  <si>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</si>
  <si>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</si>
  <si>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</si>
  <si>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</si>
  <si>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</si>
  <si>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</si>
  <si>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</si>
  <si>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</si>
  <si>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</si>
  <si>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</si>
  <si>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</si>
  <si>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</si>
  <si>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</si>
  <si>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</si>
  <si>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</si>
  <si>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</si>
  <si>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</si>
  <si>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</si>
  <si>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</si>
  <si>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</si>
  <si>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</si>
  <si>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</si>
  <si>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</si>
  <si>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</si>
  <si>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</si>
  <si>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</si>
  <si>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</si>
  <si>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</si>
  <si>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</si>
  <si>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</si>
  <si>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</si>
  <si>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</si>
  <si>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</si>
  <si>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</si>
  <si>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</si>
  <si>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</si>
  <si>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</si>
  <si>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</si>
  <si>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</si>
  <si>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</si>
  <si>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</si>
  <si>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</si>
  <si>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</si>
  <si>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</si>
  <si>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</si>
  <si>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</si>
  <si>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</si>
  <si>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</si>
  <si>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</si>
  <si>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</si>
  <si>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</si>
  <si>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</si>
  <si>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</si>
  <si>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</si>
  <si>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</si>
  <si>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</si>
  <si>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</si>
  <si>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</si>
  <si>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</si>
  <si>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</si>
  <si>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</si>
  <si>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</si>
  <si>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</si>
  <si>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</si>
  <si>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</si>
  <si>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</si>
  <si>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</si>
  <si>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</si>
  <si>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</si>
  <si>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</si>
  <si>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</si>
  <si>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</si>
  <si>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</si>
  <si>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</si>
  <si>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</si>
  <si>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</si>
  <si>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</si>
  <si>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</si>
  <si>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</si>
  <si>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</si>
  <si>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</si>
  <si>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</si>
  <si>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</si>
  <si>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</si>
  <si>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</si>
  <si>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</si>
  <si>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</si>
  <si>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</si>
  <si>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</si>
  <si>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</si>
  <si>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</si>
  <si>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</si>
  <si>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</si>
  <si>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</si>
  <si>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</si>
  <si>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</si>
  <si>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</si>
  <si>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</si>
  <si>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</si>
  <si>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</si>
  <si>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</si>
  <si>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</si>
  <si>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</si>
  <si>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</si>
  <si>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</si>
  <si>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</si>
  <si>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</si>
  <si>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</si>
  <si>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</si>
  <si>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</si>
  <si>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</si>
  <si>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</si>
  <si>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</si>
  <si>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</si>
  <si>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</si>
  <si>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</si>
  <si>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</si>
  <si>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</si>
  <si>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</si>
  <si>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</si>
  <si>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</si>
  <si>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</si>
  <si>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</si>
  <si>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</si>
  <si>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</si>
  <si>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</si>
  <si>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</si>
  <si>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</si>
  <si>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</si>
  <si>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</si>
  <si>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</si>
  <si>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</si>
  <si>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</si>
  <si>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</si>
  <si>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</si>
  <si>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</si>
  <si>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</si>
  <si>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</si>
  <si>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</si>
  <si>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</si>
  <si>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</si>
  <si>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</si>
  <si>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</si>
  <si>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</si>
  <si>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</si>
  <si>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</si>
  <si>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</si>
  <si>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</si>
  <si>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</si>
  <si>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</si>
  <si>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</si>
  <si>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</si>
  <si>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</si>
  <si>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</si>
  <si>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</si>
  <si>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</si>
  <si>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</si>
  <si>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</si>
  <si>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</si>
  <si>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</si>
  <si>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</si>
  <si>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</si>
  <si>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</si>
  <si>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</si>
  <si>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</si>
  <si>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</si>
  <si>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</si>
  <si>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</si>
  <si>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</si>
  <si>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</si>
  <si>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</si>
  <si>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</si>
  <si>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</si>
  <si>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</si>
  <si>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</si>
  <si>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</si>
  <si>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</si>
  <si>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</si>
  <si>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</si>
  <si>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</si>
  <si>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</si>
  <si>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</si>
  <si>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</si>
  <si>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</si>
  <si>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</si>
  <si>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</si>
  <si>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</si>
  <si>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</si>
  <si>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</si>
  <si>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</si>
  <si>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</si>
  <si>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</si>
  <si>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</si>
  <si>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</si>
  <si>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</si>
  <si>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</si>
  <si>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</si>
  <si>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</si>
  <si>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</si>
  <si>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</si>
  <si>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</si>
  <si>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</si>
  <si>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</si>
  <si>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</si>
  <si>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</si>
  <si>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</si>
  <si>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</si>
  <si>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</si>
  <si>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</si>
  <si>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</si>
  <si>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</si>
  <si>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</si>
  <si>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</si>
  <si>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</si>
  <si>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</si>
  <si>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</si>
  <si>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</si>
  <si>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</si>
  <si>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</si>
  <si>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</si>
  <si>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</si>
  <si>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</si>
  <si>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</si>
  <si>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</si>
  <si>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</si>
  <si>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</si>
  <si>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</si>
  <si>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</si>
  <si>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</si>
  <si>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</si>
  <si>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</si>
  <si>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</si>
  <si>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</si>
  <si>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</si>
  <si>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</si>
  <si>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</si>
  <si>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</si>
  <si>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</si>
  <si>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</si>
  <si>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</si>
  <si>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</si>
  <si>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</si>
  <si>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</si>
  <si>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</si>
  <si>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</si>
  <si>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</si>
  <si>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</si>
  <si>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</si>
  <si>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</si>
  <si>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</si>
  <si>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</si>
  <si>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</si>
  <si>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</si>
  <si>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</si>
  <si>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</si>
  <si>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</si>
  <si>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</si>
  <si>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</si>
  <si>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</si>
  <si>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</si>
  <si>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</si>
  <si>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</si>
  <si>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</si>
  <si>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</si>
  <si>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</si>
  <si>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</si>
  <si>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</si>
  <si>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</si>
  <si>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</si>
  <si>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</si>
  <si>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</si>
  <si>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</si>
  <si>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</si>
  <si>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</si>
  <si>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</si>
  <si>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</si>
  <si>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</si>
  <si>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</si>
  <si>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</si>
  <si>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</si>
  <si>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</si>
  <si>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</si>
  <si>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</si>
  <si>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</si>
  <si>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</si>
  <si>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</si>
  <si>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</si>
  <si>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</si>
  <si>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</si>
  <si>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</si>
  <si>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</si>
  <si>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</si>
  <si>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</si>
  <si>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</si>
  <si>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</si>
  <si>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</si>
  <si>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</si>
  <si>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</si>
  <si>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</si>
  <si>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</si>
  <si>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</si>
  <si>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</si>
  <si>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</si>
  <si>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</si>
  <si>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</si>
  <si>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</si>
  <si>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</si>
  <si>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</si>
  <si>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</si>
  <si>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</si>
  <si>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</si>
  <si>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</si>
  <si>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</si>
  <si>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</si>
  <si>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</si>
  <si>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</si>
  <si>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</si>
  <si>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</si>
  <si>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</si>
  <si>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</si>
  <si>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</si>
  <si>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</si>
  <si>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</si>
  <si>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</si>
  <si>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</si>
  <si>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</si>
  <si>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</si>
  <si>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</si>
  <si>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</si>
  <si>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</si>
  <si>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</si>
  <si>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</si>
  <si>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</si>
  <si>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</si>
  <si>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</si>
  <si>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</si>
  <si>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</si>
  <si>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</si>
  <si>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</si>
  <si>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</si>
  <si>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</si>
  <si>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</si>
  <si>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</si>
  <si>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</si>
  <si>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</si>
  <si>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</si>
  <si>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</si>
  <si>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</si>
  <si>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</si>
  <si>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</si>
  <si>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</si>
  <si>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</si>
  <si>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</si>
  <si>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</si>
  <si>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</si>
  <si>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</si>
  <si>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</si>
  <si>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</si>
  <si>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</si>
  <si>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</si>
  <si>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</si>
  <si>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</si>
  <si>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</si>
  <si>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</si>
  <si>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</si>
  <si>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</si>
  <si>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</si>
  <si>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</si>
  <si>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</si>
  <si>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</si>
  <si>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</si>
  <si>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</si>
  <si>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</si>
  <si>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</si>
  <si>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</si>
  <si>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</si>
  <si>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</si>
  <si>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</si>
  <si>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</si>
  <si>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</si>
  <si>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</si>
  <si>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</si>
  <si>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</si>
  <si>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</si>
  <si>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</si>
  <si>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</si>
  <si>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</si>
  <si>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</si>
  <si>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</si>
  <si>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</si>
  <si>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</si>
  <si>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</si>
  <si>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</si>
  <si>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</si>
  <si>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</si>
  <si>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</si>
  <si>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</si>
  <si>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</si>
  <si>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</si>
  <si>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</si>
  <si>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</si>
  <si>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</si>
  <si>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</si>
  <si>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</si>
  <si>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</si>
  <si>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</si>
  <si>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</si>
  <si>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</si>
  <si>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</si>
  <si>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</si>
  <si>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</si>
  <si>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</si>
  <si>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</si>
  <si>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</si>
  <si>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</si>
  <si>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</si>
  <si>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</si>
  <si>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</si>
  <si>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</si>
  <si>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</si>
  <si>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</si>
  <si>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</si>
  <si>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</si>
  <si>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</si>
  <si>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</si>
  <si>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</si>
  <si>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</si>
  <si>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</si>
  <si>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</si>
  <si>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</si>
  <si>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</si>
  <si>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</si>
  <si>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</si>
  <si>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</si>
  <si>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</si>
  <si>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</si>
  <si>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</si>
  <si>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</si>
  <si>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</si>
  <si>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</si>
  <si>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</si>
  <si>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</si>
  <si>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</si>
  <si>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</si>
  <si>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</si>
  <si>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</si>
  <si>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</si>
  <si>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</si>
  <si>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</si>
  <si>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</si>
  <si>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</si>
  <si>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</si>
  <si>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</si>
  <si>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</si>
  <si>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</si>
  <si>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</si>
  <si>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</si>
  <si>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</si>
  <si>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</si>
  <si>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</si>
  <si>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</si>
  <si>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</si>
  <si>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</si>
  <si>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</si>
  <si>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</si>
  <si>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</si>
  <si>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</si>
  <si>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</si>
  <si>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</si>
  <si>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</si>
  <si>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</si>
  <si>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</si>
  <si>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</si>
  <si>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</si>
  <si>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</si>
  <si>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</si>
  <si>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</si>
  <si>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</si>
  <si>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</si>
  <si>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</si>
  <si>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</si>
  <si>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</si>
  <si>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</si>
  <si>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</si>
  <si>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</si>
  <si>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</si>
  <si>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</si>
  <si>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</si>
  <si>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</si>
  <si>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</si>
  <si>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</si>
  <si>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</si>
  <si>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</si>
  <si>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</si>
  <si>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</si>
  <si>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</si>
  <si>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</si>
  <si>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</si>
  <si>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</si>
  <si>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</si>
  <si>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</si>
  <si>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</si>
  <si>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</si>
  <si>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</si>
  <si>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</si>
  <si>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</si>
  <si>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</si>
  <si>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</si>
  <si>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</si>
  <si>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</si>
  <si>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</si>
  <si>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</si>
  <si>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</si>
  <si>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</si>
  <si>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</si>
  <si>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</si>
  <si>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</si>
  <si>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</si>
  <si>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</si>
  <si>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</si>
  <si>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</si>
  <si>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</si>
  <si>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</si>
  <si>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</si>
  <si>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</si>
  <si>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</si>
  <si>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</si>
  <si>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</si>
  <si>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</si>
  <si>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</si>
  <si>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</si>
  <si>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</si>
  <si>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</si>
  <si>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</si>
  <si>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</si>
  <si>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</si>
  <si>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</si>
  <si>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</si>
  <si>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</si>
  <si>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</si>
  <si>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</si>
  <si>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</si>
  <si>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</si>
  <si>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</si>
  <si>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</si>
  <si>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</si>
  <si>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</si>
  <si>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</si>
  <si>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</si>
  <si>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</si>
  <si>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</si>
  <si>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</si>
  <si>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</si>
  <si>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</si>
  <si>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</si>
  <si>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</si>
  <si>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</si>
  <si>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</si>
  <si>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</si>
  <si>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</si>
  <si>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</si>
  <si>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</si>
  <si>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</si>
  <si>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</si>
  <si>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</si>
  <si>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</si>
  <si>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</si>
  <si>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</si>
  <si>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</si>
  <si>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</si>
  <si>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</si>
  <si>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</si>
  <si>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</si>
  <si>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</si>
  <si>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</si>
  <si>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</si>
  <si>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</si>
  <si>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</si>
  <si>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</si>
  <si>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</si>
  <si>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</si>
  <si>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</si>
  <si>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</si>
  <si>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</si>
  <si>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</si>
  <si>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</si>
  <si>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</si>
  <si>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</si>
  <si>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</si>
  <si>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</si>
  <si>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</si>
  <si>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</si>
  <si>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</si>
  <si>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</si>
  <si>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</si>
  <si>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</si>
  <si>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</si>
  <si>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</si>
  <si>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</si>
  <si>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</si>
  <si>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</si>
  <si>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</si>
  <si>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</si>
  <si>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</si>
  <si>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</si>
  <si>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</si>
  <si>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</si>
  <si>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</si>
  <si>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</si>
  <si>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</si>
  <si>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</si>
  <si>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</si>
  <si>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</si>
  <si>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</si>
  <si>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</si>
  <si>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</si>
  <si>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</si>
  <si>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</si>
  <si>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</si>
  <si>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</si>
  <si>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</si>
  <si>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</si>
  <si>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</si>
  <si>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</si>
  <si>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</si>
  <si>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</si>
  <si>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</si>
  <si>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</si>
  <si>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</si>
  <si>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</si>
  <si>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</si>
  <si>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</si>
  <si>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</si>
  <si>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</si>
  <si>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</si>
  <si>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</si>
  <si>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</si>
  <si>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</si>
  <si>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</si>
  <si>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</si>
  <si>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</si>
  <si>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</si>
  <si>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</si>
  <si>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</si>
  <si>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</si>
  <si>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</si>
  <si>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</si>
  <si>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</si>
  <si>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</si>
  <si>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</si>
  <si>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</si>
  <si>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</si>
  <si>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</si>
  <si>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</si>
  <si>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</si>
  <si>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</si>
  <si>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</si>
  <si>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</si>
  <si>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</si>
  <si>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</si>
  <si>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</si>
  <si>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</si>
  <si>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</si>
  <si>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</si>
  <si>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</si>
  <si>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</si>
  <si>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</si>
  <si>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</si>
  <si>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</si>
  <si>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</si>
  <si>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</si>
  <si>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</si>
  <si>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</si>
  <si>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</si>
  <si>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</si>
  <si>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</si>
  <si>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</si>
  <si>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</si>
  <si>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</si>
  <si>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</si>
  <si>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</si>
  <si>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</si>
  <si>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</si>
  <si>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</si>
  <si>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</si>
  <si>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</si>
  <si>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</si>
  <si>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</si>
  <si>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</si>
  <si>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</si>
  <si>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</si>
  <si>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</si>
  <si>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</si>
  <si>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</si>
  <si>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</si>
  <si>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</si>
  <si>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</si>
  <si>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</si>
  <si>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</si>
  <si>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</si>
  <si>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</si>
  <si>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</si>
  <si>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</si>
  <si>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</si>
  <si>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</si>
  <si>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</si>
  <si>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</si>
  <si>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</si>
  <si>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</si>
  <si>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</si>
  <si>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</si>
  <si>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</si>
  <si>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</si>
  <si>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</si>
  <si>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</si>
  <si>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</si>
  <si>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</si>
  <si>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</si>
  <si>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</si>
  <si>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</si>
  <si>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</si>
  <si>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</si>
  <si>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</si>
  <si>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</si>
  <si>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</si>
  <si>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</si>
  <si>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</si>
  <si>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</si>
  <si>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</si>
  <si>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</si>
  <si>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</si>
  <si>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</si>
  <si>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</si>
  <si>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</si>
  <si>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</si>
  <si>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</si>
  <si>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</si>
  <si>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</si>
  <si>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</si>
  <si>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</si>
  <si>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</si>
  <si>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</si>
  <si>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</si>
  <si>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</si>
  <si>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</si>
  <si>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</si>
  <si>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</si>
  <si>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</si>
  <si>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</si>
  <si>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</si>
  <si>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</si>
  <si>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</si>
  <si>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</si>
  <si>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</si>
  <si>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</si>
  <si>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</si>
  <si>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</si>
  <si>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</si>
  <si>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</si>
  <si>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</si>
  <si>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</si>
  <si>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</si>
  <si>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</si>
  <si>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</si>
  <si>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</si>
  <si>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</si>
  <si>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</si>
  <si>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</si>
  <si>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</si>
  <si>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</si>
  <si>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</si>
  <si>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</si>
  <si>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</si>
  <si>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</si>
  <si>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</si>
  <si>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</si>
  <si>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</si>
  <si>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</si>
  <si>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</si>
  <si>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</si>
  <si>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</si>
  <si>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</si>
  <si>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</si>
  <si>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</si>
  <si>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</si>
  <si>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</si>
  <si>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</si>
  <si>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</si>
  <si>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</si>
  <si>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</si>
  <si>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</si>
  <si>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</si>
  <si>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</si>
  <si>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</si>
  <si>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</si>
  <si>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</si>
  <si>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</si>
  <si>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</si>
  <si>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</si>
  <si>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</si>
  <si>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</si>
  <si>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</si>
  <si>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</si>
  <si>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</si>
  <si>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</si>
  <si>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</si>
  <si>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</si>
  <si>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</si>
  <si>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</si>
  <si>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</si>
  <si>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</si>
  <si>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</si>
  <si>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</si>
  <si>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</si>
  <si>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</si>
  <si>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</si>
  <si>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</si>
  <si>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</si>
  <si>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</si>
  <si>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</si>
  <si>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</si>
  <si>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</si>
  <si>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</si>
  <si>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</si>
  <si>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</si>
  <si>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</si>
  <si>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</si>
  <si>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</si>
  <si>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</si>
  <si>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</si>
  <si>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</si>
  <si>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</si>
  <si>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</si>
  <si>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</si>
  <si>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</si>
  <si>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</si>
  <si>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</si>
  <si>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</si>
  <si>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</si>
  <si>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</si>
  <si>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</si>
  <si>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</si>
  <si>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</si>
  <si>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</si>
  <si>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</si>
  <si>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</si>
  <si>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</si>
  <si>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</si>
  <si>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</si>
  <si>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</si>
  <si>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</si>
  <si>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</si>
  <si>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</si>
  <si>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</si>
  <si>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</si>
  <si>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</si>
  <si>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</si>
  <si>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</si>
  <si>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</si>
  <si>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</si>
  <si>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</si>
  <si>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</si>
  <si>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</si>
  <si>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</si>
  <si>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</si>
  <si>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</si>
  <si>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</si>
  <si>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</si>
  <si>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</si>
  <si>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</si>
  <si>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</si>
  <si>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</si>
  <si>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</si>
  <si>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</si>
  <si>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</si>
  <si>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</si>
  <si>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</si>
  <si>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</si>
  <si>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</si>
  <si>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</si>
  <si>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</si>
  <si>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</si>
  <si>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</si>
  <si>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</si>
  <si>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</si>
  <si>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</si>
  <si>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</si>
  <si>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</si>
  <si>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</si>
  <si>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</si>
  <si>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</si>
  <si>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</si>
  <si>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</si>
  <si>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</si>
  <si>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</si>
  <si>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</si>
  <si>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</si>
  <si>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</si>
  <si>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</si>
  <si>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</si>
  <si>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</si>
  <si>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</si>
  <si>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</si>
  <si>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</si>
  <si>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</si>
  <si>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</si>
  <si>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</si>
  <si>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</si>
  <si>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</si>
  <si>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</si>
  <si>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</si>
  <si>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</si>
  <si>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</si>
  <si>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</si>
  <si>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</si>
  <si>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</si>
  <si>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</si>
  <si>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</si>
  <si>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</si>
  <si>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</si>
  <si>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</si>
  <si>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</si>
  <si>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</si>
  <si>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</si>
  <si>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</si>
  <si>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</si>
  <si>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</si>
  <si>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</si>
  <si>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</si>
  <si>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</si>
  <si>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</si>
  <si>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</si>
  <si>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</si>
  <si>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</si>
  <si>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</si>
  <si>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</si>
  <si>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</si>
  <si>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</si>
  <si>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</si>
  <si>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</si>
  <si>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</si>
  <si>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</si>
  <si>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</si>
  <si>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</si>
  <si>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</si>
  <si>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</si>
  <si>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</si>
  <si>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</si>
  <si>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</si>
  <si>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</si>
  <si>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</si>
  <si>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</si>
  <si>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</si>
  <si>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</si>
  <si>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</si>
  <si>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</si>
  <si>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</si>
  <si>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</si>
  <si>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</si>
  <si>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</si>
  <si>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</si>
  <si>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</si>
  <si>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</si>
  <si>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</si>
  <si>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</si>
  <si>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</si>
  <si>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</si>
  <si>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</si>
  <si>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</si>
  <si>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</si>
  <si>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</si>
  <si>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</si>
  <si>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</si>
  <si>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</si>
  <si>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</si>
  <si>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</si>
  <si>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</si>
  <si>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</si>
  <si>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</si>
  <si>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</si>
  <si>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</si>
  <si>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</si>
  <si>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</si>
  <si>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</si>
  <si>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</si>
  <si>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</si>
  <si>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</si>
  <si>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</si>
  <si>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</si>
  <si>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</si>
  <si>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</si>
  <si>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</si>
  <si>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</si>
  <si>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</si>
  <si>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</si>
  <si>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</si>
  <si>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</si>
  <si>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</si>
  <si>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</si>
  <si>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</si>
  <si>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</si>
  <si>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</si>
  <si>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</si>
  <si>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</si>
  <si>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</si>
  <si>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</si>
  <si>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</si>
  <si>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</si>
  <si>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</si>
  <si>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</si>
  <si>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</si>
  <si>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</si>
  <si>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</si>
  <si>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</si>
  <si>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</si>
  <si>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</si>
  <si>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</si>
  <si>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</si>
  <si>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</si>
  <si>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</si>
  <si>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</si>
  <si>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</si>
  <si>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</si>
  <si>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</si>
  <si>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</si>
  <si>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</si>
  <si>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</si>
  <si>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</si>
  <si>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</si>
  <si>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</si>
  <si>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</si>
  <si>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</si>
  <si>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</si>
  <si>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</si>
  <si>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</si>
  <si>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</si>
  <si>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</si>
  <si>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</si>
  <si>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</si>
  <si>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</si>
  <si>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</si>
  <si>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</si>
  <si>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</si>
  <si>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</si>
  <si>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</si>
  <si>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</si>
  <si>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</si>
  <si>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</si>
  <si>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</si>
  <si>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</si>
  <si>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</si>
  <si>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</si>
  <si>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</si>
  <si>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</si>
  <si>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</si>
  <si>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</si>
  <si>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</si>
  <si>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</si>
  <si>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</si>
  <si>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</si>
  <si>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</si>
  <si>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</si>
  <si>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</si>
  <si>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</si>
  <si>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</si>
  <si>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</si>
  <si>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</si>
  <si>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</si>
  <si>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</si>
  <si>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</si>
  <si>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</si>
  <si>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</si>
  <si>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</si>
  <si>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</si>
  <si>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</si>
  <si>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</si>
  <si>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</si>
  <si>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</si>
  <si>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</si>
  <si>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</si>
  <si>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</si>
  <si>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</si>
  <si>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</si>
  <si>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</si>
  <si>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</si>
  <si>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</si>
  <si>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</si>
  <si>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</si>
  <si>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</si>
  <si>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</si>
  <si>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</si>
  <si>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</si>
  <si>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</si>
  <si>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</si>
  <si>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</si>
  <si>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</si>
  <si>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</si>
  <si>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</si>
  <si>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</si>
  <si>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</si>
  <si>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</si>
  <si>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</si>
  <si>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</si>
  <si>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</si>
  <si>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</si>
  <si>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</si>
  <si>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</si>
  <si>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</si>
  <si>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</si>
  <si>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</si>
  <si>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</si>
  <si>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</si>
  <si>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</si>
  <si>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</si>
  <si>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</si>
  <si>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</si>
  <si>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</si>
  <si>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</si>
  <si>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</si>
  <si>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</si>
  <si>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</si>
  <si>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</si>
  <si>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</si>
  <si>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</si>
  <si>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</si>
  <si>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</si>
  <si>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</si>
  <si>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</si>
  <si>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</si>
  <si>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</si>
  <si>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</si>
  <si>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</si>
  <si>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</si>
  <si>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</si>
  <si>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</si>
  <si>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</si>
  <si>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</si>
  <si>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</si>
  <si>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</si>
  <si>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</si>
  <si>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</si>
  <si>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</si>
  <si>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</si>
  <si>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</si>
  <si>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</si>
  <si>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</si>
  <si>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</si>
  <si>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</si>
  <si>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</si>
  <si>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</si>
  <si>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</si>
  <si>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</si>
  <si>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</si>
  <si>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</si>
  <si>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</si>
  <si>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</si>
  <si>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</si>
  <si>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</si>
  <si>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</si>
  <si>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</si>
  <si>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</si>
  <si>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</si>
  <si>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</si>
  <si>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</si>
  <si>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</si>
  <si>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</si>
  <si>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</si>
  <si>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</si>
  <si>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</si>
  <si>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</si>
  <si>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</si>
  <si>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</si>
  <si>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</si>
  <si>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</si>
  <si>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</si>
  <si>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</si>
  <si>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</si>
  <si>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</si>
  <si>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</si>
  <si>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</si>
  <si>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</si>
  <si>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</si>
  <si>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</si>
  <si>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</si>
  <si>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</si>
  <si>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</si>
  <si>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</si>
  <si>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</si>
  <si>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</si>
  <si>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</si>
  <si>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</si>
  <si>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</si>
  <si>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</si>
  <si>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</si>
  <si>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</si>
  <si>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</si>
  <si>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</si>
  <si>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</si>
  <si>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</si>
  <si>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</si>
  <si>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</si>
  <si>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</si>
  <si>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</si>
  <si>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</si>
  <si>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</si>
  <si>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</si>
  <si>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</si>
  <si>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</si>
  <si>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</si>
  <si>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</si>
  <si>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</si>
  <si>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</si>
  <si>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</si>
  <si>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</si>
  <si>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</si>
  <si>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</si>
  <si>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</si>
  <si>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</si>
  <si>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</si>
  <si>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</si>
  <si>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</si>
  <si>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</si>
  <si>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</si>
  <si>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</si>
  <si>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</si>
  <si>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</si>
  <si>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</si>
  <si>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</si>
  <si>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</si>
  <si>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</si>
  <si>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</si>
  <si>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</si>
  <si>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</si>
  <si>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</si>
  <si>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</si>
  <si>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</si>
  <si>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</si>
  <si>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</si>
  <si>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</si>
  <si>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</si>
  <si>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</si>
  <si>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</si>
  <si>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</si>
  <si>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</si>
  <si>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</si>
  <si>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</si>
  <si>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</si>
  <si>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</si>
  <si>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</si>
  <si>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</si>
  <si>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</si>
  <si>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</si>
  <si>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</si>
  <si>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</si>
  <si>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</si>
  <si>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</si>
  <si>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</si>
  <si>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</si>
  <si>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</si>
  <si>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</si>
  <si>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</si>
  <si>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</si>
  <si>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</si>
  <si>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</si>
  <si>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</si>
  <si>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</si>
  <si>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</si>
  <si>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</si>
  <si>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</si>
  <si>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</si>
  <si>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</si>
  <si>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</si>
  <si>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</si>
  <si>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</si>
  <si>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</si>
  <si>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</si>
  <si>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</si>
  <si>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</si>
  <si>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</si>
  <si>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</si>
  <si>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</si>
  <si>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</si>
  <si>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</si>
  <si>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</si>
  <si>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</si>
  <si>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</si>
  <si>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</si>
  <si>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</si>
  <si>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</si>
  <si>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</si>
  <si>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</si>
  <si>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</si>
  <si>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</si>
  <si>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</si>
  <si>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</si>
  <si>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</si>
  <si>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</si>
  <si>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</si>
  <si>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</si>
  <si>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</si>
  <si>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</si>
  <si>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</si>
  <si>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</si>
  <si>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</si>
  <si>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</si>
  <si>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</si>
  <si>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</si>
  <si>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</si>
  <si>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</si>
  <si>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</si>
  <si>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</si>
  <si>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</si>
  <si>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</si>
  <si>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</si>
  <si>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</si>
  <si>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</si>
  <si>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</si>
  <si>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</si>
  <si>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</si>
  <si>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</si>
  <si>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</si>
  <si>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</si>
  <si>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</si>
  <si>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</si>
  <si>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</si>
  <si>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</si>
  <si>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</si>
  <si>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</si>
  <si>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</si>
  <si>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</si>
  <si>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</si>
  <si>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</si>
  <si>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</si>
  <si>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</si>
  <si>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</si>
  <si>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</si>
  <si>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</si>
  <si>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</si>
  <si>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</si>
  <si>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</si>
  <si>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</si>
  <si>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</si>
  <si>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</si>
  <si>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</si>
  <si>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</si>
  <si>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</si>
  <si>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</si>
  <si>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</si>
  <si>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</si>
  <si>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</si>
  <si>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</si>
  <si>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</si>
  <si>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</si>
  <si>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</si>
  <si>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</si>
  <si>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</si>
  <si>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</si>
  <si>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</si>
  <si>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</si>
  <si>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</si>
  <si>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</si>
  <si>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</si>
  <si>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</si>
  <si>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</si>
  <si>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</si>
  <si>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</si>
  <si>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</si>
  <si>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</si>
  <si>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</si>
  <si>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</si>
  <si>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</si>
  <si>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</si>
  <si>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</si>
  <si>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</si>
  <si>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</si>
  <si>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</si>
  <si>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</si>
  <si>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</si>
  <si>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</si>
  <si>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</si>
  <si>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</si>
  <si>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</si>
  <si>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</si>
  <si>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</si>
  <si>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</si>
  <si>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</si>
  <si>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</si>
  <si>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</si>
  <si>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</si>
  <si>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</si>
  <si>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</si>
  <si>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</si>
  <si>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</si>
  <si>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</si>
  <si>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</si>
  <si>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</si>
  <si>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</si>
  <si>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</si>
  <si>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</si>
  <si>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</si>
  <si>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</si>
  <si>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</si>
  <si>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</si>
  <si>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</si>
  <si>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</si>
  <si>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</si>
  <si>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</si>
  <si>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</si>
  <si>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</si>
  <si>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</si>
  <si>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</si>
  <si>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</si>
  <si>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</si>
  <si>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</si>
  <si>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</si>
  <si>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</si>
  <si>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</si>
  <si>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</si>
  <si>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</si>
  <si>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</si>
  <si>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</si>
  <si>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</si>
  <si>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</si>
  <si>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</si>
  <si>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</si>
  <si>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</si>
  <si>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</si>
  <si>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</si>
  <si>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</si>
  <si>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</si>
  <si>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</si>
  <si>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</si>
  <si>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</si>
  <si>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</si>
  <si>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</si>
  <si>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</si>
  <si>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</si>
  <si>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</si>
  <si>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</si>
  <si>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</si>
  <si>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</si>
  <si>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</si>
  <si>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</si>
  <si>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</si>
  <si>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</si>
  <si>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</si>
  <si>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</si>
  <si>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</si>
  <si>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</si>
  <si>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</si>
  <si>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</si>
  <si>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</si>
  <si>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</si>
  <si>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</si>
  <si>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</si>
  <si>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</si>
  <si>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</si>
  <si>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</si>
  <si>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</si>
  <si>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</si>
  <si>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</si>
  <si>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</si>
  <si>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</si>
  <si>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</si>
  <si>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</si>
  <si>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</si>
  <si>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</si>
  <si>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</si>
  <si>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</si>
  <si>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</si>
  <si>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</si>
  <si>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</si>
  <si>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</si>
  <si>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</si>
  <si>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</si>
  <si>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</si>
  <si>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</si>
  <si>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</si>
  <si>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</si>
  <si>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</si>
  <si>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</si>
  <si>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</si>
  <si>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</si>
  <si>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</si>
  <si>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</si>
  <si>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</si>
  <si>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</si>
  <si>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</si>
  <si>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</si>
  <si>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</si>
  <si>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</si>
  <si>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</si>
  <si>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</si>
  <si>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</si>
  <si>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</si>
  <si>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</si>
  <si>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</si>
  <si>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</si>
  <si>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</si>
  <si>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</si>
  <si>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</si>
  <si>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</si>
  <si>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</si>
  <si>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</si>
  <si>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</si>
  <si>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</si>
  <si>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</si>
  <si>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</si>
  <si>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</si>
  <si>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</si>
  <si>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</si>
  <si>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</si>
  <si>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</si>
  <si>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</si>
  <si>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</si>
  <si>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</si>
  <si>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</si>
  <si>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</si>
  <si>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</si>
  <si>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</si>
  <si>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</si>
  <si>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</si>
  <si>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</si>
  <si>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</si>
  <si>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</si>
  <si>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</si>
  <si>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</si>
  <si>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</si>
  <si>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</si>
  <si>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</si>
  <si>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</si>
  <si>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</si>
  <si>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</si>
  <si>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</si>
  <si>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</si>
  <si>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</si>
  <si>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</si>
  <si>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</si>
  <si>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</si>
  <si>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</si>
  <si>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</si>
  <si>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</si>
  <si>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</si>
  <si>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</si>
  <si>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</si>
  <si>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</si>
  <si>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</si>
  <si>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</si>
  <si>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</si>
  <si>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</si>
  <si>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</si>
  <si>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</si>
  <si>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</si>
  <si>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</si>
  <si>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</si>
  <si>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</si>
  <si>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</si>
  <si>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</si>
  <si>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</si>
  <si>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</si>
  <si>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</si>
  <si>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</si>
  <si>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</si>
  <si>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</si>
  <si>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</si>
  <si>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</si>
  <si>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</si>
  <si>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</si>
  <si>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</si>
  <si>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</si>
  <si>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</si>
  <si>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</si>
  <si>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</si>
  <si>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</si>
  <si>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</si>
  <si>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</si>
  <si>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</si>
  <si>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</si>
  <si>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</si>
  <si>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</si>
  <si>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</si>
  <si>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</si>
  <si>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</si>
  <si>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</si>
  <si>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</si>
  <si>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</si>
  <si>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</si>
  <si>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</si>
  <si>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</si>
  <si>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</si>
  <si>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</si>
  <si>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</si>
  <si>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</si>
  <si>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</si>
  <si>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</si>
  <si>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</si>
  <si>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</si>
  <si>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</si>
  <si>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</si>
  <si>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</si>
  <si>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</si>
  <si>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</si>
  <si>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</si>
  <si>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</si>
  <si>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</si>
  <si>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</si>
  <si>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</si>
  <si>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</si>
  <si>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</si>
  <si>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</si>
  <si>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</si>
  <si>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</si>
  <si>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</si>
  <si>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</si>
  <si>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</si>
  <si>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</si>
  <si>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</si>
  <si>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</si>
  <si>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</si>
  <si>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</si>
  <si>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</si>
  <si>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</si>
  <si>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</si>
  <si>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</si>
  <si>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</si>
  <si>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</si>
  <si>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</si>
  <si>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</si>
  <si>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</si>
  <si>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</si>
  <si>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</si>
  <si>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</si>
  <si>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</si>
  <si>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</si>
  <si>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</si>
  <si>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</si>
  <si>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</si>
  <si>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</si>
  <si>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</si>
  <si>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</si>
  <si>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</si>
  <si>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</si>
  <si>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</si>
  <si>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</si>
  <si>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</si>
  <si>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</si>
  <si>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</si>
  <si>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</si>
  <si>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</si>
  <si>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</si>
  <si>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</si>
  <si>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</si>
  <si>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</si>
  <si>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</si>
  <si>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</si>
  <si>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</si>
  <si>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</si>
  <si>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</si>
  <si>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</si>
  <si>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</si>
  <si>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</si>
  <si>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</si>
  <si>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</si>
  <si>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</si>
  <si>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</si>
  <si>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</si>
  <si>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</si>
  <si>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</si>
  <si>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</si>
  <si>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</si>
  <si>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</si>
  <si>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</si>
  <si>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</si>
  <si>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</si>
  <si>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</si>
  <si>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</si>
  <si>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</si>
  <si>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</si>
  <si>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</si>
  <si>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</si>
  <si>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</si>
  <si>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</si>
  <si>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</si>
  <si>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</si>
  <si>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</si>
  <si>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</si>
  <si>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</si>
  <si>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</si>
  <si>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</si>
  <si>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</si>
  <si>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</si>
  <si>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</si>
  <si>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</si>
  <si>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</si>
  <si>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</si>
  <si>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</si>
  <si>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</si>
  <si>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</si>
  <si>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</si>
  <si>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</si>
  <si>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</si>
  <si>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</si>
  <si>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</si>
  <si>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</si>
  <si>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</si>
  <si>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</si>
  <si>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</si>
  <si>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</si>
  <si>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</si>
  <si>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</si>
  <si>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</si>
  <si>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</si>
  <si>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</si>
  <si>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</si>
  <si>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</si>
  <si>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</si>
  <si>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</si>
  <si>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</si>
  <si>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</si>
  <si>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</si>
  <si>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</si>
  <si>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</si>
  <si>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</si>
  <si>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</si>
  <si>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</si>
  <si>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</si>
  <si>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</si>
  <si>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</si>
  <si>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</si>
  <si>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</si>
  <si>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</si>
  <si>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</si>
  <si>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</si>
  <si>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</si>
  <si>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</si>
  <si>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</si>
  <si>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</si>
  <si>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</si>
  <si>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</si>
  <si>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</si>
  <si>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</si>
  <si>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</si>
  <si>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</si>
  <si>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</si>
  <si>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</si>
  <si>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</si>
  <si>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</si>
  <si>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</si>
  <si>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</si>
  <si>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</si>
  <si>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</si>
  <si>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</si>
  <si>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</si>
  <si>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</si>
  <si>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</si>
  <si>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</si>
  <si>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</si>
  <si>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</si>
  <si>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</si>
  <si>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</si>
  <si>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</si>
  <si>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</si>
  <si>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</si>
  <si>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</si>
  <si>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</si>
  <si>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</si>
  <si>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</si>
  <si>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</si>
  <si>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</si>
  <si>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</si>
  <si>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</si>
  <si>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</si>
  <si>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</si>
  <si>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</si>
  <si>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</si>
  <si>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</si>
  <si>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</si>
  <si>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</si>
  <si>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</si>
  <si>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</si>
  <si>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</si>
  <si>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</si>
  <si>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</si>
  <si>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</si>
  <si>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</si>
  <si>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</si>
  <si>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</si>
  <si>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</si>
  <si>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</si>
  <si>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</si>
  <si>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</si>
  <si>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</si>
  <si>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</si>
  <si>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</si>
  <si>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</si>
  <si>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</si>
  <si>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</si>
  <si>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</si>
  <si>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</si>
  <si>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</si>
  <si>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</si>
  <si>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</si>
  <si>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</si>
  <si>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</si>
  <si>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</si>
  <si>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</si>
  <si>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</si>
  <si>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</si>
  <si>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</si>
  <si>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</si>
  <si>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</si>
  <si>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</si>
  <si>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</si>
  <si>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</si>
  <si>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</si>
  <si>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</si>
  <si>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</si>
  <si>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</si>
  <si>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</si>
  <si>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</si>
  <si>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</si>
  <si>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</si>
  <si>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</si>
  <si>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</si>
  <si>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</si>
  <si>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</si>
  <si>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</si>
  <si>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</si>
  <si>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</si>
  <si>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</si>
  <si>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</si>
  <si>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</si>
  <si>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</si>
  <si>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</si>
  <si>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</si>
  <si>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</si>
  <si>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</si>
  <si>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</si>
  <si>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</si>
  <si>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</si>
  <si>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</si>
  <si>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</si>
  <si>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</si>
  <si>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</si>
  <si>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</si>
  <si>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</si>
  <si>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</si>
  <si>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</si>
  <si>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</si>
  <si>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</si>
  <si>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</si>
  <si>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</si>
  <si>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</si>
  <si>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</si>
  <si>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</si>
  <si>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</si>
  <si>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</si>
  <si>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</si>
  <si>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</si>
  <si>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</si>
  <si>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</si>
  <si>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</si>
  <si>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</si>
  <si>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</si>
  <si>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</si>
  <si>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</si>
  <si>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</si>
  <si>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</si>
  <si>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</si>
  <si>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</si>
  <si>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</si>
  <si>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</si>
  <si>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</si>
  <si>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</si>
  <si>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</si>
  <si>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</si>
  <si>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</si>
  <si>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</si>
  <si>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</si>
  <si>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</si>
  <si>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</si>
  <si>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</si>
  <si>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</si>
  <si>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</si>
  <si>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</si>
  <si>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</si>
  <si>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</si>
  <si>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</si>
  <si>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</si>
  <si>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</si>
  <si>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</si>
  <si>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</si>
  <si>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</si>
  <si>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</si>
  <si>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</si>
  <si>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</si>
  <si>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</si>
  <si>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</si>
  <si>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</si>
  <si>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</si>
  <si>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</si>
  <si>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</si>
  <si>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</si>
  <si>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</si>
  <si>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</si>
  <si>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</si>
  <si>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</si>
  <si>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</si>
  <si>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</si>
  <si>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</si>
  <si>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</si>
  <si>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</si>
  <si>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</si>
  <si>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</si>
  <si>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</si>
  <si>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</si>
  <si>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</si>
  <si>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</si>
  <si>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</si>
  <si>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</si>
  <si>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</si>
  <si>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</si>
  <si>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</si>
  <si>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</si>
  <si>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</si>
  <si>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</si>
  <si>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</si>
  <si>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</si>
  <si>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</si>
  <si>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</si>
  <si>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</si>
  <si>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</si>
  <si>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</si>
  <si>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</si>
  <si>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</si>
  <si>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</si>
  <si>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</si>
  <si>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</si>
  <si>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</si>
  <si>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</si>
  <si>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</si>
  <si>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</si>
  <si>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</si>
  <si>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</si>
  <si>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</si>
  <si>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</si>
  <si>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</si>
  <si>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</si>
  <si>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</si>
  <si>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</si>
  <si>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</si>
  <si>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</si>
  <si>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</si>
  <si>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</si>
  <si>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</si>
  <si>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</si>
  <si>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</si>
  <si>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</si>
  <si>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</si>
  <si>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</si>
  <si>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</si>
  <si>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</si>
  <si>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</si>
  <si>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</si>
  <si>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</si>
  <si>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</si>
  <si>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</si>
  <si>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</si>
  <si>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</si>
  <si>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</si>
  <si>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</si>
  <si>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</si>
  <si>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</si>
  <si>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</si>
  <si>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</si>
  <si>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</si>
  <si>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</si>
  <si>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</si>
  <si>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</si>
  <si>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</si>
  <si>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</si>
  <si>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</si>
  <si>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</si>
  <si>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</si>
  <si>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</si>
  <si>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</si>
  <si>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</si>
  <si>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</si>
  <si>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</si>
  <si>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</si>
  <si>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</si>
  <si>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</si>
  <si>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</si>
  <si>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</si>
  <si>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</si>
  <si>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</si>
  <si>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</si>
  <si>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</si>
  <si>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</si>
  <si>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</si>
  <si>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</si>
  <si>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</si>
  <si>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</si>
  <si>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</si>
  <si>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</si>
  <si>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</si>
  <si>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</si>
  <si>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</si>
  <si>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</si>
  <si>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</si>
  <si>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</si>
  <si>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</si>
  <si>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</si>
  <si>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</si>
  <si>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</si>
  <si>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</si>
  <si>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</si>
  <si>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</si>
  <si>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</si>
  <si>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</si>
  <si>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</si>
  <si>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</si>
  <si>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</si>
  <si>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</si>
  <si>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</si>
  <si>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</si>
  <si>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</si>
  <si>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</si>
  <si>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</si>
  <si>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</si>
  <si>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</si>
  <si>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</si>
  <si>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</si>
  <si>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</si>
  <si>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</si>
  <si>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</si>
  <si>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</si>
  <si>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</si>
  <si>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</si>
  <si>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</si>
  <si>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</si>
  <si>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</si>
  <si>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</si>
  <si>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</si>
  <si>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</si>
  <si>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</si>
  <si>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</si>
  <si>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</si>
  <si>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</si>
  <si>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</si>
  <si>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</si>
  <si>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</si>
  <si>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</si>
  <si>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</si>
  <si>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</si>
  <si>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</si>
  <si>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</si>
  <si>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</si>
  <si>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</si>
  <si>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</si>
  <si>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</si>
  <si>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</si>
  <si>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</si>
  <si>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</si>
  <si>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</si>
  <si>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</si>
  <si>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</si>
  <si>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</si>
  <si>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</si>
  <si>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</si>
  <si>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</si>
  <si>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</si>
  <si>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</si>
  <si>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</si>
  <si>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</si>
  <si>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</si>
  <si>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</si>
  <si>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</si>
  <si>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</si>
  <si>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</si>
  <si>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</si>
  <si>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</si>
  <si>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</si>
  <si>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</si>
  <si>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</si>
  <si>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</si>
  <si>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</si>
  <si>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</si>
  <si>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</si>
  <si>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</si>
  <si>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</si>
  <si>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</si>
  <si>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</si>
  <si>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</si>
  <si>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</si>
  <si>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</si>
  <si>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</si>
  <si>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</si>
  <si>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</si>
  <si>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</si>
  <si>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</si>
  <si>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</si>
  <si>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</si>
  <si>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</si>
  <si>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</si>
  <si>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</si>
  <si>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</si>
  <si>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</si>
  <si>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</si>
  <si>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</si>
  <si>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</si>
  <si>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</si>
  <si>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</si>
  <si>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</si>
  <si>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</si>
  <si>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</si>
  <si>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</si>
  <si>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</si>
  <si>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</si>
  <si>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</si>
  <si>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</si>
  <si>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</si>
  <si>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</si>
  <si>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</si>
  <si>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</si>
  <si>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</si>
  <si>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</si>
  <si>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</si>
  <si>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</si>
  <si>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</si>
  <si>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</si>
  <si>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</si>
  <si>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</si>
  <si>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</si>
  <si>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</si>
  <si>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</si>
  <si>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</si>
  <si>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</si>
  <si>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</si>
  <si>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</si>
  <si>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</si>
  <si>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</si>
  <si>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</si>
  <si>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</si>
  <si>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</si>
  <si>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</si>
  <si>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</si>
  <si>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</si>
  <si>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</si>
  <si>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</si>
  <si>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</si>
  <si>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</si>
  <si>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</si>
  <si>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</si>
  <si>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</si>
  <si>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</si>
  <si>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</si>
  <si>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</si>
  <si>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</si>
  <si>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</si>
  <si>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</si>
  <si>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</si>
  <si>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</si>
  <si>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</si>
  <si>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</si>
  <si>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</si>
  <si>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</si>
  <si>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</si>
  <si>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</si>
  <si>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</si>
  <si>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</si>
  <si>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</si>
  <si>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</si>
  <si>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</si>
  <si>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</si>
  <si>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</si>
  <si>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</si>
  <si>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</si>
  <si>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</si>
  <si>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</si>
  <si>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</si>
  <si>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</si>
  <si>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</si>
  <si>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</si>
  <si>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</si>
  <si>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</si>
  <si>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</si>
  <si>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</si>
  <si>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</si>
  <si>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</si>
  <si>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</si>
  <si>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</si>
  <si>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</si>
  <si>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</si>
  <si>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</si>
  <si>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</si>
  <si>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</si>
  <si>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</si>
  <si>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</si>
  <si>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</si>
  <si>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</si>
  <si>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</si>
  <si>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</si>
  <si>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</si>
  <si>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</si>
  <si>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</si>
  <si>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</si>
  <si>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</si>
  <si>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</si>
  <si>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</si>
  <si>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</si>
  <si>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</si>
  <si>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</si>
  <si>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</si>
  <si>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</si>
  <si>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</si>
  <si>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</si>
  <si>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</si>
  <si>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</si>
  <si>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</si>
  <si>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</si>
  <si>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</si>
  <si>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</si>
  <si>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</si>
  <si>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</si>
  <si>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</si>
  <si>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</si>
  <si>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</si>
  <si>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</si>
  <si>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</si>
  <si>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</si>
  <si>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</si>
  <si>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</si>
  <si>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</si>
  <si>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</si>
  <si>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</si>
  <si>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</si>
  <si>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</si>
  <si>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</si>
  <si>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</si>
  <si>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</si>
  <si>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</si>
  <si>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</si>
  <si>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</si>
  <si>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</si>
  <si>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</si>
  <si>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</si>
  <si>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</si>
  <si>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</si>
  <si>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</si>
  <si>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</si>
  <si>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</si>
  <si>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</si>
  <si>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</si>
  <si>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</si>
  <si>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</si>
  <si>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</si>
  <si>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</si>
  <si>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</si>
  <si>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</si>
  <si>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</si>
  <si>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</si>
  <si>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</si>
  <si>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</si>
  <si>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</si>
  <si>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</si>
  <si>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</si>
  <si>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</si>
  <si>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</si>
  <si>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</si>
  <si>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</si>
  <si>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</si>
  <si>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</si>
  <si>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</si>
  <si>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</si>
  <si>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</si>
  <si>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</si>
  <si>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</si>
  <si>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</si>
  <si>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</si>
  <si>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</si>
  <si>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</si>
  <si>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</si>
  <si>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</si>
  <si>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</si>
  <si>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</si>
  <si>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</si>
  <si>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</si>
  <si>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</si>
  <si>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</si>
  <si>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</si>
  <si>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</si>
  <si>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</si>
  <si>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</si>
  <si>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</si>
  <si>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</si>
  <si>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</si>
  <si>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</si>
  <si>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</si>
  <si>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</si>
  <si>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</si>
  <si>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</si>
  <si>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</si>
  <si>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</si>
  <si>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</si>
  <si>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</si>
  <si>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</si>
  <si>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</si>
  <si>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</si>
  <si>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</si>
  <si>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</si>
  <si>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</si>
  <si>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</si>
  <si>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</si>
  <si>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</si>
  <si>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</si>
  <si>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</si>
  <si>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</si>
  <si>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</si>
  <si>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</si>
  <si>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</si>
  <si>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</si>
  <si>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</si>
  <si>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</si>
  <si>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</si>
  <si>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</si>
  <si>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</si>
  <si>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</si>
  <si>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</si>
  <si>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</si>
  <si>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</si>
  <si>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</si>
  <si>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</si>
  <si>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</si>
  <si>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</si>
  <si>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</si>
  <si>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</si>
  <si>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</si>
  <si>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</si>
  <si>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</si>
  <si>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</si>
  <si>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</si>
  <si>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</si>
  <si>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</si>
  <si>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</si>
  <si>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</si>
  <si>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</si>
  <si>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</si>
  <si>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</si>
  <si>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</si>
  <si>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</si>
  <si>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</si>
  <si>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</si>
  <si>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</si>
  <si>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</si>
  <si>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</si>
  <si>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</si>
  <si>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</si>
  <si>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</si>
  <si>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</si>
  <si>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</si>
  <si>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</si>
  <si>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</si>
  <si>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</si>
  <si>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</si>
  <si>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</si>
  <si>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</si>
  <si>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</si>
  <si>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</si>
  <si>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</si>
  <si>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</si>
  <si>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</si>
  <si>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</si>
  <si>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</si>
  <si>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</si>
  <si>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</si>
  <si>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</si>
  <si>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</si>
  <si>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</si>
  <si>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</si>
  <si>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</si>
  <si>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</si>
  <si>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</si>
  <si>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</si>
  <si>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</si>
  <si>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</si>
  <si>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</si>
  <si>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</si>
  <si>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</si>
  <si>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</si>
  <si>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</si>
  <si>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</si>
  <si>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</si>
  <si>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</si>
  <si>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</si>
  <si>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</si>
  <si>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</si>
  <si>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</si>
  <si>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</si>
  <si>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</si>
  <si>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</si>
  <si>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</si>
  <si>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</si>
  <si>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</si>
  <si>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</si>
  <si>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</si>
  <si>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</si>
  <si>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</si>
  <si>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</si>
  <si>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</si>
  <si>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</si>
  <si>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</si>
  <si>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</si>
  <si>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</si>
  <si>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</si>
  <si>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</si>
  <si>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</si>
  <si>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</si>
  <si>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</si>
  <si>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</si>
  <si>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</si>
  <si>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</si>
  <si>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</si>
  <si>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</si>
  <si>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</si>
  <si>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</si>
  <si>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</si>
  <si>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</si>
  <si>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</si>
  <si>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</si>
  <si>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</si>
  <si>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</si>
  <si>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</si>
  <si>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</si>
  <si>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</si>
  <si>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</si>
  <si>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</si>
  <si>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</si>
  <si>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</si>
  <si>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</si>
  <si>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</si>
  <si>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</si>
  <si>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</si>
  <si>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</si>
  <si>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</si>
  <si>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</si>
  <si>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</si>
  <si>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</si>
  <si>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</si>
  <si>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</si>
  <si>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</si>
  <si>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</si>
  <si>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</si>
  <si>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</si>
  <si>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</si>
  <si>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</si>
  <si>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</si>
  <si>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</si>
  <si>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</si>
  <si>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</si>
  <si>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</si>
  <si>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</si>
  <si>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</si>
  <si>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</si>
  <si>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</si>
  <si>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</si>
  <si>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</si>
  <si>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</si>
  <si>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</si>
  <si>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</si>
  <si>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</si>
  <si>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</si>
  <si>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</si>
  <si>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</si>
  <si>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</si>
  <si>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</si>
  <si>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</si>
  <si>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</si>
  <si>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</si>
  <si>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</si>
  <si>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</si>
  <si>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</si>
  <si>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</si>
  <si>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</si>
  <si>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</si>
  <si>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</si>
  <si>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</si>
  <si>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</si>
  <si>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</si>
  <si>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</si>
  <si>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</si>
  <si>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</si>
  <si>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</si>
  <si>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</si>
  <si>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</si>
  <si>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</si>
  <si>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</si>
  <si>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</si>
  <si>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</si>
  <si>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</si>
  <si>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</si>
  <si>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</si>
  <si>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</si>
  <si>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</si>
  <si>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</si>
  <si>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</si>
  <si>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</si>
  <si>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</si>
  <si>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</si>
  <si>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</si>
  <si>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</si>
  <si>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</si>
  <si>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</si>
  <si>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</si>
  <si>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</si>
  <si>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</si>
  <si>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</si>
  <si>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</si>
  <si>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</si>
  <si>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</si>
  <si>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</si>
  <si>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</si>
  <si>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</si>
  <si>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</si>
  <si>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</si>
  <si>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</si>
  <si>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</si>
  <si>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</si>
  <si>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</si>
  <si>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</si>
  <si>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</si>
  <si>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</si>
  <si>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</si>
  <si>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</si>
  <si>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</si>
  <si>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</si>
  <si>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</si>
  <si>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</si>
  <si>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</si>
  <si>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</si>
  <si>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</si>
  <si>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</si>
  <si>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</si>
  <si>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</si>
  <si>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</si>
  <si>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</si>
  <si>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</si>
  <si>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</si>
  <si>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</si>
  <si>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</si>
  <si>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</si>
  <si>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</si>
  <si>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</si>
  <si>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</si>
  <si>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</si>
  <si>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</si>
  <si>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</si>
  <si>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</si>
  <si>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</si>
  <si>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</si>
  <si>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</si>
  <si>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</si>
  <si>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</si>
  <si>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</si>
  <si>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</si>
  <si>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</si>
  <si>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</si>
  <si>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</si>
  <si>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</si>
  <si>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</si>
  <si>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</si>
  <si>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</si>
  <si>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</si>
  <si>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</si>
  <si>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</si>
  <si>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</si>
  <si>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</si>
  <si>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</si>
  <si>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</si>
  <si>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</si>
  <si>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</si>
  <si>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</si>
  <si>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</si>
  <si>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</si>
  <si>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</si>
  <si>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</si>
  <si>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</si>
  <si>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</si>
  <si>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</si>
  <si>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</si>
  <si>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</si>
  <si>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</si>
  <si>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</si>
  <si>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</si>
  <si>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</si>
  <si>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</si>
  <si>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</si>
  <si>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</si>
  <si>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</si>
  <si>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</si>
  <si>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</si>
  <si>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</si>
  <si>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</si>
  <si>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</si>
  <si>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</si>
  <si>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</si>
  <si>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</si>
  <si>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</si>
  <si>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</si>
  <si>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</si>
  <si>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</si>
  <si>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</si>
  <si>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</si>
  <si>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</si>
  <si>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</si>
  <si>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</si>
  <si>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</si>
  <si>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</si>
  <si>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</si>
  <si>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</si>
  <si>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</si>
  <si>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</si>
  <si>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</si>
  <si>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</si>
  <si>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</si>
  <si>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</si>
  <si>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</si>
  <si>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</si>
  <si>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</si>
  <si>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</si>
  <si>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</si>
  <si>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</si>
  <si>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</si>
  <si>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</si>
  <si>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</si>
  <si>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</si>
  <si>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</si>
  <si>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</si>
  <si>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</si>
  <si>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</si>
  <si>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</si>
  <si>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</si>
  <si>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</si>
  <si>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</si>
  <si>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</si>
  <si>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</si>
  <si>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</si>
  <si>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</si>
  <si>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</si>
  <si>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</si>
  <si>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</si>
  <si>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</si>
  <si>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</si>
  <si>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</si>
  <si>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</si>
  <si>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</si>
  <si>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</si>
  <si>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</si>
  <si>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</si>
  <si>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</si>
  <si>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</si>
  <si>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</si>
  <si>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</si>
  <si>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</si>
  <si>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</si>
  <si>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</si>
  <si>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</si>
  <si>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</si>
  <si>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</si>
  <si>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</si>
  <si>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</si>
  <si>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</si>
  <si>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</si>
  <si>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</si>
  <si>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</si>
  <si>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</si>
  <si>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</si>
  <si>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</si>
  <si>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</si>
  <si>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</si>
  <si>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</si>
  <si>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</si>
  <si>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</si>
  <si>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</si>
  <si>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</si>
  <si>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</si>
  <si>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</si>
  <si>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</si>
  <si>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</si>
  <si>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</si>
  <si>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</si>
  <si>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</si>
  <si>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</si>
  <si>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</si>
  <si>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</si>
  <si>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</si>
  <si>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</si>
  <si>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</si>
  <si>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</si>
  <si>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</si>
  <si>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</si>
  <si>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</si>
  <si>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</si>
  <si>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</si>
  <si>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</si>
  <si>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</si>
  <si>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</si>
  <si>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</si>
  <si>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</si>
  <si>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</si>
  <si>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</si>
  <si>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</si>
  <si>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</si>
  <si>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</si>
  <si>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</si>
  <si>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</si>
  <si>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</si>
  <si>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</si>
  <si>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</si>
  <si>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</si>
  <si>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</si>
  <si>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</si>
  <si>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</si>
  <si>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</si>
  <si>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</si>
  <si>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</si>
  <si>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</si>
  <si>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</si>
  <si>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</si>
  <si>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</si>
  <si>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</si>
  <si>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</si>
  <si>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</si>
  <si>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</si>
  <si>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</si>
  <si>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</si>
  <si>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</si>
  <si>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</si>
  <si>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</si>
  <si>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</si>
  <si>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</si>
  <si>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</si>
  <si>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</si>
  <si>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</si>
  <si>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</si>
  <si>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</si>
  <si>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</si>
  <si>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</si>
  <si>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</si>
  <si>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</si>
  <si>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</si>
  <si>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</si>
  <si>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</si>
  <si>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</si>
  <si>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</si>
  <si>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</si>
  <si>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</si>
  <si>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</si>
  <si>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</si>
  <si>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</si>
  <si>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</si>
  <si>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</si>
  <si>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</si>
  <si>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</si>
  <si>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</si>
  <si>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</si>
  <si>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</si>
  <si>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</si>
  <si>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</si>
  <si>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</si>
  <si>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</si>
  <si>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</si>
  <si>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</si>
  <si>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</si>
  <si>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</si>
  <si>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</si>
  <si>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</si>
  <si>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</si>
  <si>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</si>
  <si>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</si>
  <si>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</si>
  <si>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</si>
  <si>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</si>
  <si>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</si>
  <si>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</si>
  <si>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</si>
  <si>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</si>
  <si>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</si>
  <si>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</si>
  <si>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</si>
  <si>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</si>
  <si>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</si>
  <si>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</si>
  <si>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</si>
  <si>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</si>
  <si>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</si>
  <si>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</si>
  <si>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</si>
  <si>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</si>
  <si>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</si>
  <si>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</si>
  <si>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</si>
  <si>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</si>
  <si>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</si>
  <si>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</si>
  <si>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</si>
  <si>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</si>
  <si>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</si>
  <si>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</si>
  <si>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</si>
  <si>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</si>
  <si>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</si>
  <si>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</si>
  <si>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</si>
  <si>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</si>
  <si>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</si>
  <si>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</si>
  <si>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</si>
  <si>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</si>
  <si>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</si>
  <si>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</si>
  <si>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</si>
  <si>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</si>
  <si>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</si>
  <si>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</si>
  <si>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</si>
  <si>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</si>
  <si>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</si>
  <si>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</si>
  <si>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</si>
  <si>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</si>
  <si>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</si>
  <si>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</si>
  <si>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</si>
  <si>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</si>
  <si>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</si>
  <si>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</si>
  <si>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</si>
  <si>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</si>
  <si>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</si>
  <si>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</si>
  <si>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</si>
  <si>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</si>
  <si>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</si>
  <si>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</si>
  <si>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</si>
  <si>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</si>
  <si>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</si>
  <si>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</si>
  <si>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</si>
  <si>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</si>
  <si>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</si>
  <si>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</si>
  <si>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</si>
  <si>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</si>
  <si>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</si>
  <si>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</si>
  <si>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</si>
  <si>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</si>
  <si>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</si>
  <si>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</si>
  <si>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</si>
  <si>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</si>
  <si>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</si>
  <si>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</si>
  <si>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</si>
  <si>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</si>
  <si>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</si>
  <si>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</si>
  <si>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</si>
  <si>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</si>
  <si>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</si>
  <si>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</si>
  <si>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</si>
  <si>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</si>
  <si>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</si>
  <si>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</si>
  <si>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</si>
  <si>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</si>
  <si>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</si>
  <si>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</si>
  <si>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</si>
  <si>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</si>
  <si>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</si>
  <si>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</si>
  <si>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</si>
  <si>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</si>
  <si>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</si>
  <si>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</si>
  <si>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</si>
  <si>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</si>
  <si>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</si>
  <si>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</si>
  <si>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</si>
  <si>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</si>
  <si>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</si>
  <si>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</si>
  <si>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</si>
  <si>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</si>
  <si>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</si>
  <si>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</si>
  <si>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</si>
  <si>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</si>
  <si>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</si>
  <si>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</si>
  <si>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</si>
  <si>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</si>
  <si>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</si>
  <si>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</si>
  <si>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</si>
  <si>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</si>
  <si>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</si>
  <si>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</si>
  <si>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</si>
  <si>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</si>
  <si>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</si>
  <si>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</si>
  <si>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</si>
  <si>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</si>
  <si>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</si>
  <si>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</si>
  <si>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</si>
  <si>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</si>
  <si>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</si>
  <si>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</si>
  <si>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</si>
  <si>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</si>
  <si>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</si>
  <si>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</si>
  <si>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</si>
  <si>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</si>
  <si>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</si>
  <si>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</si>
  <si>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</si>
  <si>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</si>
  <si>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</si>
  <si>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</si>
  <si>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</si>
  <si>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</si>
  <si>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</si>
  <si>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</si>
  <si>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</si>
  <si>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</si>
  <si>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</si>
  <si>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</si>
  <si>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</si>
  <si>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</si>
  <si>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</si>
  <si>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</si>
  <si>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</si>
  <si>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</si>
  <si>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</si>
  <si>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</si>
  <si>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</si>
  <si>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</si>
  <si>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</si>
  <si>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</si>
  <si>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</si>
  <si>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</si>
  <si>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</si>
  <si>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</si>
  <si>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</si>
  <si>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</si>
  <si>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</si>
  <si>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</si>
  <si>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</si>
  <si>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</si>
  <si>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</si>
  <si>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</si>
  <si>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</si>
  <si>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</si>
  <si>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</si>
  <si>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</si>
  <si>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</si>
  <si>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</si>
  <si>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</si>
  <si>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</si>
  <si>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</si>
  <si>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</si>
  <si>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</si>
  <si>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</si>
  <si>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</si>
  <si>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</si>
  <si>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</si>
  <si>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</si>
  <si>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</si>
  <si>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</si>
  <si>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</si>
  <si>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</si>
  <si>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</si>
  <si>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</si>
  <si>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</si>
  <si>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</si>
  <si>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</si>
  <si>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</si>
  <si>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</si>
  <si>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</si>
  <si>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</si>
  <si>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</si>
  <si>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</si>
  <si>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</si>
  <si>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</si>
  <si>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</si>
  <si>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</si>
  <si>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</si>
  <si>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</si>
  <si>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</si>
  <si>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</si>
  <si>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</si>
  <si>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</si>
  <si>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</si>
  <si>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</si>
  <si>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</si>
  <si>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</si>
  <si>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</si>
  <si>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</si>
  <si>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</si>
  <si>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</si>
  <si>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</si>
  <si>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</si>
  <si>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</si>
  <si>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</si>
  <si>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</si>
  <si>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</si>
  <si>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</si>
  <si>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</si>
  <si>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</si>
  <si>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</si>
  <si>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</si>
  <si>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</si>
  <si>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</si>
  <si>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</si>
  <si>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</si>
  <si>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</si>
  <si>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</si>
  <si>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</si>
  <si>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</si>
  <si>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</si>
  <si>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</si>
  <si>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</si>
  <si>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</si>
  <si>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</si>
  <si>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</si>
  <si>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</si>
  <si>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</si>
  <si>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</si>
  <si>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</si>
  <si>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</si>
  <si>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</si>
  <si>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</si>
  <si>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</si>
  <si>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</si>
  <si>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</si>
  <si>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</si>
  <si>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</si>
  <si>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</si>
  <si>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</si>
  <si>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</si>
  <si>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</si>
  <si>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</si>
  <si>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</si>
  <si>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</si>
  <si>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</si>
  <si>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</si>
  <si>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</si>
  <si>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</si>
  <si>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</si>
  <si>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</si>
  <si>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</si>
  <si>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</si>
  <si>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</si>
  <si>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</si>
  <si>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</si>
  <si>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</si>
  <si>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</si>
  <si>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</si>
  <si>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</si>
  <si>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</si>
  <si>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</si>
  <si>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</si>
  <si>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</si>
  <si>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</si>
  <si>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</si>
  <si>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</si>
  <si>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</si>
  <si>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</si>
  <si>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</si>
  <si>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</si>
  <si>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</si>
  <si>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</si>
  <si>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</si>
  <si>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</si>
  <si>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</si>
  <si>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</si>
  <si>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</si>
  <si>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</si>
  <si>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</si>
  <si>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</si>
  <si>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</si>
  <si>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</si>
  <si>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</si>
  <si>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</si>
  <si>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</si>
  <si>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</si>
  <si>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</si>
  <si>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</si>
  <si>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</si>
  <si>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</si>
  <si>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</si>
  <si>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</si>
  <si>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</si>
  <si>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</si>
  <si>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</si>
  <si>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</si>
  <si>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</si>
  <si>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</si>
  <si>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</si>
  <si>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</si>
  <si>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</si>
  <si>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</si>
  <si>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</si>
  <si>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</si>
  <si>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</si>
  <si>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</si>
  <si>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</si>
  <si>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</si>
  <si>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</si>
  <si>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</si>
  <si>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</si>
  <si>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</si>
  <si>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</si>
  <si>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</si>
  <si>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</si>
  <si>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</si>
  <si>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</si>
  <si>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</si>
  <si>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</si>
  <si>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</si>
  <si>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</si>
  <si>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</si>
  <si>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</si>
  <si>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</si>
  <si>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</si>
  <si>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</si>
  <si>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</si>
  <si>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</si>
  <si>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</si>
  <si>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</si>
  <si>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</si>
  <si>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</si>
  <si>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</si>
  <si>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</si>
  <si>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</si>
  <si>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</si>
  <si>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</si>
  <si>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</si>
  <si>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</si>
  <si>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</si>
  <si>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</si>
  <si>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</si>
  <si>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</si>
  <si>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</si>
  <si>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</si>
  <si>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</si>
  <si>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</si>
  <si>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</si>
  <si>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</si>
  <si>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</si>
  <si>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</si>
  <si>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</si>
  <si>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</si>
  <si>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</si>
  <si>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</si>
  <si>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</si>
  <si>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</si>
  <si>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</si>
  <si>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</si>
  <si>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</si>
  <si>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</si>
  <si>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</si>
  <si>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</si>
  <si>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</si>
  <si>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</si>
  <si>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</si>
  <si>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</si>
  <si>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</si>
  <si>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</si>
  <si>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</si>
  <si>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</si>
  <si>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</si>
  <si>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</si>
  <si>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</si>
  <si>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</si>
  <si>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</si>
  <si>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</si>
  <si>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</si>
  <si>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</si>
  <si>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</si>
  <si>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</si>
  <si>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</si>
  <si>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</si>
  <si>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</si>
  <si>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</si>
  <si>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</si>
  <si>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</si>
  <si>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</si>
  <si>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</si>
  <si>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</si>
  <si>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</si>
  <si>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</si>
  <si>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</si>
  <si>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</si>
  <si>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</si>
  <si>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</si>
  <si>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</si>
  <si>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</si>
  <si>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</si>
  <si>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</si>
  <si>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</si>
  <si>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</si>
  <si>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</si>
  <si>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</si>
  <si>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</si>
  <si>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</si>
  <si>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</si>
  <si>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</si>
  <si>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</si>
  <si>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</si>
  <si>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</si>
  <si>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</si>
  <si>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</si>
  <si>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</si>
  <si>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</si>
  <si>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</si>
  <si>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</si>
  <si>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</si>
  <si>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</si>
  <si>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</si>
  <si>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</si>
  <si>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</si>
  <si>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</si>
  <si>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</si>
  <si>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</si>
  <si>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</si>
  <si>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</si>
  <si>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</si>
  <si>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</si>
  <si>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</si>
  <si>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</si>
  <si>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</si>
  <si>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</si>
  <si>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</si>
  <si>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</si>
  <si>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</si>
  <si>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</si>
  <si>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</si>
  <si>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</si>
  <si>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</si>
  <si>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</si>
  <si>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</si>
  <si>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</si>
  <si>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</si>
  <si>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</si>
  <si>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</si>
  <si>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</si>
  <si>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</si>
  <si>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</si>
  <si>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</si>
  <si>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</si>
  <si>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</si>
  <si>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</si>
  <si>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</si>
  <si>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</si>
  <si>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</si>
  <si>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</si>
  <si>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</si>
  <si>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</si>
  <si>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</si>
  <si>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</si>
  <si>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</si>
  <si>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</si>
  <si>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</si>
  <si>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</si>
  <si>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</si>
  <si>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</si>
  <si>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</si>
  <si>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</si>
  <si>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</si>
  <si>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</si>
  <si>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</si>
  <si>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</si>
  <si>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</si>
  <si>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</si>
  <si>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</si>
  <si>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</si>
  <si>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</si>
  <si>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</si>
  <si>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</si>
  <si>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</si>
  <si>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</si>
  <si>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</si>
  <si>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</si>
  <si>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</si>
  <si>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</si>
  <si>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</si>
  <si>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</si>
  <si>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</si>
  <si>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</si>
  <si>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</si>
  <si>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</si>
  <si>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</si>
  <si>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</si>
  <si>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</si>
  <si>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</si>
  <si>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</si>
  <si>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</si>
  <si>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</si>
  <si>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</si>
  <si>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</si>
  <si>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</si>
  <si>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</si>
  <si>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</si>
  <si>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</si>
  <si>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</si>
  <si>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</si>
  <si>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</si>
  <si>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</si>
  <si>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</si>
  <si>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</si>
  <si>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</si>
  <si>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</si>
  <si>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</si>
  <si>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</si>
  <si>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</si>
  <si>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</si>
  <si>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</si>
  <si>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</si>
  <si>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</si>
  <si>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</si>
  <si>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</si>
  <si>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</si>
  <si>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</si>
  <si>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</si>
  <si>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</si>
  <si>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</si>
  <si>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</si>
  <si>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</si>
  <si>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</si>
  <si>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</si>
  <si>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</si>
  <si>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</si>
  <si>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</si>
  <si>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</si>
  <si>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</si>
  <si>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</si>
  <si>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</si>
  <si>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</si>
  <si>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</si>
  <si>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</si>
  <si>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</si>
  <si>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</si>
  <si>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</si>
  <si>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</si>
  <si>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</si>
  <si>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</si>
  <si>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</si>
  <si>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</si>
  <si>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</si>
  <si>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</si>
  <si>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</si>
  <si>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</si>
  <si>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</si>
  <si>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</si>
  <si>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</si>
  <si>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</si>
  <si>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</si>
  <si>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</si>
  <si>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</si>
  <si>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</si>
  <si>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</si>
  <si>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</si>
  <si>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</si>
  <si>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</si>
  <si>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</si>
  <si>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</si>
  <si>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</si>
  <si>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</si>
  <si>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</si>
  <si>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</si>
  <si>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</si>
  <si>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</si>
  <si>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</si>
  <si>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</si>
  <si>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</si>
  <si>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</si>
  <si>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</si>
  <si>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</si>
  <si>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</si>
  <si>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</si>
  <si>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</si>
  <si>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</si>
  <si>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</si>
  <si>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</si>
  <si>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</si>
  <si>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</si>
  <si>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</si>
  <si>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</si>
  <si>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</si>
  <si>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</si>
  <si>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</si>
  <si>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</si>
  <si>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</si>
  <si>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</si>
  <si>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</si>
  <si>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</si>
  <si>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</si>
  <si>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</si>
  <si>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</si>
  <si>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</si>
  <si>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</si>
  <si>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</si>
  <si>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</si>
  <si>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</si>
  <si>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</si>
  <si>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</si>
  <si>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</si>
  <si>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</si>
  <si>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</si>
  <si>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</si>
  <si>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</si>
  <si>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</si>
  <si>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</si>
  <si>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</si>
  <si>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</si>
  <si>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</si>
  <si>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</si>
  <si>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</si>
  <si>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</si>
  <si>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</si>
  <si>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</si>
  <si>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</si>
  <si>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</si>
  <si>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</si>
  <si>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</si>
  <si>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</si>
  <si>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</si>
  <si>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</si>
  <si>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</si>
  <si>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</si>
  <si>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</si>
  <si>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</si>
  <si>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</si>
  <si>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</si>
  <si>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</si>
  <si>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</si>
  <si>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</si>
  <si>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</si>
  <si>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</si>
  <si>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</si>
  <si>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</si>
  <si>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</si>
  <si>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</si>
  <si>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</si>
  <si>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</si>
  <si>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</si>
  <si>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</si>
  <si>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</si>
  <si>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</si>
  <si>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</si>
  <si>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</si>
  <si>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</si>
  <si>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</si>
  <si>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</si>
  <si>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</si>
  <si>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</si>
  <si>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</si>
  <si>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</si>
  <si>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</si>
  <si>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</si>
  <si>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</si>
  <si>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</si>
  <si>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</si>
  <si>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</si>
  <si>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</si>
  <si>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</si>
  <si>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</si>
  <si>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</si>
  <si>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</si>
  <si>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</si>
  <si>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</si>
  <si>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</si>
  <si>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</si>
  <si>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</si>
  <si>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</si>
  <si>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</si>
  <si>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</si>
  <si>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</si>
  <si>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</si>
  <si>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</si>
  <si>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</si>
  <si>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</si>
  <si>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</si>
  <si>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</si>
  <si>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</si>
  <si>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</si>
  <si>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</si>
  <si>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</si>
  <si>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</si>
  <si>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</si>
  <si>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</si>
  <si>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</si>
  <si>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</si>
  <si>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</si>
  <si>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</si>
  <si>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</si>
  <si>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</si>
  <si>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</si>
  <si>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</si>
  <si>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</si>
  <si>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</si>
  <si>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</si>
  <si>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</si>
  <si>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</si>
  <si>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</si>
  <si>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</si>
  <si>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</si>
  <si>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</si>
  <si>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</si>
  <si>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</si>
  <si>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</si>
  <si>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</si>
  <si>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</si>
  <si>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</si>
  <si>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</si>
  <si>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</si>
  <si>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</si>
  <si>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</si>
  <si>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</si>
  <si>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</si>
  <si>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</si>
  <si>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</si>
  <si>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</si>
  <si>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</si>
  <si>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</si>
  <si>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</si>
  <si>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</si>
  <si>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</si>
  <si>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</si>
  <si>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</si>
  <si>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</si>
  <si>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</si>
  <si>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</si>
  <si>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</si>
  <si>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</si>
  <si>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</si>
  <si>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</si>
  <si>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</si>
  <si>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</si>
  <si>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</si>
  <si>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</si>
  <si>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</si>
  <si>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</si>
  <si>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</si>
  <si>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</si>
  <si>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</si>
  <si>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</si>
  <si>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</si>
  <si>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</si>
  <si>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</si>
  <si>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</si>
  <si>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</si>
  <si>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</si>
  <si>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</si>
  <si>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</si>
  <si>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</si>
  <si>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</si>
  <si>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</si>
  <si>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</si>
  <si>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</si>
  <si>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</si>
  <si>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</si>
  <si>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</si>
  <si>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</si>
  <si>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</si>
  <si>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</si>
  <si>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</si>
  <si>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</si>
  <si>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</si>
  <si>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</si>
  <si>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</si>
  <si>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</si>
  <si>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</si>
  <si>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</si>
  <si>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</si>
  <si>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</si>
  <si>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</si>
  <si>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</si>
  <si>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</si>
  <si>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</si>
  <si>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</si>
  <si>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</si>
  <si>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</si>
  <si>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</si>
  <si>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</si>
  <si>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</si>
  <si>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</si>
  <si>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</si>
  <si>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</si>
  <si>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</si>
  <si>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</si>
  <si>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</si>
  <si>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</si>
  <si>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</si>
  <si>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</si>
  <si>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</si>
  <si>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</si>
  <si>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</si>
  <si>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</si>
  <si>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</si>
  <si>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</si>
  <si>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</si>
  <si>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</si>
  <si>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</si>
  <si>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</si>
  <si>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</si>
  <si>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</si>
  <si>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</si>
  <si>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</si>
  <si>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</si>
  <si>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</si>
  <si>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</si>
  <si>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</si>
  <si>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</si>
  <si>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</si>
  <si>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</si>
  <si>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</si>
  <si>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</si>
  <si>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</si>
  <si>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</si>
  <si>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</si>
  <si>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</si>
  <si>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</si>
  <si>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</si>
  <si>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</si>
  <si>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</si>
  <si>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</si>
  <si>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</si>
  <si>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</si>
  <si>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</si>
  <si>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</si>
  <si>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</si>
  <si>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</si>
  <si>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</si>
  <si>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</si>
  <si>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</si>
  <si>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</si>
  <si>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</si>
  <si>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</si>
  <si>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</si>
  <si>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</si>
  <si>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</si>
  <si>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</si>
  <si>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</si>
  <si>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</si>
  <si>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</si>
  <si>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</si>
  <si>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</si>
  <si>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</si>
  <si>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</si>
  <si>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</si>
  <si>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</si>
  <si>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</si>
  <si>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</si>
  <si>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</si>
  <si>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</si>
  <si>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</si>
  <si>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</si>
  <si>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</si>
  <si>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</si>
  <si>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</si>
  <si>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</si>
  <si>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</si>
  <si>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</si>
  <si>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</si>
  <si>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</si>
  <si>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</si>
  <si>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</si>
  <si>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</si>
  <si>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</si>
  <si>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</si>
  <si>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</si>
  <si>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</si>
  <si>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</si>
  <si>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</si>
  <si>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</si>
  <si>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</si>
  <si>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</si>
  <si>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</si>
  <si>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</si>
  <si>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</si>
  <si>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</si>
  <si>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</si>
  <si>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</si>
  <si>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</si>
  <si>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</si>
  <si>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</si>
  <si>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</si>
  <si>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</si>
  <si>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</si>
  <si>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</si>
  <si>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</si>
  <si>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</si>
  <si>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</si>
  <si>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</si>
  <si>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</si>
  <si>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</si>
  <si>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</si>
  <si>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</si>
  <si>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</si>
  <si>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</si>
  <si>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</si>
  <si>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</si>
  <si>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</si>
  <si>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</si>
  <si>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</si>
  <si>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</si>
  <si>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</si>
  <si>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</si>
  <si>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</si>
  <si>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</si>
  <si>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</si>
  <si>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</si>
  <si>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</si>
  <si>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</si>
  <si>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</si>
  <si>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</si>
  <si>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</si>
  <si>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</si>
  <si>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</si>
  <si>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</si>
  <si>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</si>
  <si>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</si>
  <si>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</si>
  <si>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</si>
  <si>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</si>
  <si>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</si>
  <si>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</si>
  <si>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</si>
  <si>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</si>
  <si>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</si>
  <si>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</si>
  <si>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</si>
  <si>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</si>
  <si>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</si>
  <si>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</si>
  <si>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</si>
  <si>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</si>
  <si>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</si>
  <si>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</si>
  <si>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</si>
  <si>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</si>
  <si>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</si>
  <si>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</si>
  <si>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</si>
  <si>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</si>
  <si>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</si>
  <si>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</si>
  <si>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</si>
  <si>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</si>
  <si>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</si>
  <si>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</si>
  <si>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</si>
  <si>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</si>
  <si>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</si>
  <si>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</si>
  <si>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</si>
  <si>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</si>
  <si>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</si>
  <si>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</si>
  <si>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</si>
  <si>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</si>
  <si>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</si>
  <si>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</si>
  <si>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</si>
  <si>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</si>
  <si>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</si>
  <si>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</si>
  <si>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</si>
  <si>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</si>
  <si>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</si>
  <si>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</si>
  <si>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</si>
  <si>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</si>
  <si>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</si>
  <si>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</si>
  <si>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</si>
  <si>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</si>
  <si>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</si>
  <si>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</si>
  <si>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</si>
  <si>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</si>
  <si>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</si>
  <si>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</si>
  <si>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</si>
  <si>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</si>
  <si>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</si>
  <si>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</si>
  <si>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</si>
  <si>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</si>
  <si>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</si>
  <si>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</si>
  <si>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</si>
  <si>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</si>
  <si>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</si>
  <si>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</si>
  <si>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</si>
  <si>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</si>
  <si>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</si>
  <si>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</si>
  <si>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</si>
  <si>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</si>
  <si>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</si>
  <si>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</si>
  <si>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</si>
  <si>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</si>
  <si>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</si>
  <si>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</si>
  <si>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</si>
  <si>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</si>
  <si>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</si>
  <si>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</si>
  <si>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</si>
  <si>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</si>
  <si>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</si>
  <si>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</si>
  <si>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</si>
  <si>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</si>
  <si>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</si>
  <si>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</si>
  <si>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</si>
  <si>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</si>
  <si>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</si>
  <si>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</si>
  <si>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</si>
  <si>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</si>
  <si>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</si>
  <si>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</si>
  <si>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</si>
  <si>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</si>
  <si>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</si>
  <si>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</si>
  <si>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</si>
  <si>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</si>
  <si>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</si>
  <si>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</si>
  <si>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</si>
  <si>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</si>
  <si>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</si>
  <si>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</si>
  <si>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</si>
  <si>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</si>
  <si>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</si>
  <si>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</si>
  <si>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</si>
  <si>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</si>
  <si>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</si>
  <si>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</si>
  <si>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</si>
  <si>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</si>
  <si>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</si>
  <si>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</si>
  <si>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</si>
  <si>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</si>
  <si>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</si>
  <si>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</si>
  <si>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</si>
  <si>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</si>
  <si>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</si>
  <si>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</si>
  <si>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</si>
  <si>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</si>
  <si>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</si>
  <si>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</si>
  <si>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</si>
  <si>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</si>
  <si>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</si>
  <si>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</si>
  <si>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</si>
  <si>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</si>
  <si>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</si>
  <si>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</si>
  <si>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</si>
  <si>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</si>
  <si>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</si>
  <si>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</si>
  <si>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</si>
  <si>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</si>
  <si>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</si>
  <si>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</si>
  <si>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</si>
  <si>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</si>
  <si>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</si>
  <si>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</si>
  <si>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</si>
  <si>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</si>
  <si>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</si>
  <si>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</si>
  <si>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</si>
  <si>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</si>
  <si>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</si>
  <si>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</si>
  <si>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</si>
  <si>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</si>
  <si>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</si>
  <si>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</si>
  <si>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</si>
  <si>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</si>
  <si>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</si>
  <si>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</si>
  <si>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</si>
  <si>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</si>
  <si>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</si>
  <si>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</si>
  <si>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</si>
  <si>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</si>
  <si>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</si>
  <si>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</si>
  <si>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</si>
  <si>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</si>
  <si>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</si>
  <si>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</si>
  <si>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</si>
  <si>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</si>
  <si>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</si>
  <si>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</si>
  <si>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</si>
  <si>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</si>
  <si>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</si>
  <si>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</si>
  <si>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</si>
  <si>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</si>
  <si>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</si>
  <si>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</si>
  <si>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</si>
  <si>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</si>
  <si>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</si>
  <si>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</si>
  <si>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</si>
  <si>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</si>
  <si>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</si>
  <si>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</si>
  <si>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</si>
  <si>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</si>
  <si>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</si>
  <si>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</si>
  <si>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</si>
  <si>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</si>
  <si>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</si>
  <si>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</si>
  <si>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</si>
  <si>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</si>
  <si>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</si>
  <si>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</si>
  <si>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</si>
  <si>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</si>
  <si>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</si>
  <si>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</si>
  <si>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</si>
  <si>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</si>
  <si>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</si>
  <si>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</si>
  <si>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</si>
  <si>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</si>
  <si>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</si>
  <si>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</si>
  <si>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</si>
  <si>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</si>
  <si>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</si>
  <si>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</si>
  <si>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</si>
  <si>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</si>
  <si>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</si>
  <si>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</si>
  <si>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</si>
  <si>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</si>
  <si>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</si>
  <si>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</si>
  <si>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</si>
  <si>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</si>
  <si>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</si>
  <si>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</si>
  <si>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</si>
  <si>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</si>
  <si>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</si>
  <si>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</si>
  <si>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</si>
  <si>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</si>
  <si>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</si>
  <si>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</si>
  <si>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</si>
  <si>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</si>
  <si>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</si>
  <si>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</si>
  <si>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</si>
  <si>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</si>
  <si>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</si>
  <si>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</si>
  <si>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</si>
  <si>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</si>
  <si>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</si>
  <si>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</si>
  <si>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</si>
  <si>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</si>
  <si>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</si>
  <si>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</si>
  <si>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</si>
  <si>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</si>
  <si>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</si>
  <si>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</si>
  <si>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</si>
  <si>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</si>
  <si>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</si>
  <si>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</si>
  <si>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</si>
  <si>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</si>
  <si>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</si>
  <si>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</si>
  <si>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</si>
  <si>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</si>
  <si>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</si>
  <si>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</si>
  <si>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</si>
  <si>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</si>
  <si>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</si>
  <si>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</si>
  <si>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</si>
  <si>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</si>
  <si>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</si>
  <si>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</si>
  <si>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</si>
  <si>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</si>
  <si>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</si>
  <si>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</si>
  <si>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</si>
  <si>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</si>
  <si>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</si>
  <si>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</si>
  <si>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</si>
  <si>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</si>
  <si>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</si>
  <si>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</si>
  <si>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</si>
  <si>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</si>
  <si>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</si>
  <si>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</si>
  <si>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</si>
  <si>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</si>
  <si>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</si>
  <si>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</si>
  <si>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</si>
  <si>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</si>
  <si>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</si>
  <si>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</si>
  <si>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</si>
  <si>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</si>
  <si>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</si>
  <si>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</si>
  <si>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</si>
  <si>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</si>
  <si>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</si>
  <si>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</si>
  <si>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</si>
  <si>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</si>
  <si>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</si>
  <si>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</si>
  <si>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</si>
  <si>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</si>
  <si>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</si>
  <si>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</si>
  <si>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</si>
  <si>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</si>
  <si>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</si>
  <si>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</si>
  <si>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</si>
  <si>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</si>
  <si>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</si>
  <si>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</si>
  <si>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</si>
  <si>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</si>
  <si>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</si>
  <si>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</si>
  <si>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</si>
  <si>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</si>
  <si>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</si>
  <si>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</si>
  <si>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</si>
  <si>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</si>
  <si>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</si>
  <si>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</si>
  <si>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</si>
  <si>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</si>
  <si>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</si>
  <si>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</si>
  <si>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</si>
  <si>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</si>
  <si>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</si>
  <si>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</si>
  <si>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</si>
  <si>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</si>
  <si>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</si>
  <si>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</si>
  <si>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</si>
  <si>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</si>
  <si>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</si>
  <si>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</si>
  <si>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</si>
  <si>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</si>
  <si>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</si>
  <si>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</si>
  <si>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</si>
  <si>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</si>
  <si>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</si>
  <si>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</si>
  <si>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</si>
  <si>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</si>
  <si>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</si>
  <si>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</si>
  <si>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</si>
  <si>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</si>
  <si>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</si>
  <si>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</si>
  <si>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</si>
  <si>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</si>
  <si>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</si>
  <si>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</si>
  <si>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</si>
  <si>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</si>
  <si>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</si>
  <si>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</si>
  <si>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</si>
  <si>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</si>
  <si>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</si>
  <si>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</si>
  <si>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</si>
  <si>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</si>
  <si>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</si>
  <si>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</si>
  <si>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</si>
  <si>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</si>
  <si>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</si>
  <si>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</si>
  <si>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</si>
  <si>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</si>
  <si>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</si>
  <si>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</si>
  <si>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</si>
  <si>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</si>
  <si>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</si>
  <si>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</si>
  <si>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</si>
  <si>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</si>
  <si>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</si>
  <si>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</si>
  <si>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</si>
  <si>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</si>
  <si>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</si>
  <si>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</si>
  <si>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</si>
  <si>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</si>
  <si>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</si>
  <si>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</si>
  <si>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</si>
  <si>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</si>
  <si>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</si>
  <si>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</si>
  <si>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</si>
  <si>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</si>
  <si>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</si>
  <si>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</si>
  <si>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</si>
  <si>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</si>
  <si>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</si>
  <si>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</si>
  <si>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</si>
  <si>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</si>
  <si>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</si>
  <si>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</si>
  <si>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</si>
  <si>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</si>
  <si>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</si>
  <si>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</si>
  <si>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</si>
  <si>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</si>
  <si>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</si>
  <si>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</si>
  <si>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</si>
  <si>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</si>
  <si>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</si>
  <si>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</si>
  <si>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</si>
  <si>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</si>
  <si>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</si>
  <si>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</si>
  <si>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</si>
  <si>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</si>
  <si>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</si>
  <si>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</si>
  <si>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</si>
  <si>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</si>
  <si>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</si>
  <si>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</si>
  <si>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</si>
  <si>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</si>
  <si>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</si>
  <si>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</si>
  <si>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</si>
  <si>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</si>
  <si>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</si>
  <si>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</si>
  <si>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</si>
  <si>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</si>
  <si>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</si>
  <si>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</si>
  <si>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</si>
  <si>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</si>
  <si>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</si>
  <si>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</si>
  <si>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</si>
  <si>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</si>
  <si>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</si>
  <si>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</si>
  <si>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</si>
  <si>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</si>
  <si>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</si>
  <si>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</si>
  <si>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</si>
  <si>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</si>
  <si>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</si>
  <si>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</si>
  <si>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</si>
  <si>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</si>
  <si>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</si>
  <si>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</si>
  <si>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</si>
  <si>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</si>
  <si>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</si>
  <si>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</si>
  <si>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</si>
  <si>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</si>
  <si>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</si>
  <si>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</si>
  <si>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</si>
  <si>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</si>
  <si>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</si>
  <si>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</si>
  <si>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</si>
  <si>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</si>
  <si>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</si>
  <si>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</si>
  <si>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</si>
  <si>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</si>
  <si>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</si>
  <si>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</si>
  <si>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</si>
  <si>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</si>
  <si>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</si>
  <si>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</si>
  <si>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</si>
  <si>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</si>
  <si>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</si>
  <si>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</si>
  <si>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</si>
  <si>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</si>
  <si>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</si>
  <si>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</si>
  <si>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</si>
  <si>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</si>
  <si>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</si>
  <si>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</si>
  <si>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</si>
  <si>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</si>
  <si>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</si>
  <si>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</si>
  <si>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</si>
  <si>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</si>
  <si>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</si>
  <si>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</si>
  <si>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</si>
  <si>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</si>
  <si>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</si>
  <si>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</si>
  <si>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</si>
  <si>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</si>
  <si>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</si>
  <si>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</si>
  <si>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</si>
  <si>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</si>
  <si>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</si>
  <si>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</si>
  <si>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</si>
  <si>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</si>
  <si>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</si>
  <si>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</si>
  <si>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</si>
  <si>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</si>
  <si>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</si>
  <si>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</si>
  <si>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</si>
  <si>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</si>
  <si>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</si>
  <si>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</si>
  <si>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</si>
  <si>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</si>
  <si>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</si>
  <si>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</si>
  <si>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</si>
  <si>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</si>
  <si>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</si>
  <si>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</si>
  <si>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</si>
  <si>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</si>
  <si>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</si>
  <si>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</si>
  <si>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</si>
  <si>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</si>
  <si>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</si>
  <si>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</si>
  <si>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</si>
  <si>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</si>
  <si>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</si>
  <si>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</si>
  <si>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</si>
  <si>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</si>
  <si>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</si>
  <si>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</si>
  <si>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</si>
  <si>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</si>
  <si>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</si>
  <si>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</si>
  <si>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</si>
  <si>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</si>
  <si>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</si>
  <si>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</si>
  <si>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</si>
  <si>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</si>
  <si>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</si>
  <si>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</si>
  <si>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</si>
  <si>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</si>
  <si>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</si>
  <si>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</si>
  <si>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</si>
  <si>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</si>
  <si>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</si>
  <si>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</si>
  <si>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</si>
  <si>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</si>
  <si>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</si>
  <si>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</si>
  <si>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</si>
  <si>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</si>
  <si>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</si>
  <si>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</si>
  <si>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</si>
  <si>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</si>
  <si>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</si>
  <si>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</si>
  <si>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</si>
  <si>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</si>
  <si>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</si>
  <si>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</si>
  <si>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</si>
  <si>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</si>
  <si>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</si>
  <si>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</si>
  <si>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</si>
  <si>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</si>
  <si>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</si>
  <si>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</si>
  <si>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</si>
  <si>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</si>
  <si>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</si>
  <si>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</si>
  <si>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</si>
  <si>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</si>
  <si>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</si>
  <si>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</si>
  <si>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</si>
  <si>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</si>
  <si>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</si>
  <si>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</si>
  <si>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</si>
  <si>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</si>
  <si>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</si>
  <si>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</si>
  <si>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</si>
  <si>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</si>
  <si>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</si>
  <si>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</si>
  <si>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</si>
  <si>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</si>
  <si>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</si>
  <si>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</si>
  <si>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</si>
  <si>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</si>
  <si>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</si>
  <si>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</si>
  <si>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</si>
  <si>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</si>
  <si>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</si>
  <si>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</si>
  <si>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</si>
  <si>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</si>
  <si>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</si>
  <si>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</si>
  <si>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</si>
  <si>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</si>
  <si>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</si>
  <si>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</si>
  <si>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</si>
  <si>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</si>
  <si>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</si>
  <si>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</si>
  <si>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</si>
  <si>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</si>
  <si>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</si>
  <si>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</si>
  <si>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</si>
  <si>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</si>
  <si>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</si>
  <si>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</si>
  <si>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</si>
  <si>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</si>
  <si>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</si>
  <si>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</si>
  <si>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</si>
  <si>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</si>
  <si>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</si>
  <si>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</si>
  <si>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</si>
  <si>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</si>
  <si>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</si>
  <si>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</si>
  <si>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</si>
  <si>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</si>
  <si>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</si>
  <si>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</si>
  <si>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</si>
  <si>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</si>
  <si>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</si>
  <si>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</si>
  <si>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</si>
  <si>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</si>
  <si>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</si>
  <si>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</si>
  <si>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</si>
  <si>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</si>
  <si>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</si>
  <si>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</si>
  <si>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</si>
  <si>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</si>
  <si>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</si>
  <si>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</si>
  <si>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</si>
  <si>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</si>
  <si>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</si>
  <si>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</si>
  <si>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</si>
  <si>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</si>
  <si>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</si>
  <si>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</si>
  <si>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</si>
  <si>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</si>
  <si>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</si>
  <si>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</si>
  <si>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</si>
  <si>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</si>
  <si>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</si>
  <si>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</si>
  <si>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</si>
  <si>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</si>
  <si>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</si>
  <si>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</si>
  <si>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</si>
  <si>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</si>
  <si>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</si>
  <si>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</si>
  <si>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</si>
  <si>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</si>
  <si>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</si>
  <si>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</si>
  <si>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</si>
  <si>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</si>
  <si>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</si>
  <si>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</si>
  <si>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</si>
  <si>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</si>
  <si>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</si>
  <si>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</si>
  <si>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</si>
  <si>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</si>
  <si>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</si>
  <si>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</si>
  <si>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</si>
  <si>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</si>
  <si>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</si>
  <si>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</si>
  <si>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</si>
  <si>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</si>
  <si>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</si>
  <si>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</si>
  <si>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</si>
  <si>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</si>
  <si>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</si>
  <si>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</si>
  <si>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</si>
  <si>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</si>
  <si>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</si>
  <si>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</si>
  <si>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</si>
  <si>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</si>
  <si>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</si>
  <si>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</si>
  <si>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</si>
  <si>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</si>
  <si>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</si>
  <si>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</si>
  <si>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</si>
  <si>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</si>
  <si>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</si>
  <si>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</si>
  <si>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</si>
  <si>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</si>
  <si>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</si>
  <si>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</si>
  <si>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</si>
  <si>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</si>
  <si>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</si>
  <si>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</si>
  <si>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</si>
  <si>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</si>
  <si>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</si>
  <si>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</si>
  <si>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</si>
  <si>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</si>
  <si>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</si>
  <si>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</si>
  <si>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</si>
  <si>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</si>
  <si>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</si>
  <si>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</si>
  <si>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</si>
  <si>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</si>
  <si>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</si>
  <si>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</si>
  <si>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</si>
  <si>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</si>
  <si>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</si>
  <si>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</si>
  <si>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</si>
  <si>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</si>
  <si>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</si>
  <si>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</si>
  <si>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</si>
  <si>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</si>
  <si>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</si>
  <si>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</si>
  <si>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</si>
  <si>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</si>
  <si>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</si>
  <si>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</si>
  <si>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</si>
  <si>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</si>
  <si>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</si>
  <si>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</si>
  <si>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</si>
  <si>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</si>
  <si>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</si>
  <si>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</si>
  <si>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</si>
  <si>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</si>
  <si>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</si>
  <si>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</si>
  <si>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</si>
  <si>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</si>
  <si>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</si>
  <si>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</si>
  <si>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</si>
  <si>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</si>
  <si>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</si>
  <si>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</si>
  <si>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</si>
  <si>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</si>
  <si>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</si>
  <si>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</si>
  <si>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</si>
  <si>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</si>
  <si>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</si>
  <si>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</si>
  <si>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</si>
  <si>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</si>
  <si>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</si>
  <si>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</si>
  <si>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</si>
  <si>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</si>
  <si>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</si>
  <si>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</si>
  <si>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</si>
  <si>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</si>
  <si>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</si>
  <si>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</si>
  <si>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</si>
  <si>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</si>
  <si>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</si>
  <si>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</si>
  <si>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</si>
  <si>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</si>
  <si>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</si>
  <si>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</si>
  <si>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</si>
  <si>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</si>
  <si>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</si>
  <si>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</si>
  <si>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</si>
  <si>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</si>
  <si>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</si>
  <si>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</si>
  <si>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</si>
  <si>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</si>
  <si>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</si>
  <si>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</si>
  <si>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</si>
  <si>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</si>
  <si>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</si>
  <si>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</si>
  <si>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</si>
  <si>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</si>
  <si>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</si>
  <si>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</si>
  <si>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</si>
  <si>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</si>
  <si>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</si>
  <si>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</si>
  <si>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</si>
  <si>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</si>
  <si>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</si>
  <si>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</si>
  <si>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</si>
  <si>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</si>
  <si>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</si>
  <si>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</si>
  <si>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</si>
  <si>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</si>
  <si>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</si>
  <si>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</si>
  <si>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</si>
  <si>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</si>
  <si>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</si>
  <si>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</si>
  <si>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</si>
  <si>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</si>
  <si>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</si>
  <si>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</si>
  <si>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</si>
  <si>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</si>
  <si>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</si>
  <si>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</si>
  <si>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</si>
  <si>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</si>
  <si>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</si>
  <si>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</si>
  <si>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</si>
  <si>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</si>
  <si>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</si>
  <si>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</si>
  <si>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</si>
  <si>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</si>
  <si>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</si>
  <si>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</si>
  <si>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</si>
  <si>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</si>
  <si>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</si>
  <si>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</si>
  <si>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</si>
  <si>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</si>
  <si>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</si>
  <si>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</si>
  <si>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</si>
  <si>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</si>
  <si>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</si>
  <si>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</si>
  <si>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</si>
  <si>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</si>
  <si>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</si>
  <si>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</si>
  <si>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</si>
  <si>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</si>
  <si>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</si>
  <si>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</si>
  <si>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</si>
  <si>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</si>
  <si>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</si>
  <si>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</si>
  <si>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</si>
  <si>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</si>
  <si>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</si>
  <si>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</si>
  <si>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</si>
  <si>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</si>
  <si>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</si>
  <si>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</si>
  <si>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</si>
  <si>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</si>
  <si>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</si>
  <si>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</si>
  <si>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</si>
  <si>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</si>
  <si>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</si>
  <si>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</si>
  <si>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</si>
  <si>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</si>
  <si>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</si>
  <si>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</si>
  <si>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</si>
  <si>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</si>
  <si>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</si>
  <si>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</si>
  <si>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</si>
  <si>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</si>
  <si>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</si>
  <si>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</si>
  <si>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</si>
  <si>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</si>
  <si>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</si>
  <si>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</si>
  <si>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</si>
  <si>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</si>
  <si>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</si>
  <si>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</si>
  <si>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</si>
  <si>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</si>
  <si>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</si>
  <si>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</si>
  <si>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</si>
  <si>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</si>
  <si>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</si>
  <si>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</si>
  <si>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</si>
  <si>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</si>
  <si>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</si>
  <si>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</si>
  <si>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</si>
  <si>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</si>
  <si>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</si>
  <si>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</si>
  <si>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</si>
  <si>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</si>
  <si>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</si>
  <si>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</si>
  <si>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</si>
  <si>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</si>
  <si>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</si>
  <si>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</si>
  <si>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</si>
  <si>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</si>
  <si>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</si>
  <si>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</si>
  <si>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</si>
  <si>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</si>
  <si>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</si>
  <si>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</si>
  <si>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</si>
  <si>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</si>
  <si>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</si>
  <si>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</si>
  <si>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</si>
  <si>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</si>
  <si>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</si>
  <si>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</si>
  <si>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</si>
  <si>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</si>
  <si>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</si>
  <si>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</si>
  <si>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</si>
  <si>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</si>
  <si>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</si>
  <si>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</si>
  <si>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</si>
  <si>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</si>
  <si>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</si>
  <si>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</si>
  <si>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</si>
  <si>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</si>
  <si>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</si>
  <si>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</si>
  <si>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</si>
  <si>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</si>
  <si>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</si>
  <si>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</si>
  <si>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</si>
  <si>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</si>
  <si>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</si>
  <si>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</si>
  <si>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</si>
  <si>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</si>
  <si>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</si>
  <si>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</si>
  <si>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</si>
  <si>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</si>
  <si>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</si>
  <si>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</si>
  <si>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</si>
  <si>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</si>
  <si>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</si>
  <si>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</si>
  <si>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</si>
  <si>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</si>
  <si>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</si>
  <si>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</si>
  <si>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</si>
  <si>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</si>
  <si>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</si>
  <si>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</si>
  <si>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</si>
  <si>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</si>
  <si>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</si>
  <si>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</si>
  <si>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</si>
  <si>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</si>
  <si>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</si>
  <si>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</si>
  <si>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</si>
  <si>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</si>
  <si>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</si>
  <si>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</si>
  <si>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</si>
  <si>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</si>
  <si>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</si>
  <si>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</si>
  <si>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</si>
  <si>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</si>
  <si>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</si>
  <si>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</si>
  <si>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</si>
  <si>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</si>
  <si>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</si>
  <si>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</si>
  <si>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</si>
  <si>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</si>
  <si>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</si>
  <si>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</si>
  <si>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</si>
  <si>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</si>
  <si>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</si>
  <si>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</si>
  <si>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</si>
  <si>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</si>
  <si>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</si>
  <si>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</si>
  <si>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</si>
  <si>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</si>
  <si>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</si>
  <si>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</si>
  <si>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</si>
  <si>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</si>
  <si>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</si>
  <si>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</si>
  <si>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</si>
  <si>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</si>
  <si>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</si>
  <si>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</si>
  <si>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</si>
  <si>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</si>
  <si>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</si>
  <si>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</si>
  <si>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</si>
  <si>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</si>
  <si>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</si>
  <si>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</si>
  <si>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</si>
  <si>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</si>
  <si>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</si>
  <si>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</si>
  <si>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</si>
  <si>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</si>
  <si>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</si>
  <si>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</si>
  <si>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</si>
  <si>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</si>
  <si>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</si>
  <si>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</si>
  <si>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</si>
  <si>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</si>
  <si>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</si>
  <si>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</si>
  <si>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</si>
  <si>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</si>
  <si>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</si>
  <si>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</si>
  <si>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</si>
  <si>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</si>
  <si>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</si>
  <si>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</si>
  <si>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</si>
  <si>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</si>
  <si>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</si>
  <si>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</si>
  <si>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</si>
  <si>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</si>
  <si>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</si>
  <si>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</si>
  <si>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</si>
  <si>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</si>
  <si>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</si>
  <si>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</si>
  <si>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</si>
  <si>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</si>
  <si>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</si>
  <si>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</si>
  <si>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</si>
  <si>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</si>
  <si>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</si>
  <si>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</si>
  <si>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</si>
  <si>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</si>
  <si>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</si>
  <si>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</si>
  <si>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</si>
  <si>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</si>
  <si>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</si>
  <si>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</si>
  <si>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</si>
  <si>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</si>
  <si>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</si>
  <si>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</si>
  <si>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</si>
  <si>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</si>
  <si>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</si>
  <si>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</si>
  <si>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</si>
  <si>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</si>
  <si>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</si>
  <si>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</si>
  <si>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</si>
  <si>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</si>
  <si>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</si>
  <si>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</si>
  <si>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</si>
  <si>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</si>
  <si>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</si>
  <si>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</si>
  <si>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</si>
  <si>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</si>
  <si>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</si>
  <si>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</si>
  <si>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</si>
  <si>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</si>
  <si>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</si>
  <si>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</si>
  <si>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</si>
  <si>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</si>
  <si>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</si>
  <si>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</si>
  <si>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</si>
  <si>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</si>
  <si>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</si>
  <si>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</si>
  <si>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</si>
  <si>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</si>
  <si>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</si>
  <si>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</si>
  <si>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</si>
  <si>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</si>
  <si>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</si>
  <si>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</si>
  <si>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</si>
  <si>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</si>
  <si>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</si>
  <si>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</si>
  <si>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</si>
  <si>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</si>
  <si>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</si>
  <si>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</si>
  <si>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</si>
  <si>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</si>
  <si>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</si>
  <si>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</si>
  <si>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</si>
  <si>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</si>
  <si>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</si>
  <si>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</si>
  <si>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</si>
  <si>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</si>
  <si>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</si>
  <si>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</si>
  <si>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</si>
  <si>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</si>
  <si>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</si>
  <si>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</si>
  <si>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</si>
  <si>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</si>
  <si>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</si>
  <si>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</si>
  <si>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</si>
  <si>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</si>
  <si>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</si>
  <si>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</si>
  <si>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</si>
  <si>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</si>
  <si>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</si>
  <si>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</si>
  <si>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</si>
  <si>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</si>
  <si>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</si>
  <si>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</si>
  <si>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</si>
  <si>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</si>
  <si>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</si>
  <si>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</si>
  <si>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</si>
  <si>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</si>
  <si>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</si>
  <si>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</si>
  <si>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</si>
  <si>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</si>
  <si>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</si>
  <si>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</si>
  <si>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</si>
  <si>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</si>
  <si>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</si>
  <si>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</si>
  <si>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</si>
  <si>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</si>
  <si>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</si>
  <si>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</si>
  <si>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</si>
  <si>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</si>
  <si>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</si>
  <si>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</si>
  <si>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</si>
  <si>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</si>
  <si>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</si>
  <si>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</si>
  <si>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</si>
  <si>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</si>
  <si>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</si>
  <si>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</si>
  <si>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</si>
  <si>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</si>
  <si>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</si>
  <si>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</si>
  <si>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</si>
  <si>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</si>
  <si>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</si>
  <si>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</si>
  <si>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</si>
  <si>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</si>
  <si>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</si>
  <si>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</si>
  <si>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</si>
  <si>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</si>
  <si>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</si>
  <si>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</si>
  <si>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</si>
  <si>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</si>
  <si>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</si>
  <si>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</si>
  <si>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</si>
  <si>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</si>
  <si>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</si>
  <si>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</si>
  <si>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</si>
  <si>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</si>
  <si>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</si>
  <si>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</si>
  <si>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</si>
  <si>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</si>
  <si>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</si>
  <si>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</si>
  <si>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</si>
  <si>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</si>
  <si>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</si>
  <si>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</si>
  <si>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</si>
  <si>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</si>
  <si>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</si>
  <si>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</si>
  <si>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</si>
  <si>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</si>
  <si>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</si>
  <si>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</si>
  <si>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</si>
  <si>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</si>
  <si>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</si>
  <si>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</si>
  <si>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</si>
  <si>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</si>
  <si>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</si>
  <si>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</si>
  <si>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</si>
  <si>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</si>
  <si>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</si>
  <si>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</si>
  <si>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</si>
  <si>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</si>
  <si>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</si>
  <si>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</si>
  <si>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</si>
  <si>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</si>
  <si>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</si>
  <si>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</si>
  <si>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</si>
  <si>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</si>
  <si>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</si>
  <si>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</si>
  <si>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</si>
  <si>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</si>
  <si>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</si>
  <si>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</si>
  <si>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</si>
  <si>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</si>
  <si>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</si>
  <si>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</si>
  <si>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</si>
  <si>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</si>
  <si>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</si>
  <si>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</si>
  <si>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</si>
  <si>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</si>
  <si>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</si>
  <si>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</si>
  <si>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</si>
  <si>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</si>
  <si>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</si>
  <si>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</si>
  <si>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</si>
  <si>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</si>
  <si>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</si>
  <si>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</si>
  <si>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</si>
  <si>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</si>
  <si>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</si>
  <si>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</si>
  <si>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</si>
  <si>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</si>
  <si>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</si>
  <si>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</si>
  <si>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</si>
  <si>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</si>
  <si>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</si>
  <si>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</si>
  <si>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</si>
  <si>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</si>
  <si>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</si>
  <si>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</si>
  <si>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</si>
  <si>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</si>
  <si>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</si>
  <si>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</si>
  <si>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</si>
  <si>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</si>
  <si>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</si>
  <si>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</si>
  <si>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</si>
  <si>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</si>
  <si>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</si>
  <si>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</si>
  <si>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</si>
  <si>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</si>
  <si>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</si>
  <si>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</si>
  <si>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</si>
  <si>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</si>
  <si>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</si>
  <si>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</si>
  <si>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</si>
  <si>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</si>
  <si>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</si>
  <si>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</si>
  <si>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</si>
  <si>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</si>
  <si>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</si>
  <si>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</si>
  <si>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</si>
  <si>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</si>
  <si>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</si>
  <si>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</si>
  <si>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</si>
  <si>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</si>
  <si>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</si>
  <si>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</si>
  <si>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</si>
  <si>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</si>
  <si>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</si>
  <si>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</si>
  <si>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</si>
  <si>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</si>
  <si>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</si>
  <si>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</si>
  <si>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</si>
  <si>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</si>
  <si>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</si>
  <si>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</si>
  <si>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</si>
  <si>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</si>
  <si>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</si>
  <si>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</si>
  <si>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</si>
  <si>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</si>
  <si>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</si>
  <si>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</si>
  <si>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</si>
  <si>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</si>
  <si>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</si>
  <si>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</si>
  <si>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</si>
  <si>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</si>
  <si>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</si>
  <si>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</si>
  <si>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</si>
  <si>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</si>
  <si>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</si>
  <si>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</si>
  <si>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</si>
  <si>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</si>
  <si>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</si>
  <si>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</si>
  <si>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</si>
  <si>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</si>
  <si>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</si>
  <si>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</si>
  <si>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</si>
  <si>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</si>
  <si>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</si>
  <si>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</si>
  <si>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</si>
  <si>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</si>
  <si>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</si>
  <si>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</si>
  <si>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</si>
  <si>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</si>
  <si>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</si>
  <si>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</si>
  <si>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</si>
  <si>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</si>
  <si>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</si>
  <si>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</si>
  <si>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</si>
  <si>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</si>
  <si>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</si>
  <si>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</si>
  <si>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</si>
  <si>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</si>
  <si>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</si>
  <si>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</si>
  <si>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</si>
  <si>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</si>
  <si>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</si>
  <si>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</si>
  <si>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</si>
  <si>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</si>
  <si>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</si>
  <si>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</si>
  <si>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</si>
  <si>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</si>
  <si>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</si>
  <si>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</si>
  <si>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</si>
  <si>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</si>
  <si>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</si>
  <si>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</si>
  <si>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</si>
  <si>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</si>
  <si>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</si>
  <si>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</si>
  <si>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</si>
  <si>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</si>
  <si>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</si>
  <si>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</si>
  <si>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</si>
  <si>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</si>
  <si>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</si>
  <si>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</si>
  <si>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</si>
  <si>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</si>
  <si>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</si>
  <si>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</si>
  <si>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</si>
  <si>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</si>
  <si>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</si>
  <si>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</si>
  <si>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</si>
  <si>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</si>
  <si>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</si>
  <si>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</si>
  <si>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</si>
  <si>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</si>
  <si>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</si>
  <si>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</si>
  <si>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</si>
  <si>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</si>
  <si>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</si>
  <si>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</si>
  <si>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</si>
  <si>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</si>
  <si>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</si>
  <si>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</si>
  <si>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</si>
  <si>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</si>
  <si>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</si>
  <si>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</si>
  <si>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</si>
  <si>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</si>
  <si>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</si>
  <si>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</si>
  <si>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</si>
  <si>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</si>
  <si>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</si>
  <si>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</si>
  <si>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</si>
  <si>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</si>
  <si>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</si>
  <si>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</si>
  <si>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</si>
  <si>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</si>
  <si>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</si>
  <si>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</si>
  <si>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</si>
  <si>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</si>
  <si>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</si>
  <si>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</si>
  <si>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</si>
  <si>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</si>
  <si>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</si>
  <si>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</si>
  <si>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</si>
  <si>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</si>
  <si>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</si>
  <si>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</si>
  <si>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</si>
  <si>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</si>
  <si>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</si>
  <si>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</si>
  <si>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</si>
  <si>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</si>
  <si>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</si>
  <si>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</si>
  <si>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</si>
  <si>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</si>
  <si>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</si>
  <si>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</si>
  <si>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</si>
  <si>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</si>
  <si>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</si>
  <si>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</si>
  <si>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</si>
  <si>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</si>
  <si>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</si>
  <si>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</si>
  <si>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</si>
  <si>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</si>
  <si>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</si>
  <si>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</si>
  <si>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</si>
  <si>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</si>
  <si>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</si>
  <si>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</si>
  <si>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</si>
  <si>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</si>
  <si>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</si>
  <si>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</si>
  <si>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</si>
  <si>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</si>
  <si>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</si>
  <si>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</si>
  <si>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</si>
  <si>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</si>
  <si>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</si>
  <si>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</si>
  <si>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</si>
  <si>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</si>
  <si>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</si>
  <si>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</si>
  <si>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</si>
  <si>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</si>
  <si>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</si>
  <si>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</si>
  <si>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</si>
  <si>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</si>
  <si>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</si>
  <si>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</si>
  <si>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</si>
  <si>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</si>
  <si>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</si>
  <si>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</si>
  <si>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</si>
  <si>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</si>
  <si>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</si>
  <si>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</si>
  <si>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</si>
  <si>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</si>
  <si>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</si>
  <si>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</si>
  <si>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</si>
  <si>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</si>
  <si>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</si>
  <si>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</si>
  <si>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</si>
  <si>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</si>
  <si>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</si>
  <si>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</si>
  <si>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</si>
  <si>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</si>
  <si>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</si>
  <si>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</si>
  <si>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</si>
  <si>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</si>
  <si>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</si>
  <si>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</si>
  <si>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</si>
  <si>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</si>
  <si>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</si>
  <si>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</si>
  <si>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</si>
  <si>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</si>
  <si>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</si>
  <si>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</si>
  <si>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</si>
  <si>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</si>
  <si>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</si>
  <si>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</si>
  <si>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</si>
  <si>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</si>
  <si>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</si>
  <si>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</si>
  <si>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</si>
  <si>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</si>
  <si>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</si>
  <si>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</si>
  <si>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</si>
  <si>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</si>
  <si>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</si>
  <si>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</si>
  <si>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</si>
  <si>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</si>
  <si>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</si>
  <si>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</si>
  <si>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</si>
  <si>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</si>
  <si>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</si>
  <si>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</si>
  <si>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</si>
  <si>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</si>
  <si>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</si>
  <si>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</si>
  <si>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</si>
  <si>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</si>
  <si>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</si>
  <si>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</si>
  <si>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</si>
  <si>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</si>
  <si>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</si>
  <si>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</si>
  <si>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</si>
  <si>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</si>
  <si>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</si>
  <si>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</si>
  <si>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</si>
  <si>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</si>
  <si>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</si>
  <si>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</si>
  <si>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</si>
  <si>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</si>
  <si>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</si>
  <si>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</si>
  <si>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</si>
  <si>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</si>
  <si>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</si>
  <si>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</si>
  <si>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</si>
  <si>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</si>
  <si>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</si>
  <si>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</si>
  <si>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</si>
  <si>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</si>
  <si>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</si>
  <si>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</si>
  <si>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</si>
  <si>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</si>
  <si>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</si>
  <si>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</si>
  <si>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</si>
  <si>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</si>
  <si>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</si>
  <si>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</si>
  <si>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</si>
  <si>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</si>
  <si>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</si>
  <si>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</si>
  <si>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</si>
  <si>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</si>
  <si>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</si>
  <si>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</si>
  <si>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</si>
  <si>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</si>
  <si>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</si>
  <si>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</si>
  <si>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</si>
  <si>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</si>
  <si>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</si>
  <si>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</si>
  <si>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</si>
  <si>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</si>
  <si>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</si>
  <si>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</si>
  <si>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</si>
  <si>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</si>
  <si>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</si>
  <si>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</si>
  <si>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</si>
  <si>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</si>
  <si>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</si>
  <si>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</si>
  <si>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</si>
  <si>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</si>
  <si>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</si>
  <si>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</si>
  <si>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</si>
  <si>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</si>
  <si>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</si>
  <si>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</si>
  <si>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</si>
  <si>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</si>
  <si>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</si>
  <si>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</si>
  <si>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</si>
  <si>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</si>
  <si>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</si>
  <si>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</si>
  <si>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</si>
  <si>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</si>
  <si>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</si>
  <si>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</si>
  <si>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</si>
  <si>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</si>
  <si>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</si>
  <si>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</si>
  <si>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</si>
  <si>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</si>
  <si>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</si>
  <si>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</si>
  <si>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</si>
  <si>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</si>
  <si>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</si>
  <si>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</si>
  <si>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</si>
  <si>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</si>
  <si>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</si>
  <si>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</si>
  <si>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</si>
  <si>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</si>
  <si>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</si>
  <si>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</si>
  <si>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</si>
  <si>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</si>
  <si>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</si>
  <si>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</si>
  <si>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</si>
  <si>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</si>
  <si>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</si>
  <si>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</si>
  <si>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</si>
  <si>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</si>
  <si>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</si>
  <si>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</si>
  <si>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</si>
  <si>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</si>
  <si>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</si>
  <si>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</si>
  <si>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</si>
  <si>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</si>
  <si>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</si>
  <si>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</si>
  <si>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</si>
  <si>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</si>
  <si>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</si>
  <si>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</si>
  <si>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</si>
  <si>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</si>
  <si>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</si>
  <si>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</si>
  <si>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</si>
  <si>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</si>
  <si>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</si>
  <si>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</si>
  <si>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</si>
  <si>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</si>
  <si>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</si>
  <si>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</si>
  <si>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</si>
  <si>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</si>
  <si>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</si>
  <si>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</si>
  <si>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</si>
  <si>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</si>
  <si>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</si>
  <si>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</si>
  <si>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</si>
  <si>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</si>
  <si>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</si>
  <si>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</si>
  <si>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</si>
  <si>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</si>
  <si>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</si>
  <si>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</si>
  <si>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</si>
  <si>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</si>
  <si>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</si>
  <si>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</si>
  <si>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</si>
  <si>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</si>
  <si>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</si>
  <si>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</si>
  <si>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</si>
  <si>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</si>
  <si>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</si>
  <si>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</si>
  <si>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</si>
  <si>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</si>
  <si>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</si>
  <si>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</si>
  <si>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</si>
  <si>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</si>
  <si>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</si>
  <si>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</si>
  <si>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</si>
  <si>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</si>
  <si>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</si>
  <si>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</si>
  <si>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</si>
  <si>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</si>
  <si>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</si>
  <si>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</si>
  <si>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</si>
  <si>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</si>
  <si>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</si>
  <si>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</si>
  <si>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</si>
  <si>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</si>
  <si>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</si>
  <si>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</si>
  <si>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</si>
  <si>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</si>
  <si>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</si>
  <si>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</si>
  <si>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</si>
  <si>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</si>
  <si>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</si>
  <si>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</si>
  <si>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</si>
  <si>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</si>
  <si>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</si>
  <si>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</si>
  <si>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</si>
  <si>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</si>
  <si>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</si>
  <si>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</si>
  <si>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</si>
  <si>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</si>
  <si>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</si>
  <si>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</si>
  <si>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</si>
  <si>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</si>
  <si>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</si>
  <si>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</si>
  <si>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</si>
  <si>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</si>
  <si>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</si>
  <si>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</si>
  <si>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</si>
  <si>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</si>
  <si>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</si>
  <si>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</si>
  <si>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</si>
  <si>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</si>
  <si>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</si>
  <si>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</si>
  <si>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</si>
  <si>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</si>
  <si>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</si>
  <si>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</si>
  <si>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</si>
  <si>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</si>
  <si>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</si>
  <si>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</si>
  <si>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</si>
  <si>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</si>
  <si>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</si>
  <si>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</si>
  <si>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</si>
  <si>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</si>
  <si>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</si>
  <si>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</si>
  <si>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</si>
  <si>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</si>
  <si>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</si>
  <si>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</si>
  <si>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</si>
  <si>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</si>
  <si>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</si>
  <si>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</si>
  <si>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</si>
  <si>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</si>
  <si>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</si>
  <si>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</si>
  <si>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</si>
  <si>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</si>
  <si>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</si>
  <si>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</si>
  <si>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</si>
  <si>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</si>
  <si>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</si>
  <si>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</si>
  <si>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</si>
  <si>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</si>
  <si>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</si>
  <si>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</si>
  <si>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</si>
  <si>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</si>
  <si>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</si>
  <si>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</si>
  <si>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</si>
  <si>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</si>
  <si>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</si>
  <si>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</si>
  <si>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</si>
  <si>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</si>
  <si>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</si>
  <si>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</si>
  <si>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</si>
  <si>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</si>
  <si>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</si>
  <si>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</si>
  <si>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</si>
  <si>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</si>
  <si>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</si>
  <si>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</si>
  <si>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</si>
  <si>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</si>
  <si>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</si>
  <si>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</si>
  <si>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</si>
  <si>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</si>
  <si>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</si>
  <si>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</si>
  <si>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</si>
  <si>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</si>
  <si>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</si>
  <si>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</si>
  <si>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</si>
  <si>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</si>
  <si>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</si>
  <si>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</si>
  <si>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</si>
  <si>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</si>
  <si>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</si>
  <si>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</si>
  <si>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</si>
  <si>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</si>
  <si>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</si>
  <si>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</si>
  <si>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</si>
  <si>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</si>
  <si>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</si>
  <si>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</si>
  <si>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</si>
  <si>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</si>
  <si>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</si>
  <si>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</si>
  <si>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</si>
  <si>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</si>
  <si>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</si>
  <si>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</si>
  <si>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</si>
  <si>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</si>
  <si>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</si>
  <si>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</si>
  <si>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</si>
  <si>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</si>
  <si>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</si>
  <si>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</si>
  <si>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</si>
  <si>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</si>
  <si>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</si>
  <si>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</si>
  <si>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</si>
  <si>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</si>
  <si>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</si>
  <si>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</si>
  <si>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</si>
  <si>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</si>
  <si>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</si>
  <si>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</si>
  <si>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</si>
  <si>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</si>
  <si>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</si>
  <si>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</si>
  <si>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</si>
  <si>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</si>
  <si>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</si>
  <si>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</si>
  <si>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</si>
  <si>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</si>
  <si>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</si>
  <si>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</si>
  <si>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</si>
  <si>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</si>
  <si>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</si>
  <si>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</si>
  <si>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</si>
  <si>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</si>
  <si>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</si>
  <si>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</si>
  <si>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</si>
  <si>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</si>
  <si>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</si>
  <si>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</si>
  <si>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</si>
  <si>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</si>
  <si>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</si>
  <si>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</si>
  <si>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</si>
  <si>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</si>
  <si>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</si>
  <si>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</si>
  <si>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</si>
  <si>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</si>
  <si>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</si>
  <si>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</si>
  <si>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</si>
  <si>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</si>
  <si>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</si>
  <si>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</si>
  <si>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</si>
  <si>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</si>
  <si>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</si>
  <si>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</si>
  <si>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</si>
  <si>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</si>
  <si>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</si>
  <si>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</si>
  <si>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</si>
  <si>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</si>
  <si>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</si>
  <si>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</si>
  <si>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</si>
  <si>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</si>
  <si>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</si>
  <si>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</si>
  <si>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</si>
  <si>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</si>
  <si>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</si>
  <si>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</si>
  <si>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</si>
  <si>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</si>
  <si>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</si>
  <si>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</si>
  <si>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</si>
  <si>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</si>
  <si>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</si>
  <si>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</si>
  <si>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</si>
  <si>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</si>
  <si>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</si>
  <si>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</si>
  <si>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</si>
  <si>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</si>
  <si>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</si>
  <si>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</si>
  <si>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</si>
  <si>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</si>
  <si>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</si>
  <si>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</si>
  <si>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</si>
  <si>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</si>
  <si>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</si>
  <si>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</si>
  <si>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</si>
  <si>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</si>
  <si>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</si>
  <si>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</si>
  <si>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</si>
  <si>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</si>
  <si>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</si>
  <si>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</si>
  <si>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</si>
  <si>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</si>
  <si>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</si>
  <si>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</si>
  <si>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</si>
  <si>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</si>
  <si>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</si>
  <si>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</si>
  <si>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</si>
  <si>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</si>
  <si>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</si>
  <si>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</si>
  <si>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</si>
  <si>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</si>
  <si>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</si>
  <si>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</si>
  <si>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</si>
  <si>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</si>
  <si>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</si>
  <si>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</si>
  <si>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</si>
  <si>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</si>
  <si>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</si>
  <si>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</si>
  <si>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</si>
  <si>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</si>
  <si>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</si>
  <si>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</si>
  <si>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</si>
  <si>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</si>
  <si>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</si>
  <si>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</si>
  <si>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</si>
  <si>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</si>
  <si>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</si>
  <si>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</si>
  <si>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</si>
  <si>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</si>
  <si>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</si>
  <si>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</si>
  <si>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</si>
  <si>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</si>
  <si>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</si>
  <si>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</si>
  <si>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</si>
  <si>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</si>
  <si>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</si>
  <si>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</si>
  <si>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</si>
  <si>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</si>
  <si>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</si>
  <si>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</si>
  <si>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</si>
  <si>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</si>
  <si>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</si>
  <si>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</si>
  <si>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</si>
  <si>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</si>
  <si>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</si>
  <si>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</si>
  <si>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</si>
  <si>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</si>
  <si>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</si>
  <si>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</si>
  <si>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</si>
  <si>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</si>
  <si>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</si>
  <si>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</si>
  <si>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</si>
  <si>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</si>
  <si>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</si>
  <si>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</si>
  <si>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</si>
  <si>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</si>
  <si>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</si>
  <si>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</si>
  <si>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</si>
  <si>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</si>
  <si>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</si>
  <si>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</si>
  <si>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</si>
  <si>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</si>
  <si>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</si>
  <si>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</si>
  <si>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</si>
  <si>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</si>
  <si>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</si>
  <si>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</si>
  <si>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</si>
  <si>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</si>
  <si>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</si>
  <si>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</si>
  <si>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</si>
  <si>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</si>
  <si>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</si>
  <si>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</si>
  <si>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</si>
  <si>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</si>
  <si>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</si>
  <si>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</si>
  <si>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</si>
  <si>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</si>
  <si>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</si>
  <si>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</si>
  <si>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</si>
  <si>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</si>
  <si>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</si>
  <si>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</si>
  <si>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</si>
  <si>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</si>
  <si>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</si>
  <si>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</si>
  <si>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</si>
  <si>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</si>
  <si>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</si>
  <si>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</si>
  <si>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</si>
  <si>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</si>
  <si>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</si>
  <si>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</si>
  <si>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</si>
  <si>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</si>
  <si>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</si>
  <si>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</si>
  <si>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</si>
  <si>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</si>
  <si>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</si>
  <si>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</si>
  <si>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</si>
  <si>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</si>
  <si>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</si>
  <si>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</si>
  <si>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</si>
  <si>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</si>
  <si>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</si>
  <si>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</si>
  <si>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</si>
  <si>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</si>
  <si>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</si>
  <si>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</si>
  <si>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</si>
  <si>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</si>
  <si>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</si>
  <si>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</si>
  <si>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</si>
  <si>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</si>
  <si>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</si>
  <si>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</si>
  <si>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</si>
  <si>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</si>
  <si>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</si>
  <si>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</si>
  <si>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</si>
  <si>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</si>
  <si>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</si>
  <si>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</si>
  <si>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</si>
  <si>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</si>
  <si>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</si>
  <si>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</si>
  <si>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</si>
  <si>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</si>
  <si>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</si>
  <si>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</si>
  <si>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</si>
  <si>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</si>
  <si>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</si>
  <si>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</si>
  <si>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</si>
  <si>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</si>
  <si>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</si>
  <si>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</si>
  <si>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</si>
  <si>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</si>
  <si>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</si>
  <si>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</si>
  <si>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</si>
  <si>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</si>
  <si>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</si>
  <si>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</si>
  <si>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</si>
  <si>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</si>
  <si>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</si>
  <si>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</si>
  <si>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</si>
  <si>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</si>
  <si>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</si>
  <si>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</si>
  <si>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</si>
  <si>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</si>
  <si>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</si>
  <si>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</si>
  <si>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</si>
  <si>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</si>
  <si>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</si>
  <si>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</si>
  <si>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</si>
  <si>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</si>
  <si>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</si>
  <si>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</si>
  <si>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</si>
  <si>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</si>
  <si>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</si>
  <si>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</si>
  <si>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</si>
  <si>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</si>
  <si>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</si>
  <si>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</si>
  <si>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</si>
  <si>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</si>
  <si>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</si>
  <si>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</si>
  <si>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</si>
  <si>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</si>
  <si>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</si>
  <si>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</si>
  <si>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</si>
  <si>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</si>
  <si>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</si>
  <si>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</si>
  <si>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</si>
  <si>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</si>
  <si>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</si>
  <si>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</si>
  <si>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</si>
  <si>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</si>
  <si>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</si>
  <si>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</si>
  <si>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</si>
  <si>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</si>
  <si>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</si>
  <si>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</si>
  <si>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</si>
  <si>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</si>
  <si>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</si>
  <si>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</si>
  <si>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</si>
  <si>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</si>
  <si>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</si>
  <si>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</si>
  <si>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</si>
  <si>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</si>
  <si>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</si>
  <si>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</si>
  <si>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</si>
  <si>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</si>
  <si>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</si>
  <si>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</si>
  <si>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</si>
  <si>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</si>
  <si>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</si>
  <si>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</si>
  <si>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</si>
  <si>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</si>
  <si>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</si>
  <si>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</si>
  <si>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</si>
  <si>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</si>
  <si>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</si>
  <si>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</si>
  <si>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</si>
  <si>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</si>
  <si>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</si>
  <si>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</si>
  <si>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</si>
  <si>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</si>
  <si>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</si>
  <si>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</si>
  <si>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</si>
  <si>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</si>
  <si>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</si>
  <si>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</si>
  <si>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</si>
  <si>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</si>
  <si>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</si>
  <si>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</si>
  <si>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</si>
  <si>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</si>
  <si>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</si>
  <si>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</si>
  <si>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</si>
  <si>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</si>
  <si>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</si>
  <si>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</si>
  <si>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</si>
  <si>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</si>
  <si>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</si>
  <si>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</si>
  <si>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</si>
  <si>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</si>
  <si>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</si>
  <si>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</si>
  <si>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</si>
  <si>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</si>
  <si>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</si>
  <si>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</si>
  <si>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</si>
  <si>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Count of state</t>
  </si>
  <si>
    <t>(All)</t>
  </si>
  <si>
    <t>film &amp; video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</si>
  <si>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</si>
  <si>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</si>
  <si>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</si>
  <si>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</si>
  <si>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</si>
  <si>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</si>
  <si>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</si>
  <si>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</si>
  <si>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</si>
  <si>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</si>
  <si>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</si>
  <si>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</si>
  <si>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</si>
  <si>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</si>
  <si>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</si>
  <si>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</si>
  <si>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</si>
  <si>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</si>
  <si>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</si>
  <si>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</si>
  <si>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</si>
  <si>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</si>
  <si>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</si>
  <si>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</si>
  <si>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</si>
  <si>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</si>
  <si>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</si>
  <si>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</si>
  <si>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</si>
  <si>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</si>
  <si>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</si>
  <si>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</si>
  <si>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</si>
  <si>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</si>
  <si>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</si>
  <si>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</si>
  <si>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</si>
  <si>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</si>
  <si>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</si>
  <si>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</si>
  <si>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</si>
  <si>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</si>
  <si>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</si>
  <si>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</si>
  <si>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</si>
  <si>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</si>
  <si>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</si>
  <si>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</si>
  <si>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</si>
  <si>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</si>
  <si>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</si>
  <si>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</si>
  <si>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</si>
  <si>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</si>
  <si>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</si>
  <si>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</si>
  <si>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</si>
  <si>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</si>
  <si>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</si>
  <si>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</si>
  <si>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</si>
  <si>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</si>
  <si>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</si>
  <si>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</si>
  <si>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</si>
  <si>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</si>
  <si>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</si>
  <si>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</si>
  <si>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</si>
  <si>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</si>
  <si>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</si>
  <si>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</si>
  <si>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</si>
  <si>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</si>
  <si>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</si>
  <si>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</si>
  <si>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</si>
  <si>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Successful Backers</t>
  </si>
  <si>
    <t>Unsuccesful Backers</t>
  </si>
  <si>
    <t>Mean</t>
  </si>
  <si>
    <t>Median</t>
  </si>
  <si>
    <t>Minimum</t>
  </si>
  <si>
    <t>Maximum</t>
  </si>
  <si>
    <t>Variance</t>
  </si>
  <si>
    <t>Standard Deviation</t>
  </si>
  <si>
    <t>(blank)</t>
  </si>
  <si>
    <t>Average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</si>
</sst>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9" fontId="0" fillId="0" borderId="0" xfId="1" applyFont="1"/>
    <xf numFmtId="0" fontId="0" fillId="0" borderId="0" xfId="0" applyFill="1"/>
  </cellXfs>
  <cellStyles count="2">
    <cellStyle name="Normal" xfId="0" builtinId="0"/>
    <cellStyle name="Percent" xfId="1" builtinId="5"/>
  </cellStyles>
  <dxfs count="9"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B7B7"/>
        </patternFill>
      </fill>
    </dxf>
    <dxf>
      <fill>
        <patternFill>
          <bgColor rgb="FF7A0000"/>
        </patternFill>
      </fill>
    </dxf>
    <dxf>
      <fill>
        <patternFill>
          <bgColor rgb="FFA9D08E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B7B7"/>
        </patternFill>
      </fill>
    </dxf>
  </dxfs>
  <tableStyles count="0" defaultTableStyle="TableStyleMedium2" defaultPivotStyle="PivotStyleLight16"/>
  <colors>
    <mruColors>
      <color rgb="FFA9D08E"/>
      <color rgb="FF7A0000"/>
      <color rgb="FF920000"/>
      <color rgb="FF9A0000"/>
      <color rgb="FFC00000"/>
      <color rgb="FFFFB7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[excel-challenge-20201207-340pmRH.xlsx]Category Counts!PivotTable1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Counts'!$B$3:$B$4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2-49D6-B75F-5BFA81174B9C}"/>
            </c:ext>
          </c:extLst>
        </c:ser>
        <c:ser>
          <c:idx val="1"/>
          <c:order val="1"/>
          <c:tx>
            <c:strRef>
              <c:f>'Category Counts'!$C$3:$C$4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2-49D6-B75F-5BFA81174B9C}"/>
            </c:ext>
          </c:extLst>
        </c:ser>
        <c:ser>
          <c:idx val="2"/>
          <c:order val="2"/>
          <c:tx>
            <c:strRef>
              <c:f>'Category Counts'!$D$3:$D$4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82-49D6-B75F-5BFA81174B9C}"/>
            </c:ext>
          </c:extLst>
        </c:ser>
        <c:ser>
          <c:idx val="3"/>
          <c:order val="3"/>
          <c:tx>
            <c:strRef>
              <c:f>'Category Counts'!$E$3:$E$4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82-49D6-B75F-5BFA81174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294511"/>
        <c:axId val="2016302415"/>
      </c:barChart>
      <c:catAx>
        <c:axId val="201629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02415"/>
        <c:crosses val="autoZero"/>
        <c:auto val="1"/>
        <c:lblAlgn val="ctr"/>
        <c:lblOffset val="100"/>
        <c:noMultiLvlLbl val="0"/>
      </c:catAx>
      <c:valAx>
        <c:axId val="201630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9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[excel-challenge-20201207-340pmRH.xlsx]Sub-Category Counts!PivotTable1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Counts'!$B$4:$B$5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D-403C-86D2-E881AB9077AB}"/>
            </c:ext>
          </c:extLst>
        </c:ser>
        <c:ser>
          <c:idx val="1"/>
          <c:order val="1"/>
          <c:tx>
            <c:strRef>
              <c:f>'Sub-Category Counts'!$C$4:$C$5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4C-44C4-8E7F-CCD6D46F877A}"/>
            </c:ext>
          </c:extLst>
        </c:ser>
        <c:ser>
          <c:idx val="2"/>
          <c:order val="2"/>
          <c:tx>
            <c:strRef>
              <c:f>'Sub-Category Counts'!$D$4:$D$5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4C-44C4-8E7F-CCD6D46F877A}"/>
            </c:ext>
          </c:extLst>
        </c:ser>
        <c:ser>
          <c:idx val="3"/>
          <c:order val="3"/>
          <c:tx>
            <c:strRef>
              <c:f>'Sub-Category Counts'!$E$4:$E$5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4C-44C4-8E7F-CCD6D46F8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47151"/>
        <c:axId val="77761295"/>
      </c:barChart>
      <c:catAx>
        <c:axId val="7774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61295"/>
        <c:crosses val="autoZero"/>
        <c:auto val="1"/>
        <c:lblAlgn val="ctr"/>
        <c:lblOffset val="100"/>
        <c:noMultiLvlLbl val="0"/>
      </c:catAx>
      <c:valAx>
        <c:axId val="7776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[excel-challenge-20201207-340pmRH.xlsx]Count by Month!PivotTable2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5-4376-B8A2-9CA9DD2A81EC}"/>
            </c:ext>
          </c:extLst>
        </c:ser>
        <c:ser>
          <c:idx val="1"/>
          <c:order val="1"/>
          <c:tx>
            <c:strRef>
              <c:f>'Count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75-4376-B8A2-9CA9DD2A81EC}"/>
            </c:ext>
          </c:extLst>
        </c:ser>
        <c:ser>
          <c:idx val="2"/>
          <c:order val="2"/>
          <c:tx>
            <c:strRef>
              <c:f>'Count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75-4376-B8A2-9CA9DD2A81EC}"/>
            </c:ext>
          </c:extLst>
        </c:ser>
        <c:ser>
          <c:idx val="3"/>
          <c:order val="3"/>
          <c:tx>
            <c:strRef>
              <c:f>'Count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F-4998-B850-397C8A80F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75855"/>
        <c:axId val="77778351"/>
      </c:lineChart>
      <c:catAx>
        <c:axId val="7777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8351"/>
        <c:crosses val="autoZero"/>
        <c:auto val="1"/>
        <c:lblAlgn val="ctr"/>
        <c:lblOffset val="100"/>
        <c:noMultiLvlLbl val="0"/>
      </c:catAx>
      <c:valAx>
        <c:axId val="777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Percentage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0.52785515320334264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F-43E6-8106-866F0D03362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0.39275766016713093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AF-43E6-8106-866F0D03362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7.1030640668523673E-2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AF-43E6-8106-866F0D033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774127"/>
        <c:axId val="1545767055"/>
      </c:lineChart>
      <c:catAx>
        <c:axId val="1545774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</a:t>
                </a:r>
                <a:r>
                  <a:rPr lang="en-US" b="1" baseline="0"/>
                  <a:t> Amount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45627275615426072"/>
              <c:y val="0.792200145483700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67055"/>
        <c:crosses val="autoZero"/>
        <c:auto val="1"/>
        <c:lblAlgn val="ctr"/>
        <c:lblOffset val="100"/>
        <c:noMultiLvlLbl val="0"/>
      </c:catAx>
      <c:valAx>
        <c:axId val="154576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Precentage</a:t>
                </a:r>
                <a:r>
                  <a:rPr lang="en-US" b="1" baseline="0"/>
                  <a:t> of Outcome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7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[excel-challenge-20201207-340pmRH.xlsx]Stat. Analysis!PivotTable3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'Stat. Analysis'!$B$11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'Stat. Analysis'!$A$12:$A$17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'Stat. Analysis'!$B$12:$B$17</c:f>
              <c:numCache>
                <c:formatCode>General</c:formatCode>
                <c:ptCount val="5"/>
                <c:pt idx="0">
                  <c:v>27.306590257879655</c:v>
                </c:pt>
                <c:pt idx="1">
                  <c:v>17.709803921568628</c:v>
                </c:pt>
                <c:pt idx="2">
                  <c:v>36.020000000000003</c:v>
                </c:pt>
                <c:pt idx="3">
                  <c:v>194.42517162471395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C-4CA0-A0D2-203128251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87784239"/>
        <c:axId val="587781743"/>
      </c:barChart>
      <c:catAx>
        <c:axId val="587784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781743"/>
        <c:crosses val="autoZero"/>
        <c:auto val="1"/>
        <c:lblAlgn val="ctr"/>
        <c:lblOffset val="100"/>
        <c:noMultiLvlLbl val="0"/>
      </c:catAx>
      <c:valAx>
        <c:axId val="58778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78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38100</xdr:rowOff>
    </xdr:from>
    <xdr:to>
      <xdr:col>7</xdr:col>
      <xdr:colOff>323850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5AF6C-2B17-438D-A94A-0E970E62F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7</xdr:row>
      <xdr:rowOff>104774</xdr:rowOff>
    </xdr:from>
    <xdr:to>
      <xdr:col>19</xdr:col>
      <xdr:colOff>285750</xdr:colOff>
      <xdr:row>33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E1E35-443E-402C-ABFB-900F37AFA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428631</xdr:colOff>
      <xdr:row>11</xdr:row>
      <xdr:rowOff>133350</xdr:rowOff>
    </xdr:from>
    <xdr:to>
      <xdr:col>15</xdr:col>
      <xdr:colOff>123831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41905-EE40-4F5C-A3C5-E5A379565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14</xdr:row>
      <xdr:rowOff>147636</xdr:rowOff>
    </xdr:from>
    <xdr:to>
      <xdr:col>5</xdr:col>
      <xdr:colOff>1009650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1A8CB-DCF1-4C68-BC5E-882E58FB5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18</xdr:row>
      <xdr:rowOff>4762</xdr:rowOff>
    </xdr:from>
    <xdr:to>
      <xdr:col>4</xdr:col>
      <xdr:colOff>571499</xdr:colOff>
      <xdr:row>33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359AEB-D8B2-4B42-B71D-6CAB914C5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68.448429629629" createdVersion="6" refreshedVersion="6" minRefreshableVersion="3" recordCount="4115" xr:uid="{B2DFBDBA-1A96-4111-B374-D3823D8CAB2F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3">
        <s v="film &amp; video"/>
        <s v="theater"/>
        <s v="technology"/>
        <s v="publishing"/>
        <s v="music"/>
        <s v="journalism"/>
        <s v="games"/>
        <s v="food"/>
        <s v="photography"/>
        <m/>
        <s v="publishing/radio " u="1"/>
        <s v="film " u="1"/>
        <e v="#VALUE!" u="1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68.465658564812" createdVersion="6" refreshedVersion="6" minRefreshableVersion="3" recordCount="4115" xr:uid="{92935AD3-4BEE-43C6-9A9E-B5C094440544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74.480923495372" createdVersion="6" refreshedVersion="6" minRefreshableVersion="3" recordCount="4116" xr:uid="{F65DB09E-EA7A-4033-8FC7-2F95359A11C1}">
  <cacheSource type="worksheet">
    <worksheetSource ref="H1:I1048576" sheet="Stat. Analysis"/>
  </cacheSource>
  <cacheFields count="2">
    <cacheField name="state" numFmtId="0">
      <sharedItems containsBlank="1" count="5">
        <s v="canceled"/>
        <s v="failed"/>
        <s v="live"/>
        <s v="successful"/>
        <m/>
      </sharedItems>
    </cacheField>
    <cacheField name="backers_count" numFmtId="0">
      <sharedItems containsString="0" containsBlank="1" containsNumber="1" containsInteger="1" minValue="0" maxValue="26457" count="503">
        <n v="1"/>
        <n v="0"/>
        <n v="6"/>
        <n v="13"/>
        <n v="4"/>
        <n v="81"/>
        <n v="5"/>
        <n v="58"/>
        <n v="28"/>
        <n v="37"/>
        <n v="9"/>
        <n v="3"/>
        <n v="2"/>
        <n v="67"/>
        <n v="10"/>
        <n v="15"/>
        <n v="8"/>
        <n v="121"/>
        <n v="39"/>
        <n v="25"/>
        <n v="22"/>
        <n v="95"/>
        <n v="161"/>
        <n v="76"/>
        <n v="101"/>
        <n v="775"/>
        <n v="90"/>
        <n v="16"/>
        <n v="38"/>
        <n v="355"/>
        <n v="7"/>
        <n v="400"/>
        <n v="292"/>
        <n v="18"/>
        <n v="40"/>
        <n v="24"/>
        <n v="34"/>
        <n v="104"/>
        <n v="86"/>
        <n v="356"/>
        <n v="45"/>
        <n v="35"/>
        <n v="100"/>
        <n v="122"/>
        <n v="11"/>
        <n v="248"/>
        <n v="19"/>
        <n v="135"/>
        <n v="44"/>
        <n v="41"/>
        <n v="50"/>
        <n v="276"/>
        <n v="224"/>
        <n v="140"/>
        <n v="46"/>
        <n v="323"/>
        <n v="59"/>
        <n v="52"/>
        <n v="27"/>
        <n v="14"/>
        <n v="12"/>
        <n v="1501"/>
        <n v="23"/>
        <n v="535"/>
        <n v="17"/>
        <n v="70"/>
        <n v="43"/>
        <n v="152"/>
        <n v="20"/>
        <n v="348"/>
        <n v="26"/>
        <n v="1293"/>
        <n v="33"/>
        <n v="84"/>
        <n v="49"/>
        <n v="170"/>
        <n v="124"/>
        <n v="55"/>
        <n v="21"/>
        <n v="147"/>
        <n v="125"/>
        <n v="68"/>
        <n v="29"/>
        <n v="310"/>
        <n v="215"/>
        <n v="96"/>
        <n v="94"/>
        <n v="129"/>
        <n v="36"/>
        <n v="336"/>
        <n v="201"/>
        <n v="296"/>
        <n v="114"/>
        <n v="890"/>
        <n v="31"/>
        <n v="456"/>
        <n v="369"/>
        <n v="338"/>
        <n v="57"/>
        <n v="48"/>
        <n v="79"/>
        <n v="30"/>
        <n v="32"/>
        <n v="53"/>
        <n v="72"/>
        <n v="196"/>
        <n v="73"/>
        <n v="93"/>
        <n v="171"/>
        <n v="188"/>
        <n v="110"/>
        <n v="123"/>
        <n v="179"/>
        <n v="229"/>
        <n v="148"/>
        <n v="975"/>
        <n v="167"/>
        <n v="98"/>
        <n v="312"/>
        <n v="85"/>
        <n v="47"/>
        <n v="92"/>
        <n v="103"/>
        <n v="185"/>
        <n v="108"/>
        <n v="139"/>
        <n v="113"/>
        <n v="75"/>
        <n v="99"/>
        <n v="285"/>
        <n v="42"/>
        <n v="105"/>
        <n v="236"/>
        <n v="534"/>
        <n v="56"/>
        <n v="89"/>
        <n v="83"/>
        <n v="311"/>
        <n v="60"/>
        <n v="66"/>
        <n v="118"/>
        <n v="202"/>
        <n v="117"/>
        <n v="197"/>
        <n v="91"/>
        <n v="884"/>
        <n v="64"/>
        <n v="61"/>
        <n v="182"/>
        <n v="150"/>
        <n v="284"/>
        <n v="827"/>
        <n v="51"/>
        <n v="342"/>
        <n v="574"/>
        <n v="71"/>
        <n v="253"/>
        <n v="217"/>
        <n v="169"/>
        <n v="263"/>
        <n v="87"/>
        <n v="119"/>
        <n v="174"/>
        <n v="69"/>
        <n v="178"/>
        <n v="65"/>
        <n v="78"/>
        <n v="137"/>
        <n v="376"/>
        <n v="328"/>
        <n v="223"/>
        <n v="62"/>
        <n v="146"/>
        <n v="235"/>
        <n v="437"/>
        <n v="77"/>
        <n v="314"/>
        <n v="275"/>
        <n v="560"/>
        <n v="688"/>
        <n v="942"/>
        <n v="88"/>
        <n v="220"/>
        <n v="145"/>
        <n v="963"/>
        <n v="165"/>
        <n v="111"/>
        <n v="1596"/>
        <n v="287"/>
        <n v="332"/>
        <n v="951"/>
        <n v="415"/>
        <n v="305"/>
        <n v="2139"/>
        <n v="760"/>
        <n v="563"/>
        <n v="290"/>
        <n v="447"/>
        <n v="232"/>
        <n v="168"/>
        <n v="128"/>
        <n v="493"/>
        <n v="131"/>
        <n v="665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340"/>
        <n v="438"/>
        <n v="555"/>
        <n v="266"/>
        <n v="299"/>
        <n v="325"/>
        <n v="524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149"/>
        <n v="383"/>
        <n v="237"/>
        <n v="562"/>
        <n v="1510"/>
        <n v="193"/>
        <n v="206"/>
        <n v="351"/>
        <n v="184"/>
        <n v="271"/>
        <n v="241"/>
        <n v="208"/>
        <n v="130"/>
        <n v="173"/>
        <n v="315"/>
        <n v="2174"/>
        <n v="1021"/>
        <n v="1107"/>
        <n v="1013"/>
        <n v="274"/>
        <n v="153"/>
        <n v="143"/>
        <n v="265"/>
        <n v="156"/>
        <n v="54"/>
        <n v="205"/>
        <n v="154"/>
        <n v="190"/>
        <n v="127"/>
        <n v="177"/>
        <n v="115"/>
        <n v="499"/>
        <n v="478"/>
        <n v="1071"/>
        <n v="255"/>
        <n v="141"/>
        <n v="166"/>
        <n v="211"/>
        <n v="375"/>
        <n v="273"/>
        <n v="714"/>
        <n v="512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172"/>
        <n v="227"/>
        <n v="264"/>
        <n v="144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181"/>
        <n v="102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1260"/>
        <n v="307"/>
        <n v="213"/>
        <n v="930"/>
        <n v="322"/>
        <n v="216"/>
        <n v="270"/>
        <n v="55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x v="0"/>
    <x v="0"/>
  </r>
  <r>
    <x v="0"/>
    <x v="0"/>
  </r>
  <r>
    <x v="0"/>
    <x v="1"/>
  </r>
  <r>
    <x v="0"/>
    <x v="2"/>
  </r>
  <r>
    <x v="0"/>
    <x v="1"/>
  </r>
  <r>
    <x v="0"/>
    <x v="2"/>
  </r>
  <r>
    <x v="0"/>
    <x v="3"/>
  </r>
  <r>
    <x v="0"/>
    <x v="4"/>
  </r>
  <r>
    <x v="0"/>
    <x v="2"/>
  </r>
  <r>
    <x v="0"/>
    <x v="1"/>
  </r>
  <r>
    <x v="0"/>
    <x v="1"/>
  </r>
  <r>
    <x v="0"/>
    <x v="1"/>
  </r>
  <r>
    <x v="0"/>
    <x v="5"/>
  </r>
  <r>
    <x v="0"/>
    <x v="1"/>
  </r>
  <r>
    <x v="0"/>
    <x v="1"/>
  </r>
  <r>
    <x v="0"/>
    <x v="6"/>
  </r>
  <r>
    <x v="0"/>
    <x v="1"/>
  </r>
  <r>
    <x v="0"/>
    <x v="1"/>
  </r>
  <r>
    <x v="0"/>
    <x v="7"/>
  </r>
  <r>
    <x v="0"/>
    <x v="0"/>
  </r>
  <r>
    <x v="0"/>
    <x v="1"/>
  </r>
  <r>
    <x v="0"/>
    <x v="8"/>
  </r>
  <r>
    <x v="0"/>
    <x v="0"/>
  </r>
  <r>
    <x v="0"/>
    <x v="1"/>
  </r>
  <r>
    <x v="0"/>
    <x v="9"/>
  </r>
  <r>
    <x v="0"/>
    <x v="10"/>
  </r>
  <r>
    <x v="0"/>
    <x v="11"/>
  </r>
  <r>
    <x v="0"/>
    <x v="1"/>
  </r>
  <r>
    <x v="0"/>
    <x v="12"/>
  </r>
  <r>
    <x v="0"/>
    <x v="2"/>
  </r>
  <r>
    <x v="0"/>
    <x v="13"/>
  </r>
  <r>
    <x v="0"/>
    <x v="6"/>
  </r>
  <r>
    <x v="0"/>
    <x v="12"/>
  </r>
  <r>
    <x v="0"/>
    <x v="14"/>
  </r>
  <r>
    <x v="0"/>
    <x v="11"/>
  </r>
  <r>
    <x v="0"/>
    <x v="4"/>
  </r>
  <r>
    <x v="0"/>
    <x v="15"/>
  </r>
  <r>
    <x v="0"/>
    <x v="12"/>
  </r>
  <r>
    <x v="0"/>
    <x v="1"/>
  </r>
  <r>
    <x v="0"/>
    <x v="0"/>
  </r>
  <r>
    <x v="0"/>
    <x v="0"/>
  </r>
  <r>
    <x v="0"/>
    <x v="2"/>
  </r>
  <r>
    <x v="0"/>
    <x v="1"/>
  </r>
  <r>
    <x v="0"/>
    <x v="3"/>
  </r>
  <r>
    <x v="0"/>
    <x v="1"/>
  </r>
  <r>
    <x v="0"/>
    <x v="16"/>
  </r>
  <r>
    <x v="0"/>
    <x v="0"/>
  </r>
  <r>
    <x v="0"/>
    <x v="1"/>
  </r>
  <r>
    <x v="0"/>
    <x v="6"/>
  </r>
  <r>
    <x v="0"/>
    <x v="0"/>
  </r>
  <r>
    <x v="0"/>
    <x v="1"/>
  </r>
  <r>
    <x v="0"/>
    <x v="1"/>
  </r>
  <r>
    <x v="0"/>
    <x v="1"/>
  </r>
  <r>
    <x v="0"/>
    <x v="17"/>
  </r>
  <r>
    <x v="0"/>
    <x v="1"/>
  </r>
  <r>
    <x v="0"/>
    <x v="1"/>
  </r>
  <r>
    <x v="0"/>
    <x v="1"/>
  </r>
  <r>
    <x v="0"/>
    <x v="11"/>
  </r>
  <r>
    <x v="0"/>
    <x v="1"/>
  </r>
  <r>
    <x v="0"/>
    <x v="0"/>
  </r>
  <r>
    <x v="0"/>
    <x v="0"/>
  </r>
  <r>
    <x v="0"/>
    <x v="11"/>
  </r>
  <r>
    <x v="0"/>
    <x v="10"/>
  </r>
  <r>
    <x v="0"/>
    <x v="1"/>
  </r>
  <r>
    <x v="0"/>
    <x v="1"/>
  </r>
  <r>
    <x v="0"/>
    <x v="1"/>
  </r>
  <r>
    <x v="0"/>
    <x v="18"/>
  </r>
  <r>
    <x v="0"/>
    <x v="0"/>
  </r>
  <r>
    <x v="0"/>
    <x v="1"/>
  </r>
  <r>
    <x v="0"/>
    <x v="11"/>
  </r>
  <r>
    <x v="0"/>
    <x v="0"/>
  </r>
  <r>
    <x v="0"/>
    <x v="10"/>
  </r>
  <r>
    <x v="0"/>
    <x v="1"/>
  </r>
  <r>
    <x v="0"/>
    <x v="19"/>
  </r>
  <r>
    <x v="0"/>
    <x v="0"/>
  </r>
  <r>
    <x v="0"/>
    <x v="0"/>
  </r>
  <r>
    <x v="0"/>
    <x v="0"/>
  </r>
  <r>
    <x v="0"/>
    <x v="1"/>
  </r>
  <r>
    <x v="0"/>
    <x v="2"/>
  </r>
  <r>
    <x v="0"/>
    <x v="0"/>
  </r>
  <r>
    <x v="0"/>
    <x v="2"/>
  </r>
  <r>
    <x v="0"/>
    <x v="4"/>
  </r>
  <r>
    <x v="0"/>
    <x v="20"/>
  </r>
  <r>
    <x v="0"/>
    <x v="15"/>
  </r>
  <r>
    <x v="0"/>
    <x v="21"/>
  </r>
  <r>
    <x v="0"/>
    <x v="22"/>
  </r>
  <r>
    <x v="0"/>
    <x v="16"/>
  </r>
  <r>
    <x v="0"/>
    <x v="23"/>
  </r>
  <r>
    <x v="0"/>
    <x v="0"/>
  </r>
  <r>
    <x v="0"/>
    <x v="24"/>
  </r>
  <r>
    <x v="0"/>
    <x v="4"/>
  </r>
  <r>
    <x v="0"/>
    <x v="0"/>
  </r>
  <r>
    <x v="0"/>
    <x v="25"/>
  </r>
  <r>
    <x v="0"/>
    <x v="26"/>
  </r>
  <r>
    <x v="0"/>
    <x v="27"/>
  </r>
  <r>
    <x v="0"/>
    <x v="2"/>
  </r>
  <r>
    <x v="0"/>
    <x v="28"/>
  </r>
  <r>
    <x v="0"/>
    <x v="29"/>
  </r>
  <r>
    <x v="0"/>
    <x v="30"/>
  </r>
  <r>
    <x v="0"/>
    <x v="31"/>
  </r>
  <r>
    <x v="0"/>
    <x v="0"/>
  </r>
  <r>
    <x v="0"/>
    <x v="1"/>
  </r>
  <r>
    <x v="0"/>
    <x v="0"/>
  </r>
  <r>
    <x v="0"/>
    <x v="32"/>
  </r>
  <r>
    <x v="0"/>
    <x v="12"/>
  </r>
  <r>
    <x v="0"/>
    <x v="16"/>
  </r>
  <r>
    <x v="0"/>
    <x v="1"/>
  </r>
  <r>
    <x v="0"/>
    <x v="0"/>
  </r>
  <r>
    <x v="0"/>
    <x v="4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4"/>
  </r>
  <r>
    <x v="0"/>
    <x v="1"/>
  </r>
  <r>
    <x v="0"/>
    <x v="33"/>
  </r>
  <r>
    <x v="0"/>
    <x v="11"/>
  </r>
  <r>
    <x v="0"/>
    <x v="34"/>
  </r>
  <r>
    <x v="0"/>
    <x v="1"/>
  </r>
  <r>
    <x v="0"/>
    <x v="35"/>
  </r>
  <r>
    <x v="0"/>
    <x v="0"/>
  </r>
  <r>
    <x v="0"/>
    <x v="1"/>
  </r>
  <r>
    <x v="0"/>
    <x v="1"/>
  </r>
  <r>
    <x v="0"/>
    <x v="0"/>
  </r>
  <r>
    <x v="0"/>
    <x v="2"/>
  </r>
  <r>
    <x v="0"/>
    <x v="1"/>
  </r>
  <r>
    <x v="0"/>
    <x v="2"/>
  </r>
  <r>
    <x v="0"/>
    <x v="1"/>
  </r>
  <r>
    <x v="0"/>
    <x v="1"/>
  </r>
  <r>
    <x v="0"/>
    <x v="11"/>
  </r>
  <r>
    <x v="0"/>
    <x v="1"/>
  </r>
  <r>
    <x v="0"/>
    <x v="16"/>
  </r>
  <r>
    <x v="0"/>
    <x v="36"/>
  </r>
  <r>
    <x v="0"/>
    <x v="0"/>
  </r>
  <r>
    <x v="0"/>
    <x v="28"/>
  </r>
  <r>
    <x v="0"/>
    <x v="37"/>
  </r>
  <r>
    <x v="0"/>
    <x v="38"/>
  </r>
  <r>
    <x v="0"/>
    <x v="39"/>
  </r>
  <r>
    <x v="0"/>
    <x v="40"/>
  </r>
  <r>
    <x v="0"/>
    <x v="28"/>
  </r>
  <r>
    <x v="0"/>
    <x v="41"/>
  </r>
  <r>
    <x v="0"/>
    <x v="35"/>
  </r>
  <r>
    <x v="0"/>
    <x v="42"/>
  </r>
  <r>
    <x v="0"/>
    <x v="0"/>
  </r>
  <r>
    <x v="0"/>
    <x v="43"/>
  </r>
  <r>
    <x v="0"/>
    <x v="44"/>
  </r>
  <r>
    <x v="0"/>
    <x v="45"/>
  </r>
  <r>
    <x v="0"/>
    <x v="0"/>
  </r>
  <r>
    <x v="0"/>
    <x v="46"/>
  </r>
  <r>
    <x v="0"/>
    <x v="47"/>
  </r>
  <r>
    <x v="0"/>
    <x v="10"/>
  </r>
  <r>
    <x v="0"/>
    <x v="11"/>
  </r>
  <r>
    <x v="0"/>
    <x v="30"/>
  </r>
  <r>
    <x v="0"/>
    <x v="4"/>
  </r>
  <r>
    <x v="0"/>
    <x v="48"/>
  </r>
  <r>
    <x v="0"/>
    <x v="26"/>
  </r>
  <r>
    <x v="0"/>
    <x v="16"/>
  </r>
  <r>
    <x v="0"/>
    <x v="44"/>
  </r>
  <r>
    <x v="0"/>
    <x v="49"/>
  </r>
  <r>
    <x v="0"/>
    <x v="15"/>
  </r>
  <r>
    <x v="0"/>
    <x v="10"/>
  </r>
  <r>
    <x v="0"/>
    <x v="50"/>
  </r>
  <r>
    <x v="0"/>
    <x v="36"/>
  </r>
  <r>
    <x v="0"/>
    <x v="1"/>
  </r>
  <r>
    <x v="0"/>
    <x v="1"/>
  </r>
  <r>
    <x v="0"/>
    <x v="51"/>
  </r>
  <r>
    <x v="0"/>
    <x v="27"/>
  </r>
  <r>
    <x v="0"/>
    <x v="52"/>
  </r>
  <r>
    <x v="0"/>
    <x v="53"/>
  </r>
  <r>
    <x v="0"/>
    <x v="15"/>
  </r>
  <r>
    <x v="0"/>
    <x v="9"/>
  </r>
  <r>
    <x v="0"/>
    <x v="1"/>
  </r>
  <r>
    <x v="0"/>
    <x v="54"/>
  </r>
  <r>
    <x v="0"/>
    <x v="0"/>
  </r>
  <r>
    <x v="0"/>
    <x v="55"/>
  </r>
  <r>
    <x v="0"/>
    <x v="12"/>
  </r>
  <r>
    <x v="0"/>
    <x v="1"/>
  </r>
  <r>
    <x v="0"/>
    <x v="1"/>
  </r>
  <r>
    <x v="0"/>
    <x v="0"/>
  </r>
  <r>
    <x v="0"/>
    <x v="30"/>
  </r>
  <r>
    <x v="0"/>
    <x v="1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2"/>
  </r>
  <r>
    <x v="0"/>
    <x v="0"/>
  </r>
  <r>
    <x v="0"/>
    <x v="0"/>
  </r>
  <r>
    <x v="0"/>
    <x v="56"/>
  </r>
  <r>
    <x v="0"/>
    <x v="3"/>
  </r>
  <r>
    <x v="0"/>
    <x v="20"/>
  </r>
  <r>
    <x v="0"/>
    <x v="1"/>
  </r>
  <r>
    <x v="0"/>
    <x v="57"/>
  </r>
  <r>
    <x v="0"/>
    <x v="4"/>
  </r>
  <r>
    <x v="0"/>
    <x v="11"/>
  </r>
  <r>
    <x v="0"/>
    <x v="11"/>
  </r>
  <r>
    <x v="0"/>
    <x v="2"/>
  </r>
  <r>
    <x v="0"/>
    <x v="41"/>
  </r>
  <r>
    <x v="0"/>
    <x v="14"/>
  </r>
  <r>
    <x v="0"/>
    <x v="12"/>
  </r>
  <r>
    <x v="0"/>
    <x v="4"/>
  </r>
  <r>
    <x v="0"/>
    <x v="12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1"/>
  </r>
  <r>
    <x v="0"/>
    <x v="0"/>
  </r>
  <r>
    <x v="0"/>
    <x v="6"/>
  </r>
  <r>
    <x v="0"/>
    <x v="1"/>
  </r>
  <r>
    <x v="0"/>
    <x v="1"/>
  </r>
  <r>
    <x v="0"/>
    <x v="30"/>
  </r>
  <r>
    <x v="0"/>
    <x v="1"/>
  </r>
  <r>
    <x v="0"/>
    <x v="1"/>
  </r>
  <r>
    <x v="0"/>
    <x v="0"/>
  </r>
  <r>
    <x v="0"/>
    <x v="12"/>
  </r>
  <r>
    <x v="0"/>
    <x v="1"/>
  </r>
  <r>
    <x v="0"/>
    <x v="1"/>
  </r>
  <r>
    <x v="0"/>
    <x v="1"/>
  </r>
  <r>
    <x v="0"/>
    <x v="11"/>
  </r>
  <r>
    <x v="0"/>
    <x v="0"/>
  </r>
  <r>
    <x v="0"/>
    <x v="1"/>
  </r>
  <r>
    <x v="0"/>
    <x v="12"/>
  </r>
  <r>
    <x v="0"/>
    <x v="1"/>
  </r>
  <r>
    <x v="0"/>
    <x v="1"/>
  </r>
  <r>
    <x v="0"/>
    <x v="1"/>
  </r>
  <r>
    <x v="0"/>
    <x v="58"/>
  </r>
  <r>
    <x v="0"/>
    <x v="59"/>
  </r>
  <r>
    <x v="0"/>
    <x v="12"/>
  </r>
  <r>
    <x v="0"/>
    <x v="1"/>
  </r>
  <r>
    <x v="0"/>
    <x v="4"/>
  </r>
  <r>
    <x v="0"/>
    <x v="1"/>
  </r>
  <r>
    <x v="0"/>
    <x v="2"/>
  </r>
  <r>
    <x v="0"/>
    <x v="0"/>
  </r>
  <r>
    <x v="0"/>
    <x v="0"/>
  </r>
  <r>
    <x v="0"/>
    <x v="1"/>
  </r>
  <r>
    <x v="0"/>
    <x v="4"/>
  </r>
  <r>
    <x v="0"/>
    <x v="1"/>
  </r>
  <r>
    <x v="0"/>
    <x v="1"/>
  </r>
  <r>
    <x v="0"/>
    <x v="1"/>
  </r>
  <r>
    <x v="0"/>
    <x v="11"/>
  </r>
  <r>
    <x v="0"/>
    <x v="30"/>
  </r>
  <r>
    <x v="0"/>
    <x v="12"/>
  </r>
  <r>
    <x v="0"/>
    <x v="11"/>
  </r>
  <r>
    <x v="0"/>
    <x v="16"/>
  </r>
  <r>
    <x v="0"/>
    <x v="30"/>
  </r>
  <r>
    <x v="0"/>
    <x v="1"/>
  </r>
  <r>
    <x v="0"/>
    <x v="11"/>
  </r>
  <r>
    <x v="0"/>
    <x v="16"/>
  </r>
  <r>
    <x v="0"/>
    <x v="0"/>
  </r>
  <r>
    <x v="0"/>
    <x v="1"/>
  </r>
  <r>
    <x v="0"/>
    <x v="0"/>
  </r>
  <r>
    <x v="0"/>
    <x v="1"/>
  </r>
  <r>
    <x v="0"/>
    <x v="0"/>
  </r>
  <r>
    <x v="0"/>
    <x v="12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1"/>
  </r>
  <r>
    <x v="0"/>
    <x v="1"/>
  </r>
  <r>
    <x v="0"/>
    <x v="1"/>
  </r>
  <r>
    <x v="0"/>
    <x v="0"/>
  </r>
  <r>
    <x v="0"/>
    <x v="1"/>
  </r>
  <r>
    <x v="0"/>
    <x v="12"/>
  </r>
  <r>
    <x v="0"/>
    <x v="0"/>
  </r>
  <r>
    <x v="0"/>
    <x v="12"/>
  </r>
  <r>
    <x v="0"/>
    <x v="12"/>
  </r>
  <r>
    <x v="0"/>
    <x v="4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60"/>
  </r>
  <r>
    <x v="0"/>
    <x v="12"/>
  </r>
  <r>
    <x v="0"/>
    <x v="61"/>
  </r>
  <r>
    <x v="0"/>
    <x v="57"/>
  </r>
  <r>
    <x v="0"/>
    <x v="62"/>
  </r>
  <r>
    <x v="0"/>
    <x v="63"/>
  </r>
  <r>
    <x v="0"/>
    <x v="11"/>
  </r>
  <r>
    <x v="0"/>
    <x v="2"/>
  </r>
  <r>
    <x v="0"/>
    <x v="11"/>
  </r>
  <r>
    <x v="0"/>
    <x v="6"/>
  </r>
  <r>
    <x v="0"/>
    <x v="64"/>
  </r>
  <r>
    <x v="0"/>
    <x v="44"/>
  </r>
  <r>
    <x v="0"/>
    <x v="65"/>
  </r>
  <r>
    <x v="0"/>
    <x v="2"/>
  </r>
  <r>
    <x v="0"/>
    <x v="66"/>
  </r>
  <r>
    <x v="0"/>
    <x v="67"/>
  </r>
  <r>
    <x v="0"/>
    <x v="56"/>
  </r>
  <r>
    <x v="0"/>
    <x v="4"/>
  </r>
  <r>
    <x v="0"/>
    <x v="14"/>
  </r>
  <r>
    <x v="0"/>
    <x v="6"/>
  </r>
  <r>
    <x v="0"/>
    <x v="7"/>
  </r>
  <r>
    <x v="0"/>
    <x v="16"/>
  </r>
  <r>
    <x v="0"/>
    <x v="11"/>
  </r>
  <r>
    <x v="0"/>
    <x v="1"/>
  </r>
  <r>
    <x v="0"/>
    <x v="44"/>
  </r>
  <r>
    <x v="0"/>
    <x v="68"/>
  </r>
  <r>
    <x v="0"/>
    <x v="11"/>
  </r>
  <r>
    <x v="0"/>
    <x v="1"/>
  </r>
  <r>
    <x v="0"/>
    <x v="1"/>
  </r>
  <r>
    <x v="0"/>
    <x v="1"/>
  </r>
  <r>
    <x v="0"/>
    <x v="0"/>
  </r>
  <r>
    <x v="0"/>
    <x v="12"/>
  </r>
  <r>
    <x v="0"/>
    <x v="69"/>
  </r>
  <r>
    <x v="0"/>
    <x v="4"/>
  </r>
  <r>
    <x v="0"/>
    <x v="1"/>
  </r>
  <r>
    <x v="0"/>
    <x v="64"/>
  </r>
  <r>
    <x v="0"/>
    <x v="1"/>
  </r>
  <r>
    <x v="0"/>
    <x v="0"/>
  </r>
  <r>
    <x v="0"/>
    <x v="15"/>
  </r>
  <r>
    <x v="0"/>
    <x v="14"/>
  </r>
  <r>
    <x v="0"/>
    <x v="11"/>
  </r>
  <r>
    <x v="0"/>
    <x v="1"/>
  </r>
  <r>
    <x v="0"/>
    <x v="1"/>
  </r>
  <r>
    <x v="0"/>
    <x v="1"/>
  </r>
  <r>
    <x v="0"/>
    <x v="1"/>
  </r>
  <r>
    <x v="0"/>
    <x v="54"/>
  </r>
  <r>
    <x v="0"/>
    <x v="59"/>
  </r>
  <r>
    <x v="0"/>
    <x v="0"/>
  </r>
  <r>
    <x v="0"/>
    <x v="1"/>
  </r>
  <r>
    <x v="0"/>
    <x v="64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2"/>
  </r>
  <r>
    <x v="1"/>
    <x v="1"/>
  </r>
  <r>
    <x v="1"/>
    <x v="0"/>
  </r>
  <r>
    <x v="1"/>
    <x v="14"/>
  </r>
  <r>
    <x v="1"/>
    <x v="1"/>
  </r>
  <r>
    <x v="1"/>
    <x v="30"/>
  </r>
  <r>
    <x v="1"/>
    <x v="1"/>
  </r>
  <r>
    <x v="1"/>
    <x v="0"/>
  </r>
  <r>
    <x v="1"/>
    <x v="12"/>
  </r>
  <r>
    <x v="1"/>
    <x v="11"/>
  </r>
  <r>
    <x v="1"/>
    <x v="14"/>
  </r>
  <r>
    <x v="1"/>
    <x v="14"/>
  </r>
  <r>
    <x v="1"/>
    <x v="0"/>
  </r>
  <r>
    <x v="1"/>
    <x v="1"/>
  </r>
  <r>
    <x v="1"/>
    <x v="1"/>
  </r>
  <r>
    <x v="1"/>
    <x v="1"/>
  </r>
  <r>
    <x v="1"/>
    <x v="70"/>
  </r>
  <r>
    <x v="1"/>
    <x v="1"/>
  </r>
  <r>
    <x v="1"/>
    <x v="30"/>
  </r>
  <r>
    <x v="1"/>
    <x v="1"/>
  </r>
  <r>
    <x v="1"/>
    <x v="12"/>
  </r>
  <r>
    <x v="1"/>
    <x v="3"/>
  </r>
  <r>
    <x v="1"/>
    <x v="4"/>
  </r>
  <r>
    <x v="1"/>
    <x v="1"/>
  </r>
  <r>
    <x v="1"/>
    <x v="60"/>
  </r>
  <r>
    <x v="1"/>
    <x v="12"/>
  </r>
  <r>
    <x v="1"/>
    <x v="14"/>
  </r>
  <r>
    <x v="1"/>
    <x v="1"/>
  </r>
  <r>
    <x v="1"/>
    <x v="6"/>
  </r>
  <r>
    <x v="1"/>
    <x v="1"/>
  </r>
  <r>
    <x v="1"/>
    <x v="6"/>
  </r>
  <r>
    <x v="1"/>
    <x v="0"/>
  </r>
  <r>
    <x v="1"/>
    <x v="11"/>
  </r>
  <r>
    <x v="1"/>
    <x v="11"/>
  </r>
  <r>
    <x v="1"/>
    <x v="1"/>
  </r>
  <r>
    <x v="1"/>
    <x v="11"/>
  </r>
  <r>
    <x v="1"/>
    <x v="1"/>
  </r>
  <r>
    <x v="1"/>
    <x v="46"/>
  </r>
  <r>
    <x v="1"/>
    <x v="16"/>
  </r>
  <r>
    <x v="1"/>
    <x v="2"/>
  </r>
  <r>
    <x v="1"/>
    <x v="1"/>
  </r>
  <r>
    <x v="1"/>
    <x v="33"/>
  </r>
  <r>
    <x v="1"/>
    <x v="30"/>
  </r>
  <r>
    <x v="1"/>
    <x v="1"/>
  </r>
  <r>
    <x v="1"/>
    <x v="16"/>
  </r>
  <r>
    <x v="1"/>
    <x v="71"/>
  </r>
  <r>
    <x v="1"/>
    <x v="64"/>
  </r>
  <r>
    <x v="1"/>
    <x v="1"/>
  </r>
  <r>
    <x v="1"/>
    <x v="3"/>
  </r>
  <r>
    <x v="1"/>
    <x v="1"/>
  </r>
  <r>
    <x v="1"/>
    <x v="1"/>
  </r>
  <r>
    <x v="1"/>
    <x v="72"/>
  </r>
  <r>
    <x v="1"/>
    <x v="60"/>
  </r>
  <r>
    <x v="1"/>
    <x v="0"/>
  </r>
  <r>
    <x v="1"/>
    <x v="0"/>
  </r>
  <r>
    <x v="1"/>
    <x v="0"/>
  </r>
  <r>
    <x v="1"/>
    <x v="0"/>
  </r>
  <r>
    <x v="1"/>
    <x v="73"/>
  </r>
  <r>
    <x v="1"/>
    <x v="28"/>
  </r>
  <r>
    <x v="1"/>
    <x v="0"/>
  </r>
  <r>
    <x v="1"/>
    <x v="23"/>
  </r>
  <r>
    <x v="1"/>
    <x v="11"/>
  </r>
  <r>
    <x v="1"/>
    <x v="1"/>
  </r>
  <r>
    <x v="1"/>
    <x v="12"/>
  </r>
  <r>
    <x v="1"/>
    <x v="1"/>
  </r>
  <r>
    <x v="1"/>
    <x v="1"/>
  </r>
  <r>
    <x v="1"/>
    <x v="1"/>
  </r>
  <r>
    <x v="1"/>
    <x v="12"/>
  </r>
  <r>
    <x v="1"/>
    <x v="1"/>
  </r>
  <r>
    <x v="1"/>
    <x v="1"/>
  </r>
  <r>
    <x v="1"/>
    <x v="1"/>
  </r>
  <r>
    <x v="1"/>
    <x v="12"/>
  </r>
  <r>
    <x v="1"/>
    <x v="1"/>
  </r>
  <r>
    <x v="1"/>
    <x v="30"/>
  </r>
  <r>
    <x v="1"/>
    <x v="1"/>
  </r>
  <r>
    <x v="1"/>
    <x v="6"/>
  </r>
  <r>
    <x v="1"/>
    <x v="1"/>
  </r>
  <r>
    <x v="1"/>
    <x v="1"/>
  </r>
  <r>
    <x v="1"/>
    <x v="0"/>
  </r>
  <r>
    <x v="1"/>
    <x v="1"/>
  </r>
  <r>
    <x v="1"/>
    <x v="6"/>
  </r>
  <r>
    <x v="1"/>
    <x v="11"/>
  </r>
  <r>
    <x v="1"/>
    <x v="2"/>
  </r>
  <r>
    <x v="1"/>
    <x v="60"/>
  </r>
  <r>
    <x v="1"/>
    <x v="3"/>
  </r>
  <r>
    <x v="1"/>
    <x v="6"/>
  </r>
  <r>
    <x v="1"/>
    <x v="12"/>
  </r>
  <r>
    <x v="1"/>
    <x v="16"/>
  </r>
  <r>
    <x v="1"/>
    <x v="1"/>
  </r>
  <r>
    <x v="1"/>
    <x v="3"/>
  </r>
  <r>
    <x v="1"/>
    <x v="1"/>
  </r>
  <r>
    <x v="1"/>
    <x v="6"/>
  </r>
  <r>
    <x v="1"/>
    <x v="16"/>
  </r>
  <r>
    <x v="1"/>
    <x v="16"/>
  </r>
  <r>
    <x v="1"/>
    <x v="1"/>
  </r>
  <r>
    <x v="1"/>
    <x v="12"/>
  </r>
  <r>
    <x v="1"/>
    <x v="11"/>
  </r>
  <r>
    <x v="1"/>
    <x v="1"/>
  </r>
  <r>
    <x v="1"/>
    <x v="1"/>
  </r>
  <r>
    <x v="1"/>
    <x v="44"/>
  </r>
  <r>
    <x v="1"/>
    <x v="1"/>
  </r>
  <r>
    <x v="1"/>
    <x v="0"/>
  </r>
  <r>
    <x v="1"/>
    <x v="1"/>
  </r>
  <r>
    <x v="1"/>
    <x v="64"/>
  </r>
  <r>
    <x v="1"/>
    <x v="12"/>
  </r>
  <r>
    <x v="1"/>
    <x v="0"/>
  </r>
  <r>
    <x v="1"/>
    <x v="12"/>
  </r>
  <r>
    <x v="1"/>
    <x v="27"/>
  </r>
  <r>
    <x v="1"/>
    <x v="0"/>
  </r>
  <r>
    <x v="1"/>
    <x v="4"/>
  </r>
  <r>
    <x v="1"/>
    <x v="6"/>
  </r>
  <r>
    <x v="1"/>
    <x v="30"/>
  </r>
  <r>
    <x v="1"/>
    <x v="1"/>
  </r>
  <r>
    <x v="1"/>
    <x v="60"/>
  </r>
  <r>
    <x v="1"/>
    <x v="12"/>
  </r>
  <r>
    <x v="1"/>
    <x v="6"/>
  </r>
  <r>
    <x v="1"/>
    <x v="12"/>
  </r>
  <r>
    <x v="1"/>
    <x v="11"/>
  </r>
  <r>
    <x v="1"/>
    <x v="1"/>
  </r>
  <r>
    <x v="1"/>
    <x v="74"/>
  </r>
  <r>
    <x v="1"/>
    <x v="0"/>
  </r>
  <r>
    <x v="1"/>
    <x v="12"/>
  </r>
  <r>
    <x v="1"/>
    <x v="1"/>
  </r>
  <r>
    <x v="1"/>
    <x v="1"/>
  </r>
  <r>
    <x v="1"/>
    <x v="44"/>
  </r>
  <r>
    <x v="1"/>
    <x v="0"/>
  </r>
  <r>
    <x v="1"/>
    <x v="16"/>
  </r>
  <r>
    <x v="1"/>
    <x v="6"/>
  </r>
  <r>
    <x v="1"/>
    <x v="18"/>
  </r>
  <r>
    <x v="1"/>
    <x v="1"/>
  </r>
  <r>
    <x v="1"/>
    <x v="1"/>
  </r>
  <r>
    <x v="1"/>
    <x v="12"/>
  </r>
  <r>
    <x v="1"/>
    <x v="75"/>
  </r>
  <r>
    <x v="1"/>
    <x v="6"/>
  </r>
  <r>
    <x v="1"/>
    <x v="59"/>
  </r>
  <r>
    <x v="1"/>
    <x v="0"/>
  </r>
  <r>
    <x v="1"/>
    <x v="1"/>
  </r>
  <r>
    <x v="1"/>
    <x v="76"/>
  </r>
  <r>
    <x v="1"/>
    <x v="1"/>
  </r>
  <r>
    <x v="1"/>
    <x v="1"/>
  </r>
  <r>
    <x v="1"/>
    <x v="77"/>
  </r>
  <r>
    <x v="1"/>
    <x v="53"/>
  </r>
  <r>
    <x v="1"/>
    <x v="78"/>
  </r>
  <r>
    <x v="1"/>
    <x v="0"/>
  </r>
  <r>
    <x v="1"/>
    <x v="79"/>
  </r>
  <r>
    <x v="1"/>
    <x v="44"/>
  </r>
  <r>
    <x v="1"/>
    <x v="80"/>
  </r>
  <r>
    <x v="1"/>
    <x v="0"/>
  </r>
  <r>
    <x v="1"/>
    <x v="1"/>
  </r>
  <r>
    <x v="1"/>
    <x v="1"/>
  </r>
  <r>
    <x v="1"/>
    <x v="11"/>
  </r>
  <r>
    <x v="1"/>
    <x v="1"/>
  </r>
  <r>
    <x v="1"/>
    <x v="1"/>
  </r>
  <r>
    <x v="1"/>
    <x v="1"/>
  </r>
  <r>
    <x v="1"/>
    <x v="1"/>
  </r>
  <r>
    <x v="1"/>
    <x v="11"/>
  </r>
  <r>
    <x v="1"/>
    <x v="1"/>
  </r>
  <r>
    <x v="1"/>
    <x v="0"/>
  </r>
  <r>
    <x v="1"/>
    <x v="11"/>
  </r>
  <r>
    <x v="1"/>
    <x v="20"/>
  </r>
  <r>
    <x v="1"/>
    <x v="70"/>
  </r>
  <r>
    <x v="1"/>
    <x v="4"/>
  </r>
  <r>
    <x v="1"/>
    <x v="1"/>
  </r>
  <r>
    <x v="1"/>
    <x v="4"/>
  </r>
  <r>
    <x v="1"/>
    <x v="10"/>
  </r>
  <r>
    <x v="1"/>
    <x v="6"/>
  </r>
  <r>
    <x v="1"/>
    <x v="59"/>
  </r>
  <r>
    <x v="1"/>
    <x v="0"/>
  </r>
  <r>
    <x v="1"/>
    <x v="14"/>
  </r>
  <r>
    <x v="1"/>
    <x v="11"/>
  </r>
  <r>
    <x v="1"/>
    <x v="0"/>
  </r>
  <r>
    <x v="1"/>
    <x v="1"/>
  </r>
  <r>
    <x v="1"/>
    <x v="6"/>
  </r>
  <r>
    <x v="1"/>
    <x v="12"/>
  </r>
  <r>
    <x v="1"/>
    <x v="81"/>
  </r>
  <r>
    <x v="1"/>
    <x v="11"/>
  </r>
  <r>
    <x v="1"/>
    <x v="36"/>
  </r>
  <r>
    <x v="1"/>
    <x v="1"/>
  </r>
  <r>
    <x v="1"/>
    <x v="11"/>
  </r>
  <r>
    <x v="1"/>
    <x v="1"/>
  </r>
  <r>
    <x v="1"/>
    <x v="65"/>
  </r>
  <r>
    <x v="1"/>
    <x v="0"/>
  </r>
  <r>
    <x v="1"/>
    <x v="0"/>
  </r>
  <r>
    <x v="1"/>
    <x v="0"/>
  </r>
  <r>
    <x v="1"/>
    <x v="12"/>
  </r>
  <r>
    <x v="1"/>
    <x v="12"/>
  </r>
  <r>
    <x v="1"/>
    <x v="36"/>
  </r>
  <r>
    <x v="1"/>
    <x v="12"/>
  </r>
  <r>
    <x v="1"/>
    <x v="1"/>
  </r>
  <r>
    <x v="1"/>
    <x v="0"/>
  </r>
  <r>
    <x v="1"/>
    <x v="16"/>
  </r>
  <r>
    <x v="1"/>
    <x v="4"/>
  </r>
  <r>
    <x v="1"/>
    <x v="8"/>
  </r>
  <r>
    <x v="1"/>
    <x v="1"/>
  </r>
  <r>
    <x v="1"/>
    <x v="2"/>
  </r>
  <r>
    <x v="1"/>
    <x v="20"/>
  </r>
  <r>
    <x v="1"/>
    <x v="1"/>
  </r>
  <r>
    <x v="1"/>
    <x v="0"/>
  </r>
  <r>
    <x v="1"/>
    <x v="68"/>
  </r>
  <r>
    <x v="1"/>
    <x v="1"/>
  </r>
  <r>
    <x v="1"/>
    <x v="0"/>
  </r>
  <r>
    <x v="1"/>
    <x v="11"/>
  </r>
  <r>
    <x v="1"/>
    <x v="12"/>
  </r>
  <r>
    <x v="1"/>
    <x v="1"/>
  </r>
  <r>
    <x v="1"/>
    <x v="12"/>
  </r>
  <r>
    <x v="1"/>
    <x v="0"/>
  </r>
  <r>
    <x v="1"/>
    <x v="1"/>
  </r>
  <r>
    <x v="1"/>
    <x v="0"/>
  </r>
  <r>
    <x v="1"/>
    <x v="1"/>
  </r>
  <r>
    <x v="1"/>
    <x v="6"/>
  </r>
  <r>
    <x v="1"/>
    <x v="0"/>
  </r>
  <r>
    <x v="1"/>
    <x v="0"/>
  </r>
  <r>
    <x v="1"/>
    <x v="12"/>
  </r>
  <r>
    <x v="1"/>
    <x v="1"/>
  </r>
  <r>
    <x v="1"/>
    <x v="10"/>
  </r>
  <r>
    <x v="1"/>
    <x v="4"/>
  </r>
  <r>
    <x v="1"/>
    <x v="4"/>
  </r>
  <r>
    <x v="1"/>
    <x v="0"/>
  </r>
  <r>
    <x v="1"/>
    <x v="0"/>
  </r>
  <r>
    <x v="1"/>
    <x v="30"/>
  </r>
  <r>
    <x v="1"/>
    <x v="6"/>
  </r>
  <r>
    <x v="1"/>
    <x v="0"/>
  </r>
  <r>
    <x v="1"/>
    <x v="1"/>
  </r>
  <r>
    <x v="1"/>
    <x v="1"/>
  </r>
  <r>
    <x v="1"/>
    <x v="0"/>
  </r>
  <r>
    <x v="1"/>
    <x v="12"/>
  </r>
  <r>
    <x v="1"/>
    <x v="1"/>
  </r>
  <r>
    <x v="1"/>
    <x v="4"/>
  </r>
  <r>
    <x v="1"/>
    <x v="30"/>
  </r>
  <r>
    <x v="1"/>
    <x v="12"/>
  </r>
  <r>
    <x v="1"/>
    <x v="0"/>
  </r>
  <r>
    <x v="1"/>
    <x v="10"/>
  </r>
  <r>
    <x v="1"/>
    <x v="12"/>
  </r>
  <r>
    <x v="1"/>
    <x v="0"/>
  </r>
  <r>
    <x v="1"/>
    <x v="30"/>
  </r>
  <r>
    <x v="1"/>
    <x v="12"/>
  </r>
  <r>
    <x v="1"/>
    <x v="16"/>
  </r>
  <r>
    <x v="1"/>
    <x v="12"/>
  </r>
  <r>
    <x v="1"/>
    <x v="12"/>
  </r>
  <r>
    <x v="1"/>
    <x v="30"/>
  </r>
  <r>
    <x v="1"/>
    <x v="12"/>
  </r>
  <r>
    <x v="1"/>
    <x v="33"/>
  </r>
  <r>
    <x v="1"/>
    <x v="10"/>
  </r>
  <r>
    <x v="1"/>
    <x v="4"/>
  </r>
  <r>
    <x v="1"/>
    <x v="30"/>
  </r>
  <r>
    <x v="1"/>
    <x v="82"/>
  </r>
  <r>
    <x v="1"/>
    <x v="60"/>
  </r>
  <r>
    <x v="1"/>
    <x v="4"/>
  </r>
  <r>
    <x v="1"/>
    <x v="8"/>
  </r>
  <r>
    <x v="1"/>
    <x v="19"/>
  </r>
  <r>
    <x v="1"/>
    <x v="8"/>
  </r>
  <r>
    <x v="1"/>
    <x v="83"/>
  </r>
  <r>
    <x v="1"/>
    <x v="15"/>
  </r>
  <r>
    <x v="1"/>
    <x v="84"/>
  </r>
  <r>
    <x v="1"/>
    <x v="11"/>
  </r>
  <r>
    <x v="1"/>
    <x v="12"/>
  </r>
  <r>
    <x v="1"/>
    <x v="70"/>
  </r>
  <r>
    <x v="1"/>
    <x v="35"/>
  </r>
  <r>
    <x v="1"/>
    <x v="85"/>
  </r>
  <r>
    <x v="1"/>
    <x v="64"/>
  </r>
  <r>
    <x v="1"/>
    <x v="86"/>
  </r>
  <r>
    <x v="1"/>
    <x v="87"/>
  </r>
  <r>
    <x v="1"/>
    <x v="0"/>
  </r>
  <r>
    <x v="1"/>
    <x v="4"/>
  </r>
  <r>
    <x v="1"/>
    <x v="11"/>
  </r>
  <r>
    <x v="1"/>
    <x v="47"/>
  </r>
  <r>
    <x v="1"/>
    <x v="14"/>
  </r>
  <r>
    <x v="1"/>
    <x v="1"/>
  </r>
  <r>
    <x v="1"/>
    <x v="2"/>
  </r>
  <r>
    <x v="1"/>
    <x v="88"/>
  </r>
  <r>
    <x v="1"/>
    <x v="89"/>
  </r>
  <r>
    <x v="1"/>
    <x v="36"/>
  </r>
  <r>
    <x v="1"/>
    <x v="14"/>
  </r>
  <r>
    <x v="1"/>
    <x v="90"/>
  </r>
  <r>
    <x v="1"/>
    <x v="91"/>
  </r>
  <r>
    <x v="1"/>
    <x v="30"/>
  </r>
  <r>
    <x v="1"/>
    <x v="30"/>
  </r>
  <r>
    <x v="1"/>
    <x v="0"/>
  </r>
  <r>
    <x v="1"/>
    <x v="92"/>
  </r>
  <r>
    <x v="1"/>
    <x v="82"/>
  </r>
  <r>
    <x v="1"/>
    <x v="93"/>
  </r>
  <r>
    <x v="1"/>
    <x v="94"/>
  </r>
  <r>
    <x v="1"/>
    <x v="78"/>
  </r>
  <r>
    <x v="1"/>
    <x v="9"/>
  </r>
  <r>
    <x v="1"/>
    <x v="30"/>
  </r>
  <r>
    <x v="1"/>
    <x v="4"/>
  </r>
  <r>
    <x v="1"/>
    <x v="6"/>
  </r>
  <r>
    <x v="1"/>
    <x v="1"/>
  </r>
  <r>
    <x v="1"/>
    <x v="95"/>
  </r>
  <r>
    <x v="1"/>
    <x v="96"/>
  </r>
  <r>
    <x v="1"/>
    <x v="12"/>
  </r>
  <r>
    <x v="1"/>
    <x v="1"/>
  </r>
  <r>
    <x v="1"/>
    <x v="97"/>
  </r>
  <r>
    <x v="1"/>
    <x v="4"/>
  </r>
  <r>
    <x v="1"/>
    <x v="0"/>
  </r>
  <r>
    <x v="1"/>
    <x v="8"/>
  </r>
  <r>
    <x v="1"/>
    <x v="60"/>
  </r>
  <r>
    <x v="1"/>
    <x v="27"/>
  </r>
  <r>
    <x v="1"/>
    <x v="4"/>
  </r>
  <r>
    <x v="1"/>
    <x v="4"/>
  </r>
  <r>
    <x v="1"/>
    <x v="14"/>
  </r>
  <r>
    <x v="1"/>
    <x v="1"/>
  </r>
  <r>
    <x v="1"/>
    <x v="2"/>
  </r>
  <r>
    <x v="1"/>
    <x v="1"/>
  </r>
  <r>
    <x v="1"/>
    <x v="0"/>
  </r>
  <r>
    <x v="1"/>
    <x v="1"/>
  </r>
  <r>
    <x v="1"/>
    <x v="48"/>
  </r>
  <r>
    <x v="1"/>
    <x v="1"/>
  </r>
  <r>
    <x v="1"/>
    <x v="11"/>
  </r>
  <r>
    <x v="1"/>
    <x v="1"/>
  </r>
  <r>
    <x v="1"/>
    <x v="57"/>
  </r>
  <r>
    <x v="1"/>
    <x v="1"/>
  </r>
  <r>
    <x v="1"/>
    <x v="0"/>
  </r>
  <r>
    <x v="1"/>
    <x v="0"/>
  </r>
  <r>
    <x v="1"/>
    <x v="12"/>
  </r>
  <r>
    <x v="1"/>
    <x v="10"/>
  </r>
  <r>
    <x v="1"/>
    <x v="6"/>
  </r>
  <r>
    <x v="1"/>
    <x v="98"/>
  </r>
  <r>
    <x v="1"/>
    <x v="11"/>
  </r>
  <r>
    <x v="1"/>
    <x v="0"/>
  </r>
  <r>
    <x v="1"/>
    <x v="2"/>
  </r>
  <r>
    <x v="1"/>
    <x v="99"/>
  </r>
  <r>
    <x v="1"/>
    <x v="12"/>
  </r>
  <r>
    <x v="1"/>
    <x v="4"/>
  </r>
  <r>
    <x v="1"/>
    <x v="6"/>
  </r>
  <r>
    <x v="1"/>
    <x v="100"/>
  </r>
  <r>
    <x v="1"/>
    <x v="12"/>
  </r>
  <r>
    <x v="1"/>
    <x v="44"/>
  </r>
  <r>
    <x v="1"/>
    <x v="44"/>
  </r>
  <r>
    <x v="1"/>
    <x v="0"/>
  </r>
  <r>
    <x v="1"/>
    <x v="11"/>
  </r>
  <r>
    <x v="1"/>
    <x v="6"/>
  </r>
  <r>
    <x v="1"/>
    <x v="60"/>
  </r>
  <r>
    <x v="1"/>
    <x v="12"/>
  </r>
  <r>
    <x v="1"/>
    <x v="6"/>
  </r>
  <r>
    <x v="1"/>
    <x v="78"/>
  </r>
  <r>
    <x v="1"/>
    <x v="1"/>
  </r>
  <r>
    <x v="1"/>
    <x v="40"/>
  </r>
  <r>
    <x v="1"/>
    <x v="82"/>
  </r>
  <r>
    <x v="1"/>
    <x v="12"/>
  </r>
  <r>
    <x v="1"/>
    <x v="101"/>
  </r>
  <r>
    <x v="1"/>
    <x v="16"/>
  </r>
  <r>
    <x v="1"/>
    <x v="0"/>
  </r>
  <r>
    <x v="1"/>
    <x v="59"/>
  </r>
  <r>
    <x v="1"/>
    <x v="35"/>
  </r>
  <r>
    <x v="1"/>
    <x v="12"/>
  </r>
  <r>
    <x v="1"/>
    <x v="78"/>
  </r>
  <r>
    <x v="1"/>
    <x v="30"/>
  </r>
  <r>
    <x v="1"/>
    <x v="1"/>
  </r>
  <r>
    <x v="1"/>
    <x v="4"/>
  </r>
  <r>
    <x v="1"/>
    <x v="102"/>
  </r>
  <r>
    <x v="1"/>
    <x v="4"/>
  </r>
  <r>
    <x v="1"/>
    <x v="10"/>
  </r>
  <r>
    <x v="1"/>
    <x v="64"/>
  </r>
  <r>
    <x v="1"/>
    <x v="6"/>
  </r>
  <r>
    <x v="1"/>
    <x v="103"/>
  </r>
  <r>
    <x v="1"/>
    <x v="30"/>
  </r>
  <r>
    <x v="1"/>
    <x v="104"/>
  </r>
  <r>
    <x v="1"/>
    <x v="1"/>
  </r>
  <r>
    <x v="1"/>
    <x v="12"/>
  </r>
  <r>
    <x v="1"/>
    <x v="16"/>
  </r>
  <r>
    <x v="1"/>
    <x v="12"/>
  </r>
  <r>
    <x v="1"/>
    <x v="1"/>
  </r>
  <r>
    <x v="1"/>
    <x v="11"/>
  </r>
  <r>
    <x v="1"/>
    <x v="4"/>
  </r>
  <r>
    <x v="1"/>
    <x v="11"/>
  </r>
  <r>
    <x v="1"/>
    <x v="2"/>
  </r>
  <r>
    <x v="1"/>
    <x v="1"/>
  </r>
  <r>
    <x v="1"/>
    <x v="1"/>
  </r>
  <r>
    <x v="1"/>
    <x v="1"/>
  </r>
  <r>
    <x v="1"/>
    <x v="16"/>
  </r>
  <r>
    <x v="1"/>
    <x v="6"/>
  </r>
  <r>
    <x v="1"/>
    <x v="1"/>
  </r>
  <r>
    <x v="1"/>
    <x v="12"/>
  </r>
  <r>
    <x v="1"/>
    <x v="35"/>
  </r>
  <r>
    <x v="1"/>
    <x v="1"/>
  </r>
  <r>
    <x v="1"/>
    <x v="10"/>
  </r>
  <r>
    <x v="1"/>
    <x v="1"/>
  </r>
  <r>
    <x v="1"/>
    <x v="0"/>
  </r>
  <r>
    <x v="1"/>
    <x v="14"/>
  </r>
  <r>
    <x v="1"/>
    <x v="0"/>
  </r>
  <r>
    <x v="1"/>
    <x v="1"/>
  </r>
  <r>
    <x v="1"/>
    <x v="68"/>
  </r>
  <r>
    <x v="1"/>
    <x v="101"/>
  </r>
  <r>
    <x v="1"/>
    <x v="2"/>
  </r>
  <r>
    <x v="1"/>
    <x v="15"/>
  </r>
  <r>
    <x v="1"/>
    <x v="6"/>
  </r>
  <r>
    <x v="1"/>
    <x v="1"/>
  </r>
  <r>
    <x v="1"/>
    <x v="1"/>
  </r>
  <r>
    <x v="1"/>
    <x v="8"/>
  </r>
  <r>
    <x v="1"/>
    <x v="1"/>
  </r>
  <r>
    <x v="1"/>
    <x v="6"/>
  </r>
  <r>
    <x v="1"/>
    <x v="30"/>
  </r>
  <r>
    <x v="1"/>
    <x v="101"/>
  </r>
  <r>
    <x v="1"/>
    <x v="12"/>
  </r>
  <r>
    <x v="1"/>
    <x v="101"/>
  </r>
  <r>
    <x v="1"/>
    <x v="12"/>
  </r>
  <r>
    <x v="1"/>
    <x v="1"/>
  </r>
  <r>
    <x v="1"/>
    <x v="12"/>
  </r>
  <r>
    <x v="1"/>
    <x v="0"/>
  </r>
  <r>
    <x v="1"/>
    <x v="12"/>
  </r>
  <r>
    <x v="1"/>
    <x v="59"/>
  </r>
  <r>
    <x v="1"/>
    <x v="94"/>
  </r>
  <r>
    <x v="1"/>
    <x v="27"/>
  </r>
  <r>
    <x v="1"/>
    <x v="60"/>
  </r>
  <r>
    <x v="1"/>
    <x v="85"/>
  </r>
  <r>
    <x v="1"/>
    <x v="27"/>
  </r>
  <r>
    <x v="1"/>
    <x v="6"/>
  </r>
  <r>
    <x v="1"/>
    <x v="1"/>
  </r>
  <r>
    <x v="1"/>
    <x v="16"/>
  </r>
  <r>
    <x v="1"/>
    <x v="30"/>
  </r>
  <r>
    <x v="1"/>
    <x v="35"/>
  </r>
  <r>
    <x v="1"/>
    <x v="17"/>
  </r>
  <r>
    <x v="1"/>
    <x v="105"/>
  </r>
  <r>
    <x v="1"/>
    <x v="6"/>
  </r>
  <r>
    <x v="1"/>
    <x v="106"/>
  </r>
  <r>
    <x v="1"/>
    <x v="107"/>
  </r>
  <r>
    <x v="1"/>
    <x v="64"/>
  </r>
  <r>
    <x v="1"/>
    <x v="30"/>
  </r>
  <r>
    <x v="1"/>
    <x v="64"/>
  </r>
  <r>
    <x v="1"/>
    <x v="108"/>
  </r>
  <r>
    <x v="1"/>
    <x v="109"/>
  </r>
  <r>
    <x v="1"/>
    <x v="110"/>
  </r>
  <r>
    <x v="1"/>
    <x v="9"/>
  </r>
  <r>
    <x v="1"/>
    <x v="10"/>
  </r>
  <r>
    <x v="1"/>
    <x v="82"/>
  </r>
  <r>
    <x v="1"/>
    <x v="2"/>
  </r>
  <r>
    <x v="1"/>
    <x v="101"/>
  </r>
  <r>
    <x v="1"/>
    <x v="5"/>
  </r>
  <r>
    <x v="1"/>
    <x v="4"/>
  </r>
  <r>
    <x v="1"/>
    <x v="44"/>
  </r>
  <r>
    <x v="1"/>
    <x v="59"/>
  </r>
  <r>
    <x v="1"/>
    <x v="6"/>
  </r>
  <r>
    <x v="1"/>
    <x v="40"/>
  </r>
  <r>
    <x v="1"/>
    <x v="16"/>
  </r>
  <r>
    <x v="1"/>
    <x v="11"/>
  </r>
  <r>
    <x v="1"/>
    <x v="35"/>
  </r>
  <r>
    <x v="1"/>
    <x v="33"/>
  </r>
  <r>
    <x v="1"/>
    <x v="60"/>
  </r>
  <r>
    <x v="1"/>
    <x v="111"/>
  </r>
  <r>
    <x v="1"/>
    <x v="85"/>
  </r>
  <r>
    <x v="1"/>
    <x v="94"/>
  </r>
  <r>
    <x v="1"/>
    <x v="4"/>
  </r>
  <r>
    <x v="1"/>
    <x v="11"/>
  </r>
  <r>
    <x v="1"/>
    <x v="112"/>
  </r>
  <r>
    <x v="1"/>
    <x v="11"/>
  </r>
  <r>
    <x v="1"/>
    <x v="62"/>
  </r>
  <r>
    <x v="1"/>
    <x v="62"/>
  </r>
  <r>
    <x v="1"/>
    <x v="49"/>
  </r>
  <r>
    <x v="1"/>
    <x v="1"/>
  </r>
  <r>
    <x v="1"/>
    <x v="102"/>
  </r>
  <r>
    <x v="1"/>
    <x v="12"/>
  </r>
  <r>
    <x v="1"/>
    <x v="30"/>
  </r>
  <r>
    <x v="1"/>
    <x v="4"/>
  </r>
  <r>
    <x v="1"/>
    <x v="105"/>
  </r>
  <r>
    <x v="1"/>
    <x v="44"/>
  </r>
  <r>
    <x v="1"/>
    <x v="10"/>
  </r>
  <r>
    <x v="1"/>
    <x v="6"/>
  </r>
  <r>
    <x v="1"/>
    <x v="16"/>
  </r>
  <r>
    <x v="1"/>
    <x v="113"/>
  </r>
  <r>
    <x v="1"/>
    <x v="34"/>
  </r>
  <r>
    <x v="1"/>
    <x v="111"/>
  </r>
  <r>
    <x v="1"/>
    <x v="6"/>
  </r>
  <r>
    <x v="1"/>
    <x v="114"/>
  </r>
  <r>
    <x v="1"/>
    <x v="14"/>
  </r>
  <r>
    <x v="1"/>
    <x v="4"/>
  </r>
  <r>
    <x v="1"/>
    <x v="78"/>
  </r>
  <r>
    <x v="1"/>
    <x v="12"/>
  </r>
  <r>
    <x v="1"/>
    <x v="1"/>
  </r>
  <r>
    <x v="1"/>
    <x v="4"/>
  </r>
  <r>
    <x v="1"/>
    <x v="0"/>
  </r>
  <r>
    <x v="1"/>
    <x v="101"/>
  </r>
  <r>
    <x v="1"/>
    <x v="11"/>
  </r>
  <r>
    <x v="1"/>
    <x v="115"/>
  </r>
  <r>
    <x v="1"/>
    <x v="116"/>
  </r>
  <r>
    <x v="1"/>
    <x v="6"/>
  </r>
  <r>
    <x v="1"/>
    <x v="33"/>
  </r>
  <r>
    <x v="1"/>
    <x v="117"/>
  </r>
  <r>
    <x v="1"/>
    <x v="4"/>
  </r>
  <r>
    <x v="1"/>
    <x v="11"/>
  </r>
  <r>
    <x v="1"/>
    <x v="0"/>
  </r>
  <r>
    <x v="1"/>
    <x v="1"/>
  </r>
  <r>
    <x v="1"/>
    <x v="10"/>
  </r>
  <r>
    <x v="1"/>
    <x v="12"/>
  </r>
  <r>
    <x v="1"/>
    <x v="1"/>
  </r>
  <r>
    <x v="1"/>
    <x v="79"/>
  </r>
  <r>
    <x v="1"/>
    <x v="74"/>
  </r>
  <r>
    <x v="1"/>
    <x v="0"/>
  </r>
  <r>
    <x v="1"/>
    <x v="12"/>
  </r>
  <r>
    <x v="1"/>
    <x v="30"/>
  </r>
  <r>
    <x v="1"/>
    <x v="4"/>
  </r>
  <r>
    <x v="1"/>
    <x v="58"/>
  </r>
  <r>
    <x v="1"/>
    <x v="86"/>
  </r>
  <r>
    <x v="1"/>
    <x v="82"/>
  </r>
  <r>
    <x v="1"/>
    <x v="30"/>
  </r>
  <r>
    <x v="1"/>
    <x v="20"/>
  </r>
  <r>
    <x v="1"/>
    <x v="0"/>
  </r>
  <r>
    <x v="1"/>
    <x v="14"/>
  </r>
  <r>
    <x v="1"/>
    <x v="2"/>
  </r>
  <r>
    <x v="1"/>
    <x v="35"/>
  </r>
  <r>
    <x v="1"/>
    <x v="15"/>
  </r>
  <r>
    <x v="1"/>
    <x v="9"/>
  </r>
  <r>
    <x v="1"/>
    <x v="68"/>
  </r>
  <r>
    <x v="1"/>
    <x v="30"/>
  </r>
  <r>
    <x v="1"/>
    <x v="1"/>
  </r>
  <r>
    <x v="1"/>
    <x v="78"/>
  </r>
  <r>
    <x v="1"/>
    <x v="11"/>
  </r>
  <r>
    <x v="1"/>
    <x v="44"/>
  </r>
  <r>
    <x v="1"/>
    <x v="0"/>
  </r>
  <r>
    <x v="1"/>
    <x v="118"/>
  </r>
  <r>
    <x v="1"/>
    <x v="0"/>
  </r>
  <r>
    <x v="1"/>
    <x v="11"/>
  </r>
  <r>
    <x v="1"/>
    <x v="4"/>
  </r>
  <r>
    <x v="1"/>
    <x v="14"/>
  </r>
  <r>
    <x v="1"/>
    <x v="16"/>
  </r>
  <r>
    <x v="1"/>
    <x v="11"/>
  </r>
  <r>
    <x v="1"/>
    <x v="0"/>
  </r>
  <r>
    <x v="1"/>
    <x v="1"/>
  </r>
  <r>
    <x v="1"/>
    <x v="6"/>
  </r>
  <r>
    <x v="1"/>
    <x v="1"/>
  </r>
  <r>
    <x v="1"/>
    <x v="11"/>
  </r>
  <r>
    <x v="1"/>
    <x v="30"/>
  </r>
  <r>
    <x v="1"/>
    <x v="1"/>
  </r>
  <r>
    <x v="1"/>
    <x v="12"/>
  </r>
  <r>
    <x v="1"/>
    <x v="62"/>
  </r>
  <r>
    <x v="1"/>
    <x v="0"/>
  </r>
  <r>
    <x v="1"/>
    <x v="12"/>
  </r>
  <r>
    <x v="1"/>
    <x v="11"/>
  </r>
  <r>
    <x v="1"/>
    <x v="1"/>
  </r>
  <r>
    <x v="1"/>
    <x v="3"/>
  </r>
  <r>
    <x v="1"/>
    <x v="0"/>
  </r>
  <r>
    <x v="1"/>
    <x v="0"/>
  </r>
  <r>
    <x v="1"/>
    <x v="0"/>
  </r>
  <r>
    <x v="1"/>
    <x v="2"/>
  </r>
  <r>
    <x v="1"/>
    <x v="18"/>
  </r>
  <r>
    <x v="1"/>
    <x v="4"/>
  </r>
  <r>
    <x v="1"/>
    <x v="0"/>
  </r>
  <r>
    <x v="1"/>
    <x v="1"/>
  </r>
  <r>
    <x v="1"/>
    <x v="1"/>
  </r>
  <r>
    <x v="1"/>
    <x v="1"/>
  </r>
  <r>
    <x v="1"/>
    <x v="16"/>
  </r>
  <r>
    <x v="1"/>
    <x v="1"/>
  </r>
  <r>
    <x v="1"/>
    <x v="0"/>
  </r>
  <r>
    <x v="1"/>
    <x v="60"/>
  </r>
  <r>
    <x v="1"/>
    <x v="1"/>
  </r>
  <r>
    <x v="1"/>
    <x v="11"/>
  </r>
  <r>
    <x v="1"/>
    <x v="12"/>
  </r>
  <r>
    <x v="1"/>
    <x v="2"/>
  </r>
  <r>
    <x v="1"/>
    <x v="1"/>
  </r>
  <r>
    <x v="1"/>
    <x v="15"/>
  </r>
  <r>
    <x v="1"/>
    <x v="0"/>
  </r>
  <r>
    <x v="1"/>
    <x v="11"/>
  </r>
  <r>
    <x v="1"/>
    <x v="16"/>
  </r>
  <r>
    <x v="1"/>
    <x v="1"/>
  </r>
  <r>
    <x v="1"/>
    <x v="11"/>
  </r>
  <r>
    <x v="1"/>
    <x v="11"/>
  </r>
  <r>
    <x v="1"/>
    <x v="1"/>
  </r>
  <r>
    <x v="1"/>
    <x v="46"/>
  </r>
  <r>
    <x v="1"/>
    <x v="1"/>
  </r>
  <r>
    <x v="1"/>
    <x v="12"/>
  </r>
  <r>
    <x v="1"/>
    <x v="1"/>
  </r>
  <r>
    <x v="1"/>
    <x v="1"/>
  </r>
  <r>
    <x v="1"/>
    <x v="19"/>
  </r>
  <r>
    <x v="1"/>
    <x v="16"/>
  </r>
  <r>
    <x v="1"/>
    <x v="27"/>
  </r>
  <r>
    <x v="1"/>
    <x v="11"/>
  </r>
  <r>
    <x v="1"/>
    <x v="11"/>
  </r>
  <r>
    <x v="1"/>
    <x v="12"/>
  </r>
  <r>
    <x v="1"/>
    <x v="0"/>
  </r>
  <r>
    <x v="1"/>
    <x v="1"/>
  </r>
  <r>
    <x v="1"/>
    <x v="0"/>
  </r>
  <r>
    <x v="1"/>
    <x v="46"/>
  </r>
  <r>
    <x v="1"/>
    <x v="10"/>
  </r>
  <r>
    <x v="1"/>
    <x v="0"/>
  </r>
  <r>
    <x v="1"/>
    <x v="1"/>
  </r>
  <r>
    <x v="1"/>
    <x v="0"/>
  </r>
  <r>
    <x v="1"/>
    <x v="6"/>
  </r>
  <r>
    <x v="1"/>
    <x v="119"/>
  </r>
  <r>
    <x v="1"/>
    <x v="11"/>
  </r>
  <r>
    <x v="1"/>
    <x v="4"/>
  </r>
  <r>
    <x v="1"/>
    <x v="11"/>
  </r>
  <r>
    <x v="1"/>
    <x v="6"/>
  </r>
  <r>
    <x v="1"/>
    <x v="64"/>
  </r>
  <r>
    <x v="1"/>
    <x v="11"/>
  </r>
  <r>
    <x v="1"/>
    <x v="12"/>
  </r>
  <r>
    <x v="1"/>
    <x v="2"/>
  </r>
  <r>
    <x v="1"/>
    <x v="1"/>
  </r>
  <r>
    <x v="1"/>
    <x v="0"/>
  </r>
  <r>
    <x v="1"/>
    <x v="11"/>
  </r>
  <r>
    <x v="1"/>
    <x v="3"/>
  </r>
  <r>
    <x v="1"/>
    <x v="0"/>
  </r>
  <r>
    <x v="1"/>
    <x v="0"/>
  </r>
  <r>
    <x v="1"/>
    <x v="10"/>
  </r>
  <r>
    <x v="1"/>
    <x v="1"/>
  </r>
  <r>
    <x v="1"/>
    <x v="12"/>
  </r>
  <r>
    <x v="1"/>
    <x v="0"/>
  </r>
  <r>
    <x v="1"/>
    <x v="14"/>
  </r>
  <r>
    <x v="1"/>
    <x v="11"/>
  </r>
  <r>
    <x v="1"/>
    <x v="12"/>
  </r>
  <r>
    <x v="1"/>
    <x v="12"/>
  </r>
  <r>
    <x v="1"/>
    <x v="0"/>
  </r>
  <r>
    <x v="1"/>
    <x v="59"/>
  </r>
  <r>
    <x v="1"/>
    <x v="1"/>
  </r>
  <r>
    <x v="1"/>
    <x v="1"/>
  </r>
  <r>
    <x v="1"/>
    <x v="4"/>
  </r>
  <r>
    <x v="1"/>
    <x v="11"/>
  </r>
  <r>
    <x v="1"/>
    <x v="1"/>
  </r>
  <r>
    <x v="1"/>
    <x v="6"/>
  </r>
  <r>
    <x v="1"/>
    <x v="120"/>
  </r>
  <r>
    <x v="1"/>
    <x v="1"/>
  </r>
  <r>
    <x v="1"/>
    <x v="14"/>
  </r>
  <r>
    <x v="1"/>
    <x v="44"/>
  </r>
  <r>
    <x v="1"/>
    <x v="12"/>
  </r>
  <r>
    <x v="1"/>
    <x v="12"/>
  </r>
  <r>
    <x v="1"/>
    <x v="20"/>
  </r>
  <r>
    <x v="1"/>
    <x v="16"/>
  </r>
  <r>
    <x v="1"/>
    <x v="2"/>
  </r>
  <r>
    <x v="1"/>
    <x v="0"/>
  </r>
  <r>
    <x v="1"/>
    <x v="11"/>
  </r>
  <r>
    <x v="1"/>
    <x v="1"/>
  </r>
  <r>
    <x v="1"/>
    <x v="1"/>
  </r>
  <r>
    <x v="1"/>
    <x v="1"/>
  </r>
  <r>
    <x v="1"/>
    <x v="1"/>
  </r>
  <r>
    <x v="1"/>
    <x v="1"/>
  </r>
  <r>
    <x v="1"/>
    <x v="11"/>
  </r>
  <r>
    <x v="1"/>
    <x v="1"/>
  </r>
  <r>
    <x v="1"/>
    <x v="1"/>
  </r>
  <r>
    <x v="1"/>
    <x v="0"/>
  </r>
  <r>
    <x v="1"/>
    <x v="2"/>
  </r>
  <r>
    <x v="1"/>
    <x v="0"/>
  </r>
  <r>
    <x v="1"/>
    <x v="12"/>
  </r>
  <r>
    <x v="1"/>
    <x v="1"/>
  </r>
  <r>
    <x v="1"/>
    <x v="11"/>
  </r>
  <r>
    <x v="1"/>
    <x v="11"/>
  </r>
  <r>
    <x v="1"/>
    <x v="1"/>
  </r>
  <r>
    <x v="1"/>
    <x v="2"/>
  </r>
  <r>
    <x v="1"/>
    <x v="1"/>
  </r>
  <r>
    <x v="1"/>
    <x v="46"/>
  </r>
  <r>
    <x v="1"/>
    <x v="0"/>
  </r>
  <r>
    <x v="1"/>
    <x v="12"/>
  </r>
  <r>
    <x v="1"/>
    <x v="1"/>
  </r>
  <r>
    <x v="1"/>
    <x v="44"/>
  </r>
  <r>
    <x v="1"/>
    <x v="1"/>
  </r>
  <r>
    <x v="1"/>
    <x v="1"/>
  </r>
  <r>
    <x v="1"/>
    <x v="0"/>
  </r>
  <r>
    <x v="1"/>
    <x v="11"/>
  </r>
  <r>
    <x v="1"/>
    <x v="0"/>
  </r>
  <r>
    <x v="1"/>
    <x v="15"/>
  </r>
  <r>
    <x v="1"/>
    <x v="12"/>
  </r>
  <r>
    <x v="1"/>
    <x v="0"/>
  </r>
  <r>
    <x v="1"/>
    <x v="0"/>
  </r>
  <r>
    <x v="1"/>
    <x v="1"/>
  </r>
  <r>
    <x v="1"/>
    <x v="0"/>
  </r>
  <r>
    <x v="1"/>
    <x v="44"/>
  </r>
  <r>
    <x v="1"/>
    <x v="1"/>
  </r>
  <r>
    <x v="1"/>
    <x v="0"/>
  </r>
  <r>
    <x v="1"/>
    <x v="2"/>
  </r>
  <r>
    <x v="1"/>
    <x v="30"/>
  </r>
  <r>
    <x v="1"/>
    <x v="1"/>
  </r>
  <r>
    <x v="1"/>
    <x v="27"/>
  </r>
  <r>
    <x v="1"/>
    <x v="1"/>
  </r>
  <r>
    <x v="1"/>
    <x v="1"/>
  </r>
  <r>
    <x v="1"/>
    <x v="1"/>
  </r>
  <r>
    <x v="1"/>
    <x v="60"/>
  </r>
  <r>
    <x v="1"/>
    <x v="0"/>
  </r>
  <r>
    <x v="1"/>
    <x v="11"/>
  </r>
  <r>
    <x v="1"/>
    <x v="0"/>
  </r>
  <r>
    <x v="1"/>
    <x v="4"/>
  </r>
  <r>
    <x v="1"/>
    <x v="0"/>
  </r>
  <r>
    <x v="1"/>
    <x v="11"/>
  </r>
  <r>
    <x v="1"/>
    <x v="0"/>
  </r>
  <r>
    <x v="1"/>
    <x v="1"/>
  </r>
  <r>
    <x v="1"/>
    <x v="60"/>
  </r>
  <r>
    <x v="1"/>
    <x v="1"/>
  </r>
  <r>
    <x v="1"/>
    <x v="0"/>
  </r>
  <r>
    <x v="1"/>
    <x v="1"/>
  </r>
  <r>
    <x v="1"/>
    <x v="1"/>
  </r>
  <r>
    <x v="1"/>
    <x v="12"/>
  </r>
  <r>
    <x v="1"/>
    <x v="121"/>
  </r>
  <r>
    <x v="1"/>
    <x v="1"/>
  </r>
  <r>
    <x v="1"/>
    <x v="11"/>
  </r>
  <r>
    <x v="1"/>
    <x v="14"/>
  </r>
  <r>
    <x v="1"/>
    <x v="30"/>
  </r>
  <r>
    <x v="1"/>
    <x v="11"/>
  </r>
  <r>
    <x v="1"/>
    <x v="1"/>
  </r>
  <r>
    <x v="1"/>
    <x v="0"/>
  </r>
  <r>
    <x v="1"/>
    <x v="1"/>
  </r>
  <r>
    <x v="1"/>
    <x v="10"/>
  </r>
  <r>
    <x v="1"/>
    <x v="12"/>
  </r>
  <r>
    <x v="1"/>
    <x v="0"/>
  </r>
  <r>
    <x v="1"/>
    <x v="12"/>
  </r>
  <r>
    <x v="1"/>
    <x v="44"/>
  </r>
  <r>
    <x v="1"/>
    <x v="1"/>
  </r>
  <r>
    <x v="1"/>
    <x v="1"/>
  </r>
  <r>
    <x v="1"/>
    <x v="10"/>
  </r>
  <r>
    <x v="1"/>
    <x v="1"/>
  </r>
  <r>
    <x v="1"/>
    <x v="4"/>
  </r>
  <r>
    <x v="1"/>
    <x v="0"/>
  </r>
  <r>
    <x v="1"/>
    <x v="12"/>
  </r>
  <r>
    <x v="1"/>
    <x v="1"/>
  </r>
  <r>
    <x v="1"/>
    <x v="0"/>
  </r>
  <r>
    <x v="1"/>
    <x v="64"/>
  </r>
  <r>
    <x v="1"/>
    <x v="12"/>
  </r>
  <r>
    <x v="1"/>
    <x v="11"/>
  </r>
  <r>
    <x v="1"/>
    <x v="49"/>
  </r>
  <r>
    <x v="1"/>
    <x v="12"/>
  </r>
  <r>
    <x v="1"/>
    <x v="11"/>
  </r>
  <r>
    <x v="1"/>
    <x v="16"/>
  </r>
  <r>
    <x v="1"/>
    <x v="1"/>
  </r>
  <r>
    <x v="1"/>
    <x v="0"/>
  </r>
  <r>
    <x v="1"/>
    <x v="11"/>
  </r>
  <r>
    <x v="1"/>
    <x v="4"/>
  </r>
  <r>
    <x v="1"/>
    <x v="10"/>
  </r>
  <r>
    <x v="1"/>
    <x v="27"/>
  </r>
  <r>
    <x v="1"/>
    <x v="0"/>
  </r>
  <r>
    <x v="1"/>
    <x v="3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2"/>
  </r>
  <r>
    <x v="1"/>
    <x v="0"/>
  </r>
  <r>
    <x v="1"/>
    <x v="15"/>
  </r>
  <r>
    <x v="1"/>
    <x v="0"/>
  </r>
  <r>
    <x v="1"/>
    <x v="0"/>
  </r>
  <r>
    <x v="1"/>
    <x v="1"/>
  </r>
  <r>
    <x v="1"/>
    <x v="18"/>
  </r>
  <r>
    <x v="1"/>
    <x v="122"/>
  </r>
  <r>
    <x v="1"/>
    <x v="1"/>
  </r>
  <r>
    <x v="1"/>
    <x v="18"/>
  </r>
  <r>
    <x v="1"/>
    <x v="15"/>
  </r>
  <r>
    <x v="1"/>
    <x v="20"/>
  </r>
  <r>
    <x v="1"/>
    <x v="121"/>
  </r>
  <r>
    <x v="1"/>
    <x v="19"/>
  </r>
  <r>
    <x v="1"/>
    <x v="46"/>
  </r>
  <r>
    <x v="1"/>
    <x v="46"/>
  </r>
  <r>
    <x v="1"/>
    <x v="3"/>
  </r>
  <r>
    <x v="1"/>
    <x v="76"/>
  </r>
  <r>
    <x v="1"/>
    <x v="4"/>
  </r>
  <r>
    <x v="1"/>
    <x v="14"/>
  </r>
  <r>
    <x v="1"/>
    <x v="15"/>
  </r>
  <r>
    <x v="1"/>
    <x v="28"/>
  </r>
  <r>
    <x v="1"/>
    <x v="67"/>
  </r>
  <r>
    <x v="1"/>
    <x v="35"/>
  </r>
  <r>
    <x v="1"/>
    <x v="23"/>
  </r>
  <r>
    <x v="1"/>
    <x v="123"/>
  </r>
  <r>
    <x v="1"/>
    <x v="72"/>
  </r>
  <r>
    <x v="1"/>
    <x v="124"/>
  </r>
  <r>
    <x v="1"/>
    <x v="82"/>
  </r>
  <r>
    <x v="1"/>
    <x v="35"/>
  </r>
  <r>
    <x v="1"/>
    <x v="4"/>
  </r>
  <r>
    <x v="1"/>
    <x v="4"/>
  </r>
  <r>
    <x v="1"/>
    <x v="15"/>
  </r>
  <r>
    <x v="1"/>
    <x v="4"/>
  </r>
  <r>
    <x v="1"/>
    <x v="125"/>
  </r>
  <r>
    <x v="1"/>
    <x v="12"/>
  </r>
  <r>
    <x v="1"/>
    <x v="33"/>
  </r>
  <r>
    <x v="1"/>
    <x v="5"/>
  </r>
  <r>
    <x v="1"/>
    <x v="38"/>
  </r>
  <r>
    <x v="1"/>
    <x v="53"/>
  </r>
  <r>
    <x v="1"/>
    <x v="9"/>
  </r>
  <r>
    <x v="1"/>
    <x v="2"/>
  </r>
  <r>
    <x v="1"/>
    <x v="126"/>
  </r>
  <r>
    <x v="1"/>
    <x v="9"/>
  </r>
  <r>
    <x v="1"/>
    <x v="33"/>
  </r>
  <r>
    <x v="1"/>
    <x v="127"/>
  </r>
  <r>
    <x v="1"/>
    <x v="57"/>
  </r>
  <r>
    <x v="1"/>
    <x v="43"/>
  </r>
  <r>
    <x v="1"/>
    <x v="16"/>
  </r>
  <r>
    <x v="1"/>
    <x v="16"/>
  </r>
  <r>
    <x v="1"/>
    <x v="85"/>
  </r>
  <r>
    <x v="1"/>
    <x v="10"/>
  </r>
  <r>
    <x v="1"/>
    <x v="12"/>
  </r>
  <r>
    <x v="1"/>
    <x v="70"/>
  </r>
  <r>
    <x v="1"/>
    <x v="62"/>
  </r>
  <r>
    <x v="1"/>
    <x v="1"/>
  </r>
  <r>
    <x v="1"/>
    <x v="53"/>
  </r>
  <r>
    <x v="1"/>
    <x v="1"/>
  </r>
  <r>
    <x v="1"/>
    <x v="2"/>
  </r>
  <r>
    <x v="1"/>
    <x v="42"/>
  </r>
  <r>
    <x v="1"/>
    <x v="1"/>
  </r>
  <r>
    <x v="1"/>
    <x v="4"/>
  </r>
  <r>
    <x v="1"/>
    <x v="16"/>
  </r>
  <r>
    <x v="1"/>
    <x v="1"/>
  </r>
  <r>
    <x v="1"/>
    <x v="27"/>
  </r>
  <r>
    <x v="1"/>
    <x v="12"/>
  </r>
  <r>
    <x v="1"/>
    <x v="99"/>
  </r>
  <r>
    <x v="1"/>
    <x v="12"/>
  </r>
  <r>
    <x v="1"/>
    <x v="12"/>
  </r>
  <r>
    <x v="1"/>
    <x v="0"/>
  </r>
  <r>
    <x v="1"/>
    <x v="64"/>
  </r>
  <r>
    <x v="1"/>
    <x v="1"/>
  </r>
  <r>
    <x v="1"/>
    <x v="44"/>
  </r>
  <r>
    <x v="1"/>
    <x v="21"/>
  </r>
  <r>
    <x v="1"/>
    <x v="3"/>
  </r>
  <r>
    <x v="1"/>
    <x v="12"/>
  </r>
  <r>
    <x v="1"/>
    <x v="12"/>
  </r>
  <r>
    <x v="1"/>
    <x v="11"/>
  </r>
  <r>
    <x v="1"/>
    <x v="1"/>
  </r>
  <r>
    <x v="1"/>
    <x v="1"/>
  </r>
  <r>
    <x v="1"/>
    <x v="1"/>
  </r>
  <r>
    <x v="1"/>
    <x v="12"/>
  </r>
  <r>
    <x v="1"/>
    <x v="35"/>
  </r>
  <r>
    <x v="1"/>
    <x v="19"/>
  </r>
  <r>
    <x v="1"/>
    <x v="11"/>
  </r>
  <r>
    <x v="1"/>
    <x v="49"/>
  </r>
  <r>
    <x v="1"/>
    <x v="12"/>
  </r>
  <r>
    <x v="1"/>
    <x v="4"/>
  </r>
  <r>
    <x v="1"/>
    <x v="128"/>
  </r>
  <r>
    <x v="1"/>
    <x v="4"/>
  </r>
  <r>
    <x v="1"/>
    <x v="4"/>
  </r>
  <r>
    <x v="1"/>
    <x v="28"/>
  </r>
  <r>
    <x v="1"/>
    <x v="129"/>
  </r>
  <r>
    <x v="1"/>
    <x v="0"/>
  </r>
  <r>
    <x v="1"/>
    <x v="130"/>
  </r>
  <r>
    <x v="1"/>
    <x v="70"/>
  </r>
  <r>
    <x v="1"/>
    <x v="12"/>
  </r>
  <r>
    <x v="1"/>
    <x v="4"/>
  </r>
  <r>
    <x v="1"/>
    <x v="2"/>
  </r>
  <r>
    <x v="1"/>
    <x v="65"/>
  </r>
  <r>
    <x v="1"/>
    <x v="10"/>
  </r>
  <r>
    <x v="1"/>
    <x v="16"/>
  </r>
  <r>
    <x v="1"/>
    <x v="131"/>
  </r>
  <r>
    <x v="1"/>
    <x v="60"/>
  </r>
  <r>
    <x v="1"/>
    <x v="1"/>
  </r>
  <r>
    <x v="1"/>
    <x v="27"/>
  </r>
  <r>
    <x v="1"/>
    <x v="30"/>
  </r>
  <r>
    <x v="1"/>
    <x v="4"/>
  </r>
  <r>
    <x v="1"/>
    <x v="0"/>
  </r>
  <r>
    <x v="1"/>
    <x v="8"/>
  </r>
  <r>
    <x v="1"/>
    <x v="0"/>
  </r>
  <r>
    <x v="1"/>
    <x v="0"/>
  </r>
  <r>
    <x v="1"/>
    <x v="6"/>
  </r>
  <r>
    <x v="1"/>
    <x v="11"/>
  </r>
  <r>
    <x v="1"/>
    <x v="12"/>
  </r>
  <r>
    <x v="1"/>
    <x v="1"/>
  </r>
  <r>
    <x v="1"/>
    <x v="1"/>
  </r>
  <r>
    <x v="1"/>
    <x v="11"/>
  </r>
  <r>
    <x v="1"/>
    <x v="1"/>
  </r>
  <r>
    <x v="1"/>
    <x v="1"/>
  </r>
  <r>
    <x v="1"/>
    <x v="11"/>
  </r>
  <r>
    <x v="1"/>
    <x v="30"/>
  </r>
  <r>
    <x v="1"/>
    <x v="19"/>
  </r>
  <r>
    <x v="1"/>
    <x v="14"/>
  </r>
  <r>
    <x v="1"/>
    <x v="11"/>
  </r>
  <r>
    <x v="1"/>
    <x v="6"/>
  </r>
  <r>
    <x v="1"/>
    <x v="6"/>
  </r>
  <r>
    <x v="1"/>
    <x v="58"/>
  </r>
  <r>
    <x v="1"/>
    <x v="12"/>
  </r>
  <r>
    <x v="1"/>
    <x v="132"/>
  </r>
  <r>
    <x v="1"/>
    <x v="0"/>
  </r>
  <r>
    <x v="1"/>
    <x v="60"/>
  </r>
  <r>
    <x v="1"/>
    <x v="4"/>
  </r>
  <r>
    <x v="1"/>
    <x v="11"/>
  </r>
  <r>
    <x v="1"/>
    <x v="128"/>
  </r>
  <r>
    <x v="1"/>
    <x v="11"/>
  </r>
  <r>
    <x v="1"/>
    <x v="11"/>
  </r>
  <r>
    <x v="1"/>
    <x v="20"/>
  </r>
  <r>
    <x v="1"/>
    <x v="4"/>
  </r>
  <r>
    <x v="1"/>
    <x v="133"/>
  </r>
  <r>
    <x v="1"/>
    <x v="60"/>
  </r>
  <r>
    <x v="1"/>
    <x v="134"/>
  </r>
  <r>
    <x v="1"/>
    <x v="44"/>
  </r>
  <r>
    <x v="1"/>
    <x v="1"/>
  </r>
  <r>
    <x v="1"/>
    <x v="60"/>
  </r>
  <r>
    <x v="1"/>
    <x v="6"/>
  </r>
  <r>
    <x v="1"/>
    <x v="35"/>
  </r>
  <r>
    <x v="1"/>
    <x v="135"/>
  </r>
  <r>
    <x v="1"/>
    <x v="0"/>
  </r>
  <r>
    <x v="1"/>
    <x v="77"/>
  </r>
  <r>
    <x v="1"/>
    <x v="12"/>
  </r>
  <r>
    <x v="1"/>
    <x v="1"/>
  </r>
  <r>
    <x v="1"/>
    <x v="4"/>
  </r>
  <r>
    <x v="1"/>
    <x v="2"/>
  </r>
  <r>
    <x v="1"/>
    <x v="4"/>
  </r>
  <r>
    <x v="1"/>
    <x v="4"/>
  </r>
  <r>
    <x v="1"/>
    <x v="12"/>
  </r>
  <r>
    <x v="1"/>
    <x v="6"/>
  </r>
  <r>
    <x v="1"/>
    <x v="136"/>
  </r>
  <r>
    <x v="1"/>
    <x v="98"/>
  </r>
  <r>
    <x v="1"/>
    <x v="137"/>
  </r>
  <r>
    <x v="1"/>
    <x v="12"/>
  </r>
  <r>
    <x v="1"/>
    <x v="27"/>
  </r>
  <r>
    <x v="1"/>
    <x v="10"/>
  </r>
  <r>
    <x v="1"/>
    <x v="0"/>
  </r>
  <r>
    <x v="1"/>
    <x v="60"/>
  </r>
  <r>
    <x v="1"/>
    <x v="1"/>
  </r>
  <r>
    <x v="1"/>
    <x v="68"/>
  </r>
  <r>
    <x v="1"/>
    <x v="27"/>
  </r>
  <r>
    <x v="1"/>
    <x v="72"/>
  </r>
  <r>
    <x v="1"/>
    <x v="12"/>
  </r>
  <r>
    <x v="1"/>
    <x v="2"/>
  </r>
  <r>
    <x v="1"/>
    <x v="1"/>
  </r>
  <r>
    <x v="1"/>
    <x v="11"/>
  </r>
  <r>
    <x v="1"/>
    <x v="1"/>
  </r>
  <r>
    <x v="1"/>
    <x v="11"/>
  </r>
  <r>
    <x v="1"/>
    <x v="3"/>
  </r>
  <r>
    <x v="1"/>
    <x v="2"/>
  </r>
  <r>
    <x v="1"/>
    <x v="0"/>
  </r>
  <r>
    <x v="1"/>
    <x v="1"/>
  </r>
  <r>
    <x v="1"/>
    <x v="6"/>
  </r>
  <r>
    <x v="1"/>
    <x v="1"/>
  </r>
  <r>
    <x v="1"/>
    <x v="88"/>
  </r>
  <r>
    <x v="1"/>
    <x v="0"/>
  </r>
  <r>
    <x v="1"/>
    <x v="0"/>
  </r>
  <r>
    <x v="1"/>
    <x v="0"/>
  </r>
  <r>
    <x v="1"/>
    <x v="10"/>
  </r>
  <r>
    <x v="1"/>
    <x v="0"/>
  </r>
  <r>
    <x v="1"/>
    <x v="1"/>
  </r>
  <r>
    <x v="1"/>
    <x v="0"/>
  </r>
  <r>
    <x v="1"/>
    <x v="0"/>
  </r>
  <r>
    <x v="1"/>
    <x v="4"/>
  </r>
  <r>
    <x v="1"/>
    <x v="12"/>
  </r>
  <r>
    <x v="1"/>
    <x v="12"/>
  </r>
  <r>
    <x v="1"/>
    <x v="12"/>
  </r>
  <r>
    <x v="1"/>
    <x v="1"/>
  </r>
  <r>
    <x v="1"/>
    <x v="12"/>
  </r>
  <r>
    <x v="1"/>
    <x v="4"/>
  </r>
  <r>
    <x v="1"/>
    <x v="12"/>
  </r>
  <r>
    <x v="1"/>
    <x v="1"/>
  </r>
  <r>
    <x v="1"/>
    <x v="0"/>
  </r>
  <r>
    <x v="1"/>
    <x v="1"/>
  </r>
  <r>
    <x v="1"/>
    <x v="12"/>
  </r>
  <r>
    <x v="1"/>
    <x v="30"/>
  </r>
  <r>
    <x v="1"/>
    <x v="6"/>
  </r>
  <r>
    <x v="1"/>
    <x v="1"/>
  </r>
  <r>
    <x v="1"/>
    <x v="1"/>
  </r>
  <r>
    <x v="1"/>
    <x v="1"/>
  </r>
  <r>
    <x v="1"/>
    <x v="12"/>
  </r>
  <r>
    <x v="1"/>
    <x v="1"/>
  </r>
  <r>
    <x v="1"/>
    <x v="1"/>
  </r>
  <r>
    <x v="1"/>
    <x v="8"/>
  </r>
  <r>
    <x v="1"/>
    <x v="12"/>
  </r>
  <r>
    <x v="1"/>
    <x v="1"/>
  </r>
  <r>
    <x v="1"/>
    <x v="1"/>
  </r>
  <r>
    <x v="1"/>
    <x v="1"/>
  </r>
  <r>
    <x v="1"/>
    <x v="4"/>
  </r>
  <r>
    <x v="1"/>
    <x v="60"/>
  </r>
  <r>
    <x v="1"/>
    <x v="1"/>
  </r>
  <r>
    <x v="1"/>
    <x v="72"/>
  </r>
  <r>
    <x v="1"/>
    <x v="1"/>
  </r>
  <r>
    <x v="1"/>
    <x v="4"/>
  </r>
  <r>
    <x v="1"/>
    <x v="1"/>
  </r>
  <r>
    <x v="1"/>
    <x v="44"/>
  </r>
  <r>
    <x v="1"/>
    <x v="0"/>
  </r>
  <r>
    <x v="1"/>
    <x v="6"/>
  </r>
  <r>
    <x v="1"/>
    <x v="1"/>
  </r>
  <r>
    <x v="1"/>
    <x v="0"/>
  </r>
  <r>
    <x v="1"/>
    <x v="0"/>
  </r>
  <r>
    <x v="1"/>
    <x v="2"/>
  </r>
  <r>
    <x v="1"/>
    <x v="16"/>
  </r>
  <r>
    <x v="1"/>
    <x v="0"/>
  </r>
  <r>
    <x v="1"/>
    <x v="1"/>
  </r>
  <r>
    <x v="1"/>
    <x v="12"/>
  </r>
  <r>
    <x v="1"/>
    <x v="0"/>
  </r>
  <r>
    <x v="1"/>
    <x v="1"/>
  </r>
  <r>
    <x v="1"/>
    <x v="0"/>
  </r>
  <r>
    <x v="1"/>
    <x v="46"/>
  </r>
  <r>
    <x v="1"/>
    <x v="58"/>
  </r>
  <r>
    <x v="1"/>
    <x v="30"/>
  </r>
  <r>
    <x v="1"/>
    <x v="59"/>
  </r>
  <r>
    <x v="1"/>
    <x v="6"/>
  </r>
  <r>
    <x v="1"/>
    <x v="101"/>
  </r>
  <r>
    <x v="1"/>
    <x v="0"/>
  </r>
  <r>
    <x v="1"/>
    <x v="1"/>
  </r>
  <r>
    <x v="1"/>
    <x v="138"/>
  </r>
  <r>
    <x v="1"/>
    <x v="73"/>
  </r>
  <r>
    <x v="1"/>
    <x v="120"/>
  </r>
  <r>
    <x v="1"/>
    <x v="139"/>
  </r>
  <r>
    <x v="1"/>
    <x v="108"/>
  </r>
  <r>
    <x v="1"/>
    <x v="82"/>
  </r>
  <r>
    <x v="1"/>
    <x v="10"/>
  </r>
  <r>
    <x v="1"/>
    <x v="58"/>
  </r>
  <r>
    <x v="1"/>
    <x v="12"/>
  </r>
  <r>
    <x v="1"/>
    <x v="11"/>
  </r>
  <r>
    <x v="1"/>
    <x v="4"/>
  </r>
  <r>
    <x v="1"/>
    <x v="12"/>
  </r>
  <r>
    <x v="1"/>
    <x v="68"/>
  </r>
  <r>
    <x v="1"/>
    <x v="11"/>
  </r>
  <r>
    <x v="1"/>
    <x v="4"/>
  </r>
  <r>
    <x v="1"/>
    <x v="0"/>
  </r>
  <r>
    <x v="1"/>
    <x v="1"/>
  </r>
  <r>
    <x v="1"/>
    <x v="1"/>
  </r>
  <r>
    <x v="1"/>
    <x v="59"/>
  </r>
  <r>
    <x v="1"/>
    <x v="0"/>
  </r>
  <r>
    <x v="1"/>
    <x v="140"/>
  </r>
  <r>
    <x v="1"/>
    <x v="12"/>
  </r>
  <r>
    <x v="1"/>
    <x v="0"/>
  </r>
  <r>
    <x v="1"/>
    <x v="11"/>
  </r>
  <r>
    <x v="1"/>
    <x v="0"/>
  </r>
  <r>
    <x v="1"/>
    <x v="11"/>
  </r>
  <r>
    <x v="1"/>
    <x v="28"/>
  </r>
  <r>
    <x v="1"/>
    <x v="57"/>
  </r>
  <r>
    <x v="1"/>
    <x v="12"/>
  </r>
  <r>
    <x v="1"/>
    <x v="1"/>
  </r>
  <r>
    <x v="1"/>
    <x v="4"/>
  </r>
  <r>
    <x v="1"/>
    <x v="4"/>
  </r>
  <r>
    <x v="1"/>
    <x v="33"/>
  </r>
  <r>
    <x v="1"/>
    <x v="1"/>
  </r>
  <r>
    <x v="1"/>
    <x v="20"/>
  </r>
  <r>
    <x v="1"/>
    <x v="74"/>
  </r>
  <r>
    <x v="1"/>
    <x v="46"/>
  </r>
  <r>
    <x v="1"/>
    <x v="4"/>
  </r>
  <r>
    <x v="1"/>
    <x v="4"/>
  </r>
  <r>
    <x v="1"/>
    <x v="12"/>
  </r>
  <r>
    <x v="1"/>
    <x v="1"/>
  </r>
  <r>
    <x v="1"/>
    <x v="1"/>
  </r>
  <r>
    <x v="1"/>
    <x v="59"/>
  </r>
  <r>
    <x v="1"/>
    <x v="16"/>
  </r>
  <r>
    <x v="1"/>
    <x v="1"/>
  </r>
  <r>
    <x v="1"/>
    <x v="15"/>
  </r>
  <r>
    <x v="1"/>
    <x v="72"/>
  </r>
  <r>
    <x v="1"/>
    <x v="12"/>
  </r>
  <r>
    <x v="1"/>
    <x v="2"/>
  </r>
  <r>
    <x v="1"/>
    <x v="12"/>
  </r>
  <r>
    <x v="1"/>
    <x v="1"/>
  </r>
  <r>
    <x v="1"/>
    <x v="4"/>
  </r>
  <r>
    <x v="1"/>
    <x v="0"/>
  </r>
  <r>
    <x v="1"/>
    <x v="11"/>
  </r>
  <r>
    <x v="1"/>
    <x v="4"/>
  </r>
  <r>
    <x v="1"/>
    <x v="1"/>
  </r>
  <r>
    <x v="1"/>
    <x v="4"/>
  </r>
  <r>
    <x v="1"/>
    <x v="11"/>
  </r>
  <r>
    <x v="1"/>
    <x v="36"/>
  </r>
  <r>
    <x v="1"/>
    <x v="12"/>
  </r>
  <r>
    <x v="1"/>
    <x v="72"/>
  </r>
  <r>
    <x v="1"/>
    <x v="1"/>
  </r>
  <r>
    <x v="1"/>
    <x v="1"/>
  </r>
  <r>
    <x v="1"/>
    <x v="0"/>
  </r>
  <r>
    <x v="1"/>
    <x v="3"/>
  </r>
  <r>
    <x v="1"/>
    <x v="12"/>
  </r>
  <r>
    <x v="1"/>
    <x v="88"/>
  </r>
  <r>
    <x v="1"/>
    <x v="0"/>
  </r>
  <r>
    <x v="1"/>
    <x v="15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8"/>
  </r>
  <r>
    <x v="1"/>
    <x v="1"/>
  </r>
  <r>
    <x v="1"/>
    <x v="1"/>
  </r>
  <r>
    <x v="1"/>
    <x v="11"/>
  </r>
  <r>
    <x v="1"/>
    <x v="0"/>
  </r>
  <r>
    <x v="1"/>
    <x v="3"/>
  </r>
  <r>
    <x v="1"/>
    <x v="1"/>
  </r>
  <r>
    <x v="1"/>
    <x v="2"/>
  </r>
  <r>
    <x v="1"/>
    <x v="1"/>
  </r>
  <r>
    <x v="1"/>
    <x v="59"/>
  </r>
  <r>
    <x v="1"/>
    <x v="6"/>
  </r>
  <r>
    <x v="1"/>
    <x v="2"/>
  </r>
  <r>
    <x v="1"/>
    <x v="15"/>
  </r>
  <r>
    <x v="1"/>
    <x v="1"/>
  </r>
  <r>
    <x v="1"/>
    <x v="0"/>
  </r>
  <r>
    <x v="1"/>
    <x v="10"/>
  </r>
  <r>
    <x v="1"/>
    <x v="11"/>
  </r>
  <r>
    <x v="1"/>
    <x v="11"/>
  </r>
  <r>
    <x v="1"/>
    <x v="0"/>
  </r>
  <r>
    <x v="1"/>
    <x v="11"/>
  </r>
  <r>
    <x v="1"/>
    <x v="1"/>
  </r>
  <r>
    <x v="1"/>
    <x v="12"/>
  </r>
  <r>
    <x v="1"/>
    <x v="14"/>
  </r>
  <r>
    <x v="1"/>
    <x v="138"/>
  </r>
  <r>
    <x v="1"/>
    <x v="6"/>
  </r>
  <r>
    <x v="1"/>
    <x v="10"/>
  </r>
  <r>
    <x v="1"/>
    <x v="3"/>
  </r>
  <r>
    <x v="1"/>
    <x v="1"/>
  </r>
  <r>
    <x v="1"/>
    <x v="16"/>
  </r>
  <r>
    <x v="1"/>
    <x v="11"/>
  </r>
  <r>
    <x v="1"/>
    <x v="11"/>
  </r>
  <r>
    <x v="1"/>
    <x v="1"/>
  </r>
  <r>
    <x v="1"/>
    <x v="2"/>
  </r>
  <r>
    <x v="1"/>
    <x v="4"/>
  </r>
  <r>
    <x v="1"/>
    <x v="0"/>
  </r>
  <r>
    <x v="1"/>
    <x v="82"/>
  </r>
  <r>
    <x v="1"/>
    <x v="1"/>
  </r>
  <r>
    <x v="1"/>
    <x v="4"/>
  </r>
  <r>
    <x v="1"/>
    <x v="6"/>
  </r>
  <r>
    <x v="1"/>
    <x v="4"/>
  </r>
  <r>
    <x v="1"/>
    <x v="6"/>
  </r>
  <r>
    <x v="1"/>
    <x v="0"/>
  </r>
  <r>
    <x v="1"/>
    <x v="0"/>
  </r>
  <r>
    <x v="1"/>
    <x v="1"/>
  </r>
  <r>
    <x v="1"/>
    <x v="59"/>
  </r>
  <r>
    <x v="1"/>
    <x v="11"/>
  </r>
  <r>
    <x v="1"/>
    <x v="14"/>
  </r>
  <r>
    <x v="1"/>
    <x v="64"/>
  </r>
  <r>
    <x v="1"/>
    <x v="12"/>
  </r>
  <r>
    <x v="1"/>
    <x v="1"/>
  </r>
  <r>
    <x v="1"/>
    <x v="4"/>
  </r>
  <r>
    <x v="1"/>
    <x v="60"/>
  </r>
  <r>
    <x v="1"/>
    <x v="11"/>
  </r>
  <r>
    <x v="1"/>
    <x v="60"/>
  </r>
  <r>
    <x v="1"/>
    <x v="1"/>
  </r>
  <r>
    <x v="1"/>
    <x v="30"/>
  </r>
  <r>
    <x v="1"/>
    <x v="12"/>
  </r>
  <r>
    <x v="1"/>
    <x v="0"/>
  </r>
  <r>
    <x v="1"/>
    <x v="4"/>
  </r>
  <r>
    <x v="1"/>
    <x v="4"/>
  </r>
  <r>
    <x v="1"/>
    <x v="64"/>
  </r>
  <r>
    <x v="1"/>
    <x v="30"/>
  </r>
  <r>
    <x v="1"/>
    <x v="12"/>
  </r>
  <r>
    <x v="1"/>
    <x v="6"/>
  </r>
  <r>
    <x v="1"/>
    <x v="0"/>
  </r>
  <r>
    <x v="1"/>
    <x v="0"/>
  </r>
  <r>
    <x v="1"/>
    <x v="59"/>
  </r>
  <r>
    <x v="1"/>
    <x v="70"/>
  </r>
  <r>
    <x v="1"/>
    <x v="12"/>
  </r>
  <r>
    <x v="1"/>
    <x v="0"/>
  </r>
  <r>
    <x v="1"/>
    <x v="11"/>
  </r>
  <r>
    <x v="1"/>
    <x v="30"/>
  </r>
  <r>
    <x v="1"/>
    <x v="10"/>
  </r>
  <r>
    <x v="1"/>
    <x v="68"/>
  </r>
  <r>
    <x v="1"/>
    <x v="2"/>
  </r>
  <r>
    <x v="1"/>
    <x v="3"/>
  </r>
  <r>
    <x v="1"/>
    <x v="0"/>
  </r>
  <r>
    <x v="1"/>
    <x v="141"/>
  </r>
  <r>
    <x v="1"/>
    <x v="1"/>
  </r>
  <r>
    <x v="1"/>
    <x v="0"/>
  </r>
  <r>
    <x v="1"/>
    <x v="1"/>
  </r>
  <r>
    <x v="1"/>
    <x v="12"/>
  </r>
  <r>
    <x v="1"/>
    <x v="3"/>
  </r>
  <r>
    <x v="1"/>
    <x v="10"/>
  </r>
  <r>
    <x v="1"/>
    <x v="12"/>
  </r>
  <r>
    <x v="1"/>
    <x v="1"/>
  </r>
  <r>
    <x v="1"/>
    <x v="41"/>
  </r>
  <r>
    <x v="1"/>
    <x v="12"/>
  </r>
  <r>
    <x v="1"/>
    <x v="11"/>
  </r>
  <r>
    <x v="1"/>
    <x v="1"/>
  </r>
  <r>
    <x v="1"/>
    <x v="0"/>
  </r>
  <r>
    <x v="1"/>
    <x v="1"/>
  </r>
  <r>
    <x v="1"/>
    <x v="1"/>
  </r>
  <r>
    <x v="1"/>
    <x v="11"/>
  </r>
  <r>
    <x v="1"/>
    <x v="44"/>
  </r>
  <r>
    <x v="1"/>
    <x v="2"/>
  </r>
  <r>
    <x v="1"/>
    <x v="1"/>
  </r>
  <r>
    <x v="1"/>
    <x v="13"/>
  </r>
  <r>
    <x v="1"/>
    <x v="62"/>
  </r>
  <r>
    <x v="1"/>
    <x v="104"/>
  </r>
  <r>
    <x v="1"/>
    <x v="12"/>
  </r>
  <r>
    <x v="1"/>
    <x v="15"/>
  </r>
  <r>
    <x v="1"/>
    <x v="0"/>
  </r>
  <r>
    <x v="1"/>
    <x v="12"/>
  </r>
  <r>
    <x v="1"/>
    <x v="30"/>
  </r>
  <r>
    <x v="1"/>
    <x v="27"/>
  </r>
  <r>
    <x v="1"/>
    <x v="142"/>
  </r>
  <r>
    <x v="1"/>
    <x v="12"/>
  </r>
  <r>
    <x v="1"/>
    <x v="30"/>
  </r>
  <r>
    <x v="1"/>
    <x v="11"/>
  </r>
  <r>
    <x v="1"/>
    <x v="68"/>
  </r>
  <r>
    <x v="1"/>
    <x v="50"/>
  </r>
  <r>
    <x v="1"/>
    <x v="12"/>
  </r>
  <r>
    <x v="1"/>
    <x v="11"/>
  </r>
  <r>
    <x v="1"/>
    <x v="58"/>
  </r>
  <r>
    <x v="1"/>
    <x v="30"/>
  </r>
  <r>
    <x v="1"/>
    <x v="6"/>
  </r>
  <r>
    <x v="1"/>
    <x v="1"/>
  </r>
  <r>
    <x v="1"/>
    <x v="11"/>
  </r>
  <r>
    <x v="1"/>
    <x v="2"/>
  </r>
  <r>
    <x v="1"/>
    <x v="10"/>
  </r>
  <r>
    <x v="1"/>
    <x v="11"/>
  </r>
  <r>
    <x v="1"/>
    <x v="12"/>
  </r>
  <r>
    <x v="1"/>
    <x v="11"/>
  </r>
  <r>
    <x v="1"/>
    <x v="40"/>
  </r>
  <r>
    <x v="1"/>
    <x v="10"/>
  </r>
  <r>
    <x v="1"/>
    <x v="10"/>
  </r>
  <r>
    <x v="1"/>
    <x v="78"/>
  </r>
  <r>
    <x v="1"/>
    <x v="64"/>
  </r>
  <r>
    <x v="1"/>
    <x v="0"/>
  </r>
  <r>
    <x v="1"/>
    <x v="0"/>
  </r>
  <r>
    <x v="1"/>
    <x v="59"/>
  </r>
  <r>
    <x v="1"/>
    <x v="130"/>
  </r>
  <r>
    <x v="1"/>
    <x v="58"/>
  </r>
  <r>
    <x v="1"/>
    <x v="6"/>
  </r>
  <r>
    <x v="1"/>
    <x v="3"/>
  </r>
  <r>
    <x v="1"/>
    <x v="60"/>
  </r>
  <r>
    <x v="1"/>
    <x v="26"/>
  </r>
  <r>
    <x v="1"/>
    <x v="12"/>
  </r>
  <r>
    <x v="1"/>
    <x v="6"/>
  </r>
  <r>
    <x v="1"/>
    <x v="94"/>
  </r>
  <r>
    <x v="1"/>
    <x v="4"/>
  </r>
  <r>
    <x v="1"/>
    <x v="82"/>
  </r>
  <r>
    <x v="1"/>
    <x v="12"/>
  </r>
  <r>
    <x v="1"/>
    <x v="92"/>
  </r>
  <r>
    <x v="1"/>
    <x v="0"/>
  </r>
  <r>
    <x v="1"/>
    <x v="23"/>
  </r>
  <r>
    <x v="1"/>
    <x v="10"/>
  </r>
  <r>
    <x v="1"/>
    <x v="9"/>
  </r>
  <r>
    <x v="1"/>
    <x v="1"/>
  </r>
  <r>
    <x v="1"/>
    <x v="0"/>
  </r>
  <r>
    <x v="1"/>
    <x v="14"/>
  </r>
  <r>
    <x v="1"/>
    <x v="0"/>
  </r>
  <r>
    <x v="1"/>
    <x v="12"/>
  </r>
  <r>
    <x v="1"/>
    <x v="0"/>
  </r>
  <r>
    <x v="1"/>
    <x v="14"/>
  </r>
  <r>
    <x v="1"/>
    <x v="10"/>
  </r>
  <r>
    <x v="1"/>
    <x v="46"/>
  </r>
  <r>
    <x v="1"/>
    <x v="1"/>
  </r>
  <r>
    <x v="1"/>
    <x v="4"/>
  </r>
  <r>
    <x v="1"/>
    <x v="16"/>
  </r>
  <r>
    <x v="1"/>
    <x v="35"/>
  </r>
  <r>
    <x v="1"/>
    <x v="1"/>
  </r>
  <r>
    <x v="1"/>
    <x v="18"/>
  </r>
  <r>
    <x v="1"/>
    <x v="2"/>
  </r>
  <r>
    <x v="1"/>
    <x v="4"/>
  </r>
  <r>
    <x v="1"/>
    <x v="11"/>
  </r>
  <r>
    <x v="1"/>
    <x v="103"/>
  </r>
  <r>
    <x v="1"/>
    <x v="0"/>
  </r>
  <r>
    <x v="1"/>
    <x v="12"/>
  </r>
  <r>
    <x v="1"/>
    <x v="19"/>
  </r>
  <r>
    <x v="1"/>
    <x v="2"/>
  </r>
  <r>
    <x v="1"/>
    <x v="1"/>
  </r>
  <r>
    <x v="1"/>
    <x v="60"/>
  </r>
  <r>
    <x v="1"/>
    <x v="1"/>
  </r>
  <r>
    <x v="1"/>
    <x v="88"/>
  </r>
  <r>
    <x v="1"/>
    <x v="1"/>
  </r>
  <r>
    <x v="1"/>
    <x v="12"/>
  </r>
  <r>
    <x v="1"/>
    <x v="0"/>
  </r>
  <r>
    <x v="1"/>
    <x v="56"/>
  </r>
  <r>
    <x v="1"/>
    <x v="0"/>
  </r>
  <r>
    <x v="1"/>
    <x v="94"/>
  </r>
  <r>
    <x v="1"/>
    <x v="33"/>
  </r>
  <r>
    <x v="1"/>
    <x v="14"/>
  </r>
  <r>
    <x v="1"/>
    <x v="1"/>
  </r>
  <r>
    <x v="1"/>
    <x v="59"/>
  </r>
  <r>
    <x v="1"/>
    <x v="12"/>
  </r>
  <r>
    <x v="1"/>
    <x v="0"/>
  </r>
  <r>
    <x v="1"/>
    <x v="11"/>
  </r>
  <r>
    <x v="1"/>
    <x v="1"/>
  </r>
  <r>
    <x v="1"/>
    <x v="12"/>
  </r>
  <r>
    <x v="1"/>
    <x v="1"/>
  </r>
  <r>
    <x v="1"/>
    <x v="60"/>
  </r>
  <r>
    <x v="1"/>
    <x v="0"/>
  </r>
  <r>
    <x v="1"/>
    <x v="16"/>
  </r>
  <r>
    <x v="1"/>
    <x v="12"/>
  </r>
  <r>
    <x v="1"/>
    <x v="94"/>
  </r>
  <r>
    <x v="1"/>
    <x v="6"/>
  </r>
  <r>
    <x v="1"/>
    <x v="0"/>
  </r>
  <r>
    <x v="1"/>
    <x v="60"/>
  </r>
  <r>
    <x v="1"/>
    <x v="4"/>
  </r>
  <r>
    <x v="1"/>
    <x v="1"/>
  </r>
  <r>
    <x v="1"/>
    <x v="30"/>
  </r>
  <r>
    <x v="1"/>
    <x v="12"/>
  </r>
  <r>
    <x v="1"/>
    <x v="0"/>
  </r>
  <r>
    <x v="1"/>
    <x v="4"/>
  </r>
  <r>
    <x v="1"/>
    <x v="2"/>
  </r>
  <r>
    <x v="1"/>
    <x v="16"/>
  </r>
  <r>
    <x v="1"/>
    <x v="59"/>
  </r>
  <r>
    <x v="1"/>
    <x v="1"/>
  </r>
  <r>
    <x v="1"/>
    <x v="4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4"/>
  </r>
  <r>
    <x v="1"/>
    <x v="1"/>
  </r>
  <r>
    <x v="1"/>
    <x v="1"/>
  </r>
  <r>
    <x v="1"/>
    <x v="12"/>
  </r>
  <r>
    <x v="1"/>
    <x v="35"/>
  </r>
  <r>
    <x v="1"/>
    <x v="0"/>
  </r>
  <r>
    <x v="1"/>
    <x v="12"/>
  </r>
  <r>
    <x v="1"/>
    <x v="0"/>
  </r>
  <r>
    <x v="1"/>
    <x v="9"/>
  </r>
  <r>
    <x v="1"/>
    <x v="6"/>
  </r>
  <r>
    <x v="1"/>
    <x v="4"/>
  </r>
  <r>
    <x v="1"/>
    <x v="27"/>
  </r>
  <r>
    <x v="1"/>
    <x v="10"/>
  </r>
  <r>
    <x v="1"/>
    <x v="1"/>
  </r>
  <r>
    <x v="1"/>
    <x v="34"/>
  </r>
  <r>
    <x v="1"/>
    <x v="1"/>
  </r>
  <r>
    <x v="1"/>
    <x v="12"/>
  </r>
  <r>
    <x v="1"/>
    <x v="0"/>
  </r>
  <r>
    <x v="1"/>
    <x v="10"/>
  </r>
  <r>
    <x v="1"/>
    <x v="36"/>
  </r>
  <r>
    <x v="1"/>
    <x v="62"/>
  </r>
  <r>
    <x v="1"/>
    <x v="46"/>
  </r>
  <r>
    <x v="1"/>
    <x v="50"/>
  </r>
  <r>
    <x v="1"/>
    <x v="60"/>
  </r>
  <r>
    <x v="1"/>
    <x v="16"/>
  </r>
  <r>
    <x v="1"/>
    <x v="10"/>
  </r>
  <r>
    <x v="1"/>
    <x v="66"/>
  </r>
  <r>
    <x v="1"/>
    <x v="8"/>
  </r>
  <r>
    <x v="1"/>
    <x v="4"/>
  </r>
  <r>
    <x v="1"/>
    <x v="35"/>
  </r>
  <r>
    <x v="1"/>
    <x v="12"/>
  </r>
  <r>
    <x v="1"/>
    <x v="12"/>
  </r>
  <r>
    <x v="1"/>
    <x v="68"/>
  </r>
  <r>
    <x v="1"/>
    <x v="0"/>
  </r>
  <r>
    <x v="1"/>
    <x v="0"/>
  </r>
  <r>
    <x v="1"/>
    <x v="4"/>
  </r>
  <r>
    <x v="1"/>
    <x v="0"/>
  </r>
  <r>
    <x v="1"/>
    <x v="0"/>
  </r>
  <r>
    <x v="1"/>
    <x v="3"/>
  </r>
  <r>
    <x v="1"/>
    <x v="0"/>
  </r>
  <r>
    <x v="1"/>
    <x v="0"/>
  </r>
  <r>
    <x v="1"/>
    <x v="1"/>
  </r>
  <r>
    <x v="1"/>
    <x v="11"/>
  </r>
  <r>
    <x v="1"/>
    <x v="59"/>
  </r>
  <r>
    <x v="1"/>
    <x v="12"/>
  </r>
  <r>
    <x v="1"/>
    <x v="6"/>
  </r>
  <r>
    <x v="1"/>
    <x v="59"/>
  </r>
  <r>
    <x v="1"/>
    <x v="10"/>
  </r>
  <r>
    <x v="1"/>
    <x v="16"/>
  </r>
  <r>
    <x v="1"/>
    <x v="30"/>
  </r>
  <r>
    <x v="1"/>
    <x v="1"/>
  </r>
  <r>
    <x v="1"/>
    <x v="73"/>
  </r>
  <r>
    <x v="1"/>
    <x v="44"/>
  </r>
  <r>
    <x v="1"/>
    <x v="0"/>
  </r>
  <r>
    <x v="1"/>
    <x v="4"/>
  </r>
  <r>
    <x v="1"/>
    <x v="14"/>
  </r>
  <r>
    <x v="1"/>
    <x v="27"/>
  </r>
  <r>
    <x v="1"/>
    <x v="12"/>
  </r>
  <r>
    <x v="1"/>
    <x v="6"/>
  </r>
  <r>
    <x v="1"/>
    <x v="0"/>
  </r>
  <r>
    <x v="1"/>
    <x v="94"/>
  </r>
  <r>
    <x v="1"/>
    <x v="1"/>
  </r>
  <r>
    <x v="1"/>
    <x v="12"/>
  </r>
  <r>
    <x v="1"/>
    <x v="30"/>
  </r>
  <r>
    <x v="1"/>
    <x v="27"/>
  </r>
  <r>
    <x v="1"/>
    <x v="4"/>
  </r>
  <r>
    <x v="1"/>
    <x v="4"/>
  </r>
  <r>
    <x v="1"/>
    <x v="4"/>
  </r>
  <r>
    <x v="1"/>
    <x v="11"/>
  </r>
  <r>
    <x v="1"/>
    <x v="88"/>
  </r>
  <r>
    <x v="1"/>
    <x v="0"/>
  </r>
  <r>
    <x v="1"/>
    <x v="30"/>
  </r>
  <r>
    <x v="1"/>
    <x v="58"/>
  </r>
  <r>
    <x v="1"/>
    <x v="0"/>
  </r>
  <r>
    <x v="1"/>
    <x v="1"/>
  </r>
  <r>
    <x v="1"/>
    <x v="0"/>
  </r>
  <r>
    <x v="1"/>
    <x v="11"/>
  </r>
  <r>
    <x v="1"/>
    <x v="11"/>
  </r>
  <r>
    <x v="1"/>
    <x v="11"/>
  </r>
  <r>
    <x v="1"/>
    <x v="1"/>
  </r>
  <r>
    <x v="1"/>
    <x v="2"/>
  </r>
  <r>
    <x v="1"/>
    <x v="64"/>
  </r>
  <r>
    <x v="1"/>
    <x v="34"/>
  </r>
  <r>
    <x v="1"/>
    <x v="11"/>
  </r>
  <r>
    <x v="1"/>
    <x v="0"/>
  </r>
  <r>
    <x v="1"/>
    <x v="12"/>
  </r>
  <r>
    <x v="1"/>
    <x v="30"/>
  </r>
  <r>
    <x v="1"/>
    <x v="59"/>
  </r>
  <r>
    <x v="1"/>
    <x v="1"/>
  </r>
  <r>
    <x v="1"/>
    <x v="1"/>
  </r>
  <r>
    <x v="1"/>
    <x v="0"/>
  </r>
  <r>
    <x v="1"/>
    <x v="60"/>
  </r>
  <r>
    <x v="1"/>
    <x v="60"/>
  </r>
  <r>
    <x v="1"/>
    <x v="62"/>
  </r>
  <r>
    <x v="1"/>
    <x v="1"/>
  </r>
  <r>
    <x v="1"/>
    <x v="14"/>
  </r>
  <r>
    <x v="1"/>
    <x v="6"/>
  </r>
  <r>
    <x v="1"/>
    <x v="0"/>
  </r>
  <r>
    <x v="1"/>
    <x v="12"/>
  </r>
  <r>
    <x v="1"/>
    <x v="12"/>
  </r>
  <r>
    <x v="1"/>
    <x v="1"/>
  </r>
  <r>
    <x v="1"/>
    <x v="3"/>
  </r>
  <r>
    <x v="1"/>
    <x v="1"/>
  </r>
  <r>
    <x v="1"/>
    <x v="0"/>
  </r>
  <r>
    <x v="1"/>
    <x v="6"/>
  </r>
  <r>
    <x v="1"/>
    <x v="12"/>
  </r>
  <r>
    <x v="1"/>
    <x v="1"/>
  </r>
  <r>
    <x v="1"/>
    <x v="102"/>
  </r>
  <r>
    <x v="1"/>
    <x v="0"/>
  </r>
  <r>
    <x v="1"/>
    <x v="0"/>
  </r>
  <r>
    <x v="1"/>
    <x v="0"/>
  </r>
  <r>
    <x v="1"/>
    <x v="1"/>
  </r>
  <r>
    <x v="1"/>
    <x v="1"/>
  </r>
  <r>
    <x v="1"/>
    <x v="16"/>
  </r>
  <r>
    <x v="1"/>
    <x v="1"/>
  </r>
  <r>
    <x v="1"/>
    <x v="0"/>
  </r>
  <r>
    <x v="1"/>
    <x v="27"/>
  </r>
  <r>
    <x v="1"/>
    <x v="60"/>
  </r>
  <r>
    <x v="1"/>
    <x v="4"/>
  </r>
  <r>
    <x v="1"/>
    <x v="12"/>
  </r>
  <r>
    <x v="1"/>
    <x v="11"/>
  </r>
  <r>
    <x v="1"/>
    <x v="1"/>
  </r>
  <r>
    <x v="1"/>
    <x v="11"/>
  </r>
  <r>
    <x v="1"/>
    <x v="4"/>
  </r>
  <r>
    <x v="1"/>
    <x v="12"/>
  </r>
  <r>
    <x v="1"/>
    <x v="14"/>
  </r>
  <r>
    <x v="1"/>
    <x v="44"/>
  </r>
  <r>
    <x v="1"/>
    <x v="2"/>
  </r>
  <r>
    <x v="1"/>
    <x v="12"/>
  </r>
  <r>
    <x v="1"/>
    <x v="2"/>
  </r>
  <r>
    <x v="1"/>
    <x v="16"/>
  </r>
  <r>
    <x v="1"/>
    <x v="9"/>
  </r>
  <r>
    <x v="1"/>
    <x v="44"/>
  </r>
  <r>
    <x v="1"/>
    <x v="1"/>
  </r>
  <r>
    <x v="1"/>
    <x v="14"/>
  </r>
  <r>
    <x v="1"/>
    <x v="2"/>
  </r>
  <r>
    <x v="1"/>
    <x v="16"/>
  </r>
  <r>
    <x v="1"/>
    <x v="2"/>
  </r>
  <r>
    <x v="1"/>
    <x v="30"/>
  </r>
  <r>
    <x v="1"/>
    <x v="30"/>
  </r>
  <r>
    <x v="1"/>
    <x v="6"/>
  </r>
  <r>
    <x v="1"/>
    <x v="54"/>
  </r>
  <r>
    <x v="1"/>
    <x v="14"/>
  </r>
  <r>
    <x v="1"/>
    <x v="46"/>
  </r>
  <r>
    <x v="1"/>
    <x v="3"/>
  </r>
  <r>
    <x v="1"/>
    <x v="3"/>
  </r>
  <r>
    <x v="1"/>
    <x v="4"/>
  </r>
  <r>
    <x v="1"/>
    <x v="1"/>
  </r>
  <r>
    <x v="1"/>
    <x v="11"/>
  </r>
  <r>
    <x v="1"/>
    <x v="0"/>
  </r>
  <r>
    <x v="1"/>
    <x v="10"/>
  </r>
  <r>
    <x v="1"/>
    <x v="0"/>
  </r>
  <r>
    <x v="1"/>
    <x v="0"/>
  </r>
  <r>
    <x v="1"/>
    <x v="4"/>
  </r>
  <r>
    <x v="1"/>
    <x v="64"/>
  </r>
  <r>
    <x v="1"/>
    <x v="1"/>
  </r>
  <r>
    <x v="1"/>
    <x v="60"/>
  </r>
  <r>
    <x v="1"/>
    <x v="59"/>
  </r>
  <r>
    <x v="1"/>
    <x v="0"/>
  </r>
  <r>
    <x v="1"/>
    <x v="59"/>
  </r>
  <r>
    <x v="1"/>
    <x v="4"/>
  </r>
  <r>
    <x v="1"/>
    <x v="12"/>
  </r>
  <r>
    <x v="1"/>
    <x v="0"/>
  </r>
  <r>
    <x v="1"/>
    <x v="12"/>
  </r>
  <r>
    <x v="1"/>
    <x v="0"/>
  </r>
  <r>
    <x v="1"/>
    <x v="0"/>
  </r>
  <r>
    <x v="1"/>
    <x v="4"/>
  </r>
  <r>
    <x v="1"/>
    <x v="11"/>
  </r>
  <r>
    <x v="1"/>
    <x v="28"/>
  </r>
  <r>
    <x v="1"/>
    <x v="4"/>
  </r>
  <r>
    <x v="1"/>
    <x v="1"/>
  </r>
  <r>
    <x v="1"/>
    <x v="12"/>
  </r>
  <r>
    <x v="1"/>
    <x v="1"/>
  </r>
  <r>
    <x v="1"/>
    <x v="0"/>
  </r>
  <r>
    <x v="1"/>
    <x v="30"/>
  </r>
  <r>
    <x v="1"/>
    <x v="12"/>
  </r>
  <r>
    <x v="1"/>
    <x v="4"/>
  </r>
  <r>
    <x v="1"/>
    <x v="4"/>
  </r>
  <r>
    <x v="1"/>
    <x v="11"/>
  </r>
  <r>
    <x v="1"/>
    <x v="12"/>
  </r>
  <r>
    <x v="1"/>
    <x v="143"/>
  </r>
  <r>
    <x v="1"/>
    <x v="1"/>
  </r>
  <r>
    <x v="1"/>
    <x v="0"/>
  </r>
  <r>
    <x v="1"/>
    <x v="4"/>
  </r>
  <r>
    <x v="1"/>
    <x v="1"/>
  </r>
  <r>
    <x v="1"/>
    <x v="30"/>
  </r>
  <r>
    <x v="1"/>
    <x v="44"/>
  </r>
  <r>
    <x v="1"/>
    <x v="1"/>
  </r>
  <r>
    <x v="1"/>
    <x v="2"/>
  </r>
  <r>
    <x v="1"/>
    <x v="1"/>
  </r>
  <r>
    <x v="1"/>
    <x v="30"/>
  </r>
  <r>
    <x v="1"/>
    <x v="86"/>
  </r>
  <r>
    <x v="1"/>
    <x v="12"/>
  </r>
  <r>
    <x v="1"/>
    <x v="19"/>
  </r>
  <r>
    <x v="1"/>
    <x v="64"/>
  </r>
  <r>
    <x v="1"/>
    <x v="12"/>
  </r>
  <r>
    <x v="1"/>
    <x v="4"/>
  </r>
  <r>
    <x v="1"/>
    <x v="6"/>
  </r>
  <r>
    <x v="1"/>
    <x v="12"/>
  </r>
  <r>
    <x v="1"/>
    <x v="12"/>
  </r>
  <r>
    <x v="1"/>
    <x v="11"/>
  </r>
  <r>
    <x v="1"/>
    <x v="1"/>
  </r>
  <r>
    <x v="1"/>
    <x v="4"/>
  </r>
  <r>
    <x v="1"/>
    <x v="0"/>
  </r>
  <r>
    <x v="1"/>
    <x v="60"/>
  </r>
  <r>
    <x v="1"/>
    <x v="4"/>
  </r>
  <r>
    <x v="1"/>
    <x v="144"/>
  </r>
  <r>
    <x v="1"/>
    <x v="0"/>
  </r>
  <r>
    <x v="1"/>
    <x v="0"/>
  </r>
  <r>
    <x v="1"/>
    <x v="1"/>
  </r>
  <r>
    <x v="1"/>
    <x v="3"/>
  </r>
  <r>
    <x v="1"/>
    <x v="12"/>
  </r>
  <r>
    <x v="1"/>
    <x v="1"/>
  </r>
  <r>
    <x v="1"/>
    <x v="78"/>
  </r>
  <r>
    <x v="1"/>
    <x v="10"/>
  </r>
  <r>
    <x v="1"/>
    <x v="2"/>
  </r>
  <r>
    <x v="1"/>
    <x v="4"/>
  </r>
  <r>
    <x v="1"/>
    <x v="30"/>
  </r>
  <r>
    <x v="1"/>
    <x v="6"/>
  </r>
  <r>
    <x v="1"/>
    <x v="1"/>
  </r>
  <r>
    <x v="1"/>
    <x v="11"/>
  </r>
  <r>
    <x v="1"/>
    <x v="10"/>
  </r>
  <r>
    <x v="1"/>
    <x v="2"/>
  </r>
  <r>
    <x v="1"/>
    <x v="4"/>
  </r>
  <r>
    <x v="1"/>
    <x v="0"/>
  </r>
  <r>
    <x v="1"/>
    <x v="64"/>
  </r>
  <r>
    <x v="1"/>
    <x v="0"/>
  </r>
  <r>
    <x v="1"/>
    <x v="3"/>
  </r>
  <r>
    <x v="1"/>
    <x v="2"/>
  </r>
  <r>
    <x v="1"/>
    <x v="1"/>
  </r>
  <r>
    <x v="1"/>
    <x v="12"/>
  </r>
  <r>
    <x v="1"/>
    <x v="12"/>
  </r>
  <r>
    <x v="1"/>
    <x v="78"/>
  </r>
  <r>
    <x v="1"/>
    <x v="3"/>
  </r>
  <r>
    <x v="1"/>
    <x v="1"/>
  </r>
  <r>
    <x v="1"/>
    <x v="2"/>
  </r>
  <r>
    <x v="1"/>
    <x v="1"/>
  </r>
  <r>
    <x v="1"/>
    <x v="0"/>
  </r>
  <r>
    <x v="1"/>
    <x v="1"/>
  </r>
  <r>
    <x v="1"/>
    <x v="60"/>
  </r>
  <r>
    <x v="1"/>
    <x v="12"/>
  </r>
  <r>
    <x v="1"/>
    <x v="2"/>
  </r>
  <r>
    <x v="1"/>
    <x v="0"/>
  </r>
  <r>
    <x v="1"/>
    <x v="0"/>
  </r>
  <r>
    <x v="1"/>
    <x v="6"/>
  </r>
  <r>
    <x v="1"/>
    <x v="1"/>
  </r>
  <r>
    <x v="1"/>
    <x v="11"/>
  </r>
  <r>
    <x v="1"/>
    <x v="16"/>
  </r>
  <r>
    <x v="1"/>
    <x v="11"/>
  </r>
  <r>
    <x v="1"/>
    <x v="16"/>
  </r>
  <r>
    <x v="1"/>
    <x v="0"/>
  </r>
  <r>
    <x v="1"/>
    <x v="4"/>
  </r>
  <r>
    <x v="1"/>
    <x v="16"/>
  </r>
  <r>
    <x v="1"/>
    <x v="0"/>
  </r>
  <r>
    <x v="1"/>
    <x v="6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2"/>
  </r>
  <r>
    <x v="1"/>
    <x v="59"/>
  </r>
  <r>
    <x v="1"/>
    <x v="2"/>
  </r>
  <r>
    <x v="1"/>
    <x v="72"/>
  </r>
  <r>
    <x v="1"/>
    <x v="4"/>
  </r>
  <r>
    <x v="1"/>
    <x v="0"/>
  </r>
  <r>
    <x v="1"/>
    <x v="1"/>
  </r>
  <r>
    <x v="1"/>
    <x v="2"/>
  </r>
  <r>
    <x v="1"/>
    <x v="2"/>
  </r>
  <r>
    <x v="1"/>
    <x v="0"/>
  </r>
  <r>
    <x v="1"/>
    <x v="11"/>
  </r>
  <r>
    <x v="2"/>
    <x v="145"/>
  </r>
  <r>
    <x v="2"/>
    <x v="1"/>
  </r>
  <r>
    <x v="2"/>
    <x v="14"/>
  </r>
  <r>
    <x v="2"/>
    <x v="24"/>
  </r>
  <r>
    <x v="2"/>
    <x v="15"/>
  </r>
  <r>
    <x v="2"/>
    <x v="0"/>
  </r>
  <r>
    <x v="2"/>
    <x v="18"/>
  </r>
  <r>
    <x v="2"/>
    <x v="30"/>
  </r>
  <r>
    <x v="2"/>
    <x v="59"/>
  </r>
  <r>
    <x v="2"/>
    <x v="44"/>
  </r>
  <r>
    <x v="2"/>
    <x v="28"/>
  </r>
  <r>
    <x v="2"/>
    <x v="15"/>
  </r>
  <r>
    <x v="2"/>
    <x v="16"/>
  </r>
  <r>
    <x v="2"/>
    <x v="0"/>
  </r>
  <r>
    <x v="2"/>
    <x v="62"/>
  </r>
  <r>
    <x v="2"/>
    <x v="1"/>
  </r>
  <r>
    <x v="2"/>
    <x v="20"/>
  </r>
  <r>
    <x v="2"/>
    <x v="1"/>
  </r>
  <r>
    <x v="2"/>
    <x v="4"/>
  </r>
  <r>
    <x v="2"/>
    <x v="100"/>
  </r>
  <r>
    <x v="2"/>
    <x v="146"/>
  </r>
  <r>
    <x v="2"/>
    <x v="4"/>
  </r>
  <r>
    <x v="2"/>
    <x v="4"/>
  </r>
  <r>
    <x v="2"/>
    <x v="147"/>
  </r>
  <r>
    <x v="2"/>
    <x v="30"/>
  </r>
  <r>
    <x v="2"/>
    <x v="0"/>
  </r>
  <r>
    <x v="2"/>
    <x v="54"/>
  </r>
  <r>
    <x v="2"/>
    <x v="70"/>
  </r>
  <r>
    <x v="2"/>
    <x v="40"/>
  </r>
  <r>
    <x v="2"/>
    <x v="30"/>
  </r>
  <r>
    <x v="2"/>
    <x v="16"/>
  </r>
  <r>
    <x v="2"/>
    <x v="142"/>
  </r>
  <r>
    <x v="2"/>
    <x v="0"/>
  </r>
  <r>
    <x v="2"/>
    <x v="4"/>
  </r>
  <r>
    <x v="2"/>
    <x v="60"/>
  </r>
  <r>
    <x v="2"/>
    <x v="0"/>
  </r>
  <r>
    <x v="2"/>
    <x v="27"/>
  </r>
  <r>
    <x v="2"/>
    <x v="60"/>
  </r>
  <r>
    <x v="2"/>
    <x v="30"/>
  </r>
  <r>
    <x v="2"/>
    <x v="20"/>
  </r>
  <r>
    <x v="2"/>
    <x v="0"/>
  </r>
  <r>
    <x v="2"/>
    <x v="1"/>
  </r>
  <r>
    <x v="2"/>
    <x v="2"/>
  </r>
  <r>
    <x v="2"/>
    <x v="4"/>
  </r>
  <r>
    <x v="2"/>
    <x v="16"/>
  </r>
  <r>
    <x v="2"/>
    <x v="11"/>
  </r>
  <r>
    <x v="2"/>
    <x v="1"/>
  </r>
  <r>
    <x v="2"/>
    <x v="101"/>
  </r>
  <r>
    <x v="2"/>
    <x v="1"/>
  </r>
  <r>
    <x v="2"/>
    <x v="60"/>
  </r>
  <r>
    <x v="3"/>
    <x v="148"/>
  </r>
  <r>
    <x v="3"/>
    <x v="100"/>
  </r>
  <r>
    <x v="3"/>
    <x v="41"/>
  </r>
  <r>
    <x v="3"/>
    <x v="149"/>
  </r>
  <r>
    <x v="3"/>
    <x v="150"/>
  </r>
  <r>
    <x v="3"/>
    <x v="120"/>
  </r>
  <r>
    <x v="3"/>
    <x v="7"/>
  </r>
  <r>
    <x v="3"/>
    <x v="98"/>
  </r>
  <r>
    <x v="3"/>
    <x v="60"/>
  </r>
  <r>
    <x v="3"/>
    <x v="68"/>
  </r>
  <r>
    <x v="3"/>
    <x v="46"/>
  </r>
  <r>
    <x v="3"/>
    <x v="127"/>
  </r>
  <r>
    <x v="3"/>
    <x v="151"/>
  </r>
  <r>
    <x v="3"/>
    <x v="152"/>
  </r>
  <r>
    <x v="3"/>
    <x v="49"/>
  </r>
  <r>
    <x v="3"/>
    <x v="117"/>
  </r>
  <r>
    <x v="3"/>
    <x v="65"/>
  </r>
  <r>
    <x v="3"/>
    <x v="88"/>
  </r>
  <r>
    <x v="3"/>
    <x v="153"/>
  </r>
  <r>
    <x v="3"/>
    <x v="20"/>
  </r>
  <r>
    <x v="3"/>
    <x v="19"/>
  </r>
  <r>
    <x v="3"/>
    <x v="24"/>
  </r>
  <r>
    <x v="3"/>
    <x v="16"/>
  </r>
  <r>
    <x v="3"/>
    <x v="62"/>
  </r>
  <r>
    <x v="3"/>
    <x v="154"/>
  </r>
  <r>
    <x v="3"/>
    <x v="59"/>
  </r>
  <r>
    <x v="3"/>
    <x v="46"/>
  </r>
  <r>
    <x v="3"/>
    <x v="149"/>
  </r>
  <r>
    <x v="3"/>
    <x v="155"/>
  </r>
  <r>
    <x v="3"/>
    <x v="142"/>
  </r>
  <r>
    <x v="3"/>
    <x v="103"/>
  </r>
  <r>
    <x v="3"/>
    <x v="0"/>
  </r>
  <r>
    <x v="3"/>
    <x v="135"/>
  </r>
  <r>
    <x v="3"/>
    <x v="146"/>
  </r>
  <r>
    <x v="3"/>
    <x v="81"/>
  </r>
  <r>
    <x v="3"/>
    <x v="8"/>
  </r>
  <r>
    <x v="3"/>
    <x v="48"/>
  </r>
  <r>
    <x v="3"/>
    <x v="156"/>
  </r>
  <r>
    <x v="3"/>
    <x v="139"/>
  </r>
  <r>
    <x v="3"/>
    <x v="157"/>
  </r>
  <r>
    <x v="3"/>
    <x v="27"/>
  </r>
  <r>
    <x v="3"/>
    <x v="46"/>
  </r>
  <r>
    <x v="3"/>
    <x v="158"/>
  </r>
  <r>
    <x v="3"/>
    <x v="159"/>
  </r>
  <r>
    <x v="3"/>
    <x v="15"/>
  </r>
  <r>
    <x v="3"/>
    <x v="147"/>
  </r>
  <r>
    <x v="3"/>
    <x v="40"/>
  </r>
  <r>
    <x v="3"/>
    <x v="65"/>
  </r>
  <r>
    <x v="3"/>
    <x v="28"/>
  </r>
  <r>
    <x v="3"/>
    <x v="160"/>
  </r>
  <r>
    <x v="3"/>
    <x v="20"/>
  </r>
  <r>
    <x v="3"/>
    <x v="161"/>
  </r>
  <r>
    <x v="3"/>
    <x v="57"/>
  </r>
  <r>
    <x v="3"/>
    <x v="142"/>
  </r>
  <r>
    <x v="3"/>
    <x v="57"/>
  </r>
  <r>
    <x v="3"/>
    <x v="38"/>
  </r>
  <r>
    <x v="3"/>
    <x v="162"/>
  </r>
  <r>
    <x v="3"/>
    <x v="163"/>
  </r>
  <r>
    <x v="3"/>
    <x v="127"/>
  </r>
  <r>
    <x v="3"/>
    <x v="72"/>
  </r>
  <r>
    <x v="3"/>
    <x v="124"/>
  </r>
  <r>
    <x v="3"/>
    <x v="62"/>
  </r>
  <r>
    <x v="3"/>
    <x v="99"/>
  </r>
  <r>
    <x v="3"/>
    <x v="146"/>
  </r>
  <r>
    <x v="3"/>
    <x v="35"/>
  </r>
  <r>
    <x v="3"/>
    <x v="98"/>
  </r>
  <r>
    <x v="3"/>
    <x v="70"/>
  </r>
  <r>
    <x v="3"/>
    <x v="68"/>
  </r>
  <r>
    <x v="3"/>
    <x v="88"/>
  </r>
  <r>
    <x v="3"/>
    <x v="164"/>
  </r>
  <r>
    <x v="3"/>
    <x v="64"/>
  </r>
  <r>
    <x v="3"/>
    <x v="102"/>
  </r>
  <r>
    <x v="3"/>
    <x v="49"/>
  </r>
  <r>
    <x v="3"/>
    <x v="33"/>
  </r>
  <r>
    <x v="3"/>
    <x v="82"/>
  </r>
  <r>
    <x v="3"/>
    <x v="120"/>
  </r>
  <r>
    <x v="3"/>
    <x v="15"/>
  </r>
  <r>
    <x v="3"/>
    <x v="70"/>
  </r>
  <r>
    <x v="3"/>
    <x v="41"/>
  </r>
  <r>
    <x v="3"/>
    <x v="49"/>
  </r>
  <r>
    <x v="3"/>
    <x v="120"/>
  </r>
  <r>
    <x v="3"/>
    <x v="8"/>
  </r>
  <r>
    <x v="3"/>
    <x v="42"/>
  </r>
  <r>
    <x v="3"/>
    <x v="3"/>
  </r>
  <r>
    <x v="3"/>
    <x v="30"/>
  </r>
  <r>
    <x v="3"/>
    <x v="78"/>
  </r>
  <r>
    <x v="3"/>
    <x v="64"/>
  </r>
  <r>
    <x v="3"/>
    <x v="19"/>
  </r>
  <r>
    <x v="3"/>
    <x v="138"/>
  </r>
  <r>
    <x v="3"/>
    <x v="134"/>
  </r>
  <r>
    <x v="3"/>
    <x v="27"/>
  </r>
  <r>
    <x v="3"/>
    <x v="54"/>
  </r>
  <r>
    <x v="3"/>
    <x v="66"/>
  </r>
  <r>
    <x v="3"/>
    <x v="15"/>
  </r>
  <r>
    <x v="3"/>
    <x v="60"/>
  </r>
  <r>
    <x v="3"/>
    <x v="78"/>
  </r>
  <r>
    <x v="3"/>
    <x v="36"/>
  </r>
  <r>
    <x v="3"/>
    <x v="16"/>
  </r>
  <r>
    <x v="3"/>
    <x v="138"/>
  </r>
  <r>
    <x v="3"/>
    <x v="18"/>
  </r>
  <r>
    <x v="3"/>
    <x v="70"/>
  </r>
  <r>
    <x v="3"/>
    <x v="41"/>
  </r>
  <r>
    <x v="3"/>
    <x v="165"/>
  </r>
  <r>
    <x v="3"/>
    <x v="74"/>
  </r>
  <r>
    <x v="3"/>
    <x v="14"/>
  </r>
  <r>
    <x v="3"/>
    <x v="138"/>
  </r>
  <r>
    <x v="3"/>
    <x v="58"/>
  </r>
  <r>
    <x v="3"/>
    <x v="163"/>
  </r>
  <r>
    <x v="3"/>
    <x v="120"/>
  </r>
  <r>
    <x v="3"/>
    <x v="120"/>
  </r>
  <r>
    <x v="3"/>
    <x v="70"/>
  </r>
  <r>
    <x v="3"/>
    <x v="103"/>
  </r>
  <r>
    <x v="3"/>
    <x v="5"/>
  </r>
  <r>
    <x v="3"/>
    <x v="166"/>
  </r>
  <r>
    <x v="3"/>
    <x v="41"/>
  </r>
  <r>
    <x v="3"/>
    <x v="20"/>
  </r>
  <r>
    <x v="3"/>
    <x v="98"/>
  </r>
  <r>
    <x v="3"/>
    <x v="58"/>
  </r>
  <r>
    <x v="3"/>
    <x v="18"/>
  </r>
  <r>
    <x v="3"/>
    <x v="9"/>
  </r>
  <r>
    <x v="3"/>
    <x v="167"/>
  </r>
  <r>
    <x v="3"/>
    <x v="168"/>
  </r>
  <r>
    <x v="3"/>
    <x v="141"/>
  </r>
  <r>
    <x v="3"/>
    <x v="169"/>
  </r>
  <r>
    <x v="3"/>
    <x v="73"/>
  </r>
  <r>
    <x v="3"/>
    <x v="85"/>
  </r>
  <r>
    <x v="3"/>
    <x v="170"/>
  </r>
  <r>
    <x v="3"/>
    <x v="171"/>
  </r>
  <r>
    <x v="3"/>
    <x v="172"/>
  </r>
  <r>
    <x v="3"/>
    <x v="173"/>
  </r>
  <r>
    <x v="3"/>
    <x v="174"/>
  </r>
  <r>
    <x v="3"/>
    <x v="175"/>
  </r>
  <r>
    <x v="3"/>
    <x v="124"/>
  </r>
  <r>
    <x v="3"/>
    <x v="30"/>
  </r>
  <r>
    <x v="3"/>
    <x v="176"/>
  </r>
  <r>
    <x v="3"/>
    <x v="109"/>
  </r>
  <r>
    <x v="3"/>
    <x v="177"/>
  </r>
  <r>
    <x v="3"/>
    <x v="178"/>
  </r>
  <r>
    <x v="3"/>
    <x v="179"/>
  </r>
  <r>
    <x v="3"/>
    <x v="180"/>
  </r>
  <r>
    <x v="3"/>
    <x v="181"/>
  </r>
  <r>
    <x v="3"/>
    <x v="182"/>
  </r>
  <r>
    <x v="3"/>
    <x v="183"/>
  </r>
  <r>
    <x v="3"/>
    <x v="184"/>
  </r>
  <r>
    <x v="3"/>
    <x v="144"/>
  </r>
  <r>
    <x v="3"/>
    <x v="7"/>
  </r>
  <r>
    <x v="3"/>
    <x v="88"/>
  </r>
  <r>
    <x v="3"/>
    <x v="185"/>
  </r>
  <r>
    <x v="3"/>
    <x v="186"/>
  </r>
  <r>
    <x v="3"/>
    <x v="187"/>
  </r>
  <r>
    <x v="3"/>
    <x v="147"/>
  </r>
  <r>
    <x v="3"/>
    <x v="188"/>
  </r>
  <r>
    <x v="3"/>
    <x v="165"/>
  </r>
  <r>
    <x v="3"/>
    <x v="140"/>
  </r>
  <r>
    <x v="3"/>
    <x v="126"/>
  </r>
  <r>
    <x v="3"/>
    <x v="189"/>
  </r>
  <r>
    <x v="3"/>
    <x v="171"/>
  </r>
  <r>
    <x v="3"/>
    <x v="190"/>
  </r>
  <r>
    <x v="3"/>
    <x v="191"/>
  </r>
  <r>
    <x v="3"/>
    <x v="192"/>
  </r>
  <r>
    <x v="3"/>
    <x v="193"/>
  </r>
  <r>
    <x v="3"/>
    <x v="100"/>
  </r>
  <r>
    <x v="3"/>
    <x v="112"/>
  </r>
  <r>
    <x v="3"/>
    <x v="141"/>
  </r>
  <r>
    <x v="3"/>
    <x v="194"/>
  </r>
  <r>
    <x v="3"/>
    <x v="195"/>
  </r>
  <r>
    <x v="3"/>
    <x v="47"/>
  </r>
  <r>
    <x v="3"/>
    <x v="196"/>
  </r>
  <r>
    <x v="3"/>
    <x v="197"/>
  </r>
  <r>
    <x v="3"/>
    <x v="198"/>
  </r>
  <r>
    <x v="3"/>
    <x v="199"/>
  </r>
  <r>
    <x v="3"/>
    <x v="200"/>
  </r>
  <r>
    <x v="3"/>
    <x v="201"/>
  </r>
  <r>
    <x v="3"/>
    <x v="202"/>
  </r>
  <r>
    <x v="3"/>
    <x v="50"/>
  </r>
  <r>
    <x v="3"/>
    <x v="203"/>
  </r>
  <r>
    <x v="3"/>
    <x v="87"/>
  </r>
  <r>
    <x v="3"/>
    <x v="204"/>
  </r>
  <r>
    <x v="3"/>
    <x v="205"/>
  </r>
  <r>
    <x v="3"/>
    <x v="206"/>
  </r>
  <r>
    <x v="3"/>
    <x v="207"/>
  </r>
  <r>
    <x v="3"/>
    <x v="208"/>
  </r>
  <r>
    <x v="3"/>
    <x v="124"/>
  </r>
  <r>
    <x v="3"/>
    <x v="209"/>
  </r>
  <r>
    <x v="3"/>
    <x v="210"/>
  </r>
  <r>
    <x v="3"/>
    <x v="211"/>
  </r>
  <r>
    <x v="3"/>
    <x v="212"/>
  </r>
  <r>
    <x v="3"/>
    <x v="213"/>
  </r>
  <r>
    <x v="3"/>
    <x v="141"/>
  </r>
  <r>
    <x v="3"/>
    <x v="214"/>
  </r>
  <r>
    <x v="3"/>
    <x v="88"/>
  </r>
  <r>
    <x v="3"/>
    <x v="149"/>
  </r>
  <r>
    <x v="3"/>
    <x v="172"/>
  </r>
  <r>
    <x v="3"/>
    <x v="215"/>
  </r>
  <r>
    <x v="3"/>
    <x v="216"/>
  </r>
  <r>
    <x v="3"/>
    <x v="217"/>
  </r>
  <r>
    <x v="3"/>
    <x v="218"/>
  </r>
  <r>
    <x v="3"/>
    <x v="219"/>
  </r>
  <r>
    <x v="3"/>
    <x v="150"/>
  </r>
  <r>
    <x v="3"/>
    <x v="152"/>
  </r>
  <r>
    <x v="3"/>
    <x v="218"/>
  </r>
  <r>
    <x v="3"/>
    <x v="220"/>
  </r>
  <r>
    <x v="3"/>
    <x v="221"/>
  </r>
  <r>
    <x v="3"/>
    <x v="7"/>
  </r>
  <r>
    <x v="3"/>
    <x v="209"/>
  </r>
  <r>
    <x v="3"/>
    <x v="222"/>
  </r>
  <r>
    <x v="3"/>
    <x v="223"/>
  </r>
  <r>
    <x v="3"/>
    <x v="36"/>
  </r>
  <r>
    <x v="3"/>
    <x v="224"/>
  </r>
  <r>
    <x v="3"/>
    <x v="116"/>
  </r>
  <r>
    <x v="3"/>
    <x v="225"/>
  </r>
  <r>
    <x v="3"/>
    <x v="226"/>
  </r>
  <r>
    <x v="3"/>
    <x v="227"/>
  </r>
  <r>
    <x v="3"/>
    <x v="228"/>
  </r>
  <r>
    <x v="3"/>
    <x v="163"/>
  </r>
  <r>
    <x v="3"/>
    <x v="212"/>
  </r>
  <r>
    <x v="3"/>
    <x v="201"/>
  </r>
  <r>
    <x v="3"/>
    <x v="94"/>
  </r>
  <r>
    <x v="3"/>
    <x v="132"/>
  </r>
  <r>
    <x v="3"/>
    <x v="135"/>
  </r>
  <r>
    <x v="3"/>
    <x v="229"/>
  </r>
  <r>
    <x v="3"/>
    <x v="77"/>
  </r>
  <r>
    <x v="3"/>
    <x v="230"/>
  </r>
  <r>
    <x v="3"/>
    <x v="231"/>
  </r>
  <r>
    <x v="3"/>
    <x v="129"/>
  </r>
  <r>
    <x v="3"/>
    <x v="112"/>
  </r>
  <r>
    <x v="3"/>
    <x v="109"/>
  </r>
  <r>
    <x v="3"/>
    <x v="232"/>
  </r>
  <r>
    <x v="3"/>
    <x v="161"/>
  </r>
  <r>
    <x v="3"/>
    <x v="116"/>
  </r>
  <r>
    <x v="3"/>
    <x v="233"/>
  </r>
  <r>
    <x v="3"/>
    <x v="234"/>
  </r>
  <r>
    <x v="3"/>
    <x v="235"/>
  </r>
  <r>
    <x v="3"/>
    <x v="236"/>
  </r>
  <r>
    <x v="3"/>
    <x v="82"/>
  </r>
  <r>
    <x v="3"/>
    <x v="185"/>
  </r>
  <r>
    <x v="3"/>
    <x v="237"/>
  </r>
  <r>
    <x v="3"/>
    <x v="238"/>
  </r>
  <r>
    <x v="3"/>
    <x v="239"/>
  </r>
  <r>
    <x v="3"/>
    <x v="240"/>
  </r>
  <r>
    <x v="3"/>
    <x v="160"/>
  </r>
  <r>
    <x v="3"/>
    <x v="241"/>
  </r>
  <r>
    <x v="3"/>
    <x v="38"/>
  </r>
  <r>
    <x v="3"/>
    <x v="70"/>
  </r>
  <r>
    <x v="3"/>
    <x v="126"/>
  </r>
  <r>
    <x v="3"/>
    <x v="165"/>
  </r>
  <r>
    <x v="3"/>
    <x v="242"/>
  </r>
  <r>
    <x v="3"/>
    <x v="161"/>
  </r>
  <r>
    <x v="3"/>
    <x v="243"/>
  </r>
  <r>
    <x v="3"/>
    <x v="116"/>
  </r>
  <r>
    <x v="3"/>
    <x v="66"/>
  </r>
  <r>
    <x v="3"/>
    <x v="244"/>
  </r>
  <r>
    <x v="3"/>
    <x v="10"/>
  </r>
  <r>
    <x v="3"/>
    <x v="135"/>
  </r>
  <r>
    <x v="3"/>
    <x v="162"/>
  </r>
  <r>
    <x v="3"/>
    <x v="59"/>
  </r>
  <r>
    <x v="3"/>
    <x v="99"/>
  </r>
  <r>
    <x v="3"/>
    <x v="245"/>
  </r>
  <r>
    <x v="3"/>
    <x v="136"/>
  </r>
  <r>
    <x v="3"/>
    <x v="246"/>
  </r>
  <r>
    <x v="3"/>
    <x v="74"/>
  </r>
  <r>
    <x v="3"/>
    <x v="208"/>
  </r>
  <r>
    <x v="3"/>
    <x v="20"/>
  </r>
  <r>
    <x v="3"/>
    <x v="99"/>
  </r>
  <r>
    <x v="3"/>
    <x v="247"/>
  </r>
  <r>
    <x v="3"/>
    <x v="248"/>
  </r>
  <r>
    <x v="3"/>
    <x v="3"/>
  </r>
  <r>
    <x v="3"/>
    <x v="249"/>
  </r>
  <r>
    <x v="3"/>
    <x v="155"/>
  </r>
  <r>
    <x v="3"/>
    <x v="250"/>
  </r>
  <r>
    <x v="3"/>
    <x v="59"/>
  </r>
  <r>
    <x v="3"/>
    <x v="251"/>
  </r>
  <r>
    <x v="3"/>
    <x v="252"/>
  </r>
  <r>
    <x v="3"/>
    <x v="253"/>
  </r>
  <r>
    <x v="3"/>
    <x v="50"/>
  </r>
  <r>
    <x v="3"/>
    <x v="254"/>
  </r>
  <r>
    <x v="3"/>
    <x v="105"/>
  </r>
  <r>
    <x v="3"/>
    <x v="113"/>
  </r>
  <r>
    <x v="3"/>
    <x v="13"/>
  </r>
  <r>
    <x v="3"/>
    <x v="21"/>
  </r>
  <r>
    <x v="3"/>
    <x v="171"/>
  </r>
  <r>
    <x v="3"/>
    <x v="106"/>
  </r>
  <r>
    <x v="3"/>
    <x v="66"/>
  </r>
  <r>
    <x v="3"/>
    <x v="65"/>
  </r>
  <r>
    <x v="3"/>
    <x v="255"/>
  </r>
  <r>
    <x v="3"/>
    <x v="77"/>
  </r>
  <r>
    <x v="3"/>
    <x v="41"/>
  </r>
  <r>
    <x v="3"/>
    <x v="20"/>
  </r>
  <r>
    <x v="3"/>
    <x v="28"/>
  </r>
  <r>
    <x v="3"/>
    <x v="15"/>
  </r>
  <r>
    <x v="3"/>
    <x v="30"/>
  </r>
  <r>
    <x v="3"/>
    <x v="256"/>
  </r>
  <r>
    <x v="3"/>
    <x v="77"/>
  </r>
  <r>
    <x v="3"/>
    <x v="108"/>
  </r>
  <r>
    <x v="3"/>
    <x v="257"/>
  </r>
  <r>
    <x v="3"/>
    <x v="78"/>
  </r>
  <r>
    <x v="3"/>
    <x v="19"/>
  </r>
  <r>
    <x v="3"/>
    <x v="57"/>
  </r>
  <r>
    <x v="3"/>
    <x v="37"/>
  </r>
  <r>
    <x v="3"/>
    <x v="106"/>
  </r>
  <r>
    <x v="3"/>
    <x v="36"/>
  </r>
  <r>
    <x v="3"/>
    <x v="134"/>
  </r>
  <r>
    <x v="3"/>
    <x v="94"/>
  </r>
  <r>
    <x v="3"/>
    <x v="73"/>
  </r>
  <r>
    <x v="3"/>
    <x v="258"/>
  </r>
  <r>
    <x v="3"/>
    <x v="60"/>
  </r>
  <r>
    <x v="3"/>
    <x v="62"/>
  </r>
  <r>
    <x v="3"/>
    <x v="218"/>
  </r>
  <r>
    <x v="3"/>
    <x v="101"/>
  </r>
  <r>
    <x v="3"/>
    <x v="33"/>
  </r>
  <r>
    <x v="3"/>
    <x v="82"/>
  </r>
  <r>
    <x v="3"/>
    <x v="94"/>
  </r>
  <r>
    <x v="3"/>
    <x v="259"/>
  </r>
  <r>
    <x v="3"/>
    <x v="64"/>
  </r>
  <r>
    <x v="3"/>
    <x v="99"/>
  </r>
  <r>
    <x v="3"/>
    <x v="56"/>
  </r>
  <r>
    <x v="3"/>
    <x v="18"/>
  </r>
  <r>
    <x v="3"/>
    <x v="56"/>
  </r>
  <r>
    <x v="3"/>
    <x v="138"/>
  </r>
  <r>
    <x v="3"/>
    <x v="68"/>
  </r>
  <r>
    <x v="3"/>
    <x v="12"/>
  </r>
  <r>
    <x v="3"/>
    <x v="260"/>
  </r>
  <r>
    <x v="3"/>
    <x v="261"/>
  </r>
  <r>
    <x v="3"/>
    <x v="67"/>
  </r>
  <r>
    <x v="3"/>
    <x v="262"/>
  </r>
  <r>
    <x v="3"/>
    <x v="248"/>
  </r>
  <r>
    <x v="3"/>
    <x v="58"/>
  </r>
  <r>
    <x v="3"/>
    <x v="64"/>
  </r>
  <r>
    <x v="3"/>
    <x v="58"/>
  </r>
  <r>
    <x v="3"/>
    <x v="209"/>
  </r>
  <r>
    <x v="3"/>
    <x v="99"/>
  </r>
  <r>
    <x v="3"/>
    <x v="131"/>
  </r>
  <r>
    <x v="3"/>
    <x v="8"/>
  </r>
  <r>
    <x v="3"/>
    <x v="263"/>
  </r>
  <r>
    <x v="3"/>
    <x v="264"/>
  </r>
  <r>
    <x v="3"/>
    <x v="265"/>
  </r>
  <r>
    <x v="3"/>
    <x v="160"/>
  </r>
  <r>
    <x v="3"/>
    <x v="128"/>
  </r>
  <r>
    <x v="3"/>
    <x v="51"/>
  </r>
  <r>
    <x v="3"/>
    <x v="78"/>
  </r>
  <r>
    <x v="3"/>
    <x v="49"/>
  </r>
  <r>
    <x v="3"/>
    <x v="161"/>
  </r>
  <r>
    <x v="3"/>
    <x v="266"/>
  </r>
  <r>
    <x v="3"/>
    <x v="42"/>
  </r>
  <r>
    <x v="3"/>
    <x v="267"/>
  </r>
  <r>
    <x v="3"/>
    <x v="53"/>
  </r>
  <r>
    <x v="3"/>
    <x v="41"/>
  </r>
  <r>
    <x v="3"/>
    <x v="246"/>
  </r>
  <r>
    <x v="3"/>
    <x v="258"/>
  </r>
  <r>
    <x v="3"/>
    <x v="216"/>
  </r>
  <r>
    <x v="3"/>
    <x v="268"/>
  </r>
  <r>
    <x v="3"/>
    <x v="155"/>
  </r>
  <r>
    <x v="3"/>
    <x v="3"/>
  </r>
  <r>
    <x v="3"/>
    <x v="158"/>
  </r>
  <r>
    <x v="3"/>
    <x v="98"/>
  </r>
  <r>
    <x v="3"/>
    <x v="113"/>
  </r>
  <r>
    <x v="3"/>
    <x v="124"/>
  </r>
  <r>
    <x v="3"/>
    <x v="124"/>
  </r>
  <r>
    <x v="3"/>
    <x v="49"/>
  </r>
  <r>
    <x v="3"/>
    <x v="125"/>
  </r>
  <r>
    <x v="3"/>
    <x v="46"/>
  </r>
  <r>
    <x v="3"/>
    <x v="86"/>
  </r>
  <r>
    <x v="3"/>
    <x v="62"/>
  </r>
  <r>
    <x v="3"/>
    <x v="15"/>
  </r>
  <r>
    <x v="3"/>
    <x v="171"/>
  </r>
  <r>
    <x v="3"/>
    <x v="210"/>
  </r>
  <r>
    <x v="3"/>
    <x v="237"/>
  </r>
  <r>
    <x v="3"/>
    <x v="77"/>
  </r>
  <r>
    <x v="3"/>
    <x v="48"/>
  </r>
  <r>
    <x v="3"/>
    <x v="110"/>
  </r>
  <r>
    <x v="3"/>
    <x v="56"/>
  </r>
  <r>
    <x v="3"/>
    <x v="171"/>
  </r>
  <r>
    <x v="3"/>
    <x v="131"/>
  </r>
  <r>
    <x v="3"/>
    <x v="70"/>
  </r>
  <r>
    <x v="3"/>
    <x v="74"/>
  </r>
  <r>
    <x v="3"/>
    <x v="81"/>
  </r>
  <r>
    <x v="3"/>
    <x v="20"/>
  </r>
  <r>
    <x v="3"/>
    <x v="33"/>
  </r>
  <r>
    <x v="3"/>
    <x v="46"/>
  </r>
  <r>
    <x v="3"/>
    <x v="128"/>
  </r>
  <r>
    <x v="3"/>
    <x v="58"/>
  </r>
  <r>
    <x v="3"/>
    <x v="19"/>
  </r>
  <r>
    <x v="3"/>
    <x v="59"/>
  </r>
  <r>
    <x v="3"/>
    <x v="41"/>
  </r>
  <r>
    <x v="3"/>
    <x v="14"/>
  </r>
  <r>
    <x v="3"/>
    <x v="82"/>
  </r>
  <r>
    <x v="3"/>
    <x v="48"/>
  </r>
  <r>
    <x v="3"/>
    <x v="64"/>
  </r>
  <r>
    <x v="3"/>
    <x v="36"/>
  </r>
  <r>
    <x v="3"/>
    <x v="59"/>
  </r>
  <r>
    <x v="3"/>
    <x v="269"/>
  </r>
  <r>
    <x v="3"/>
    <x v="200"/>
  </r>
  <r>
    <x v="3"/>
    <x v="138"/>
  </r>
  <r>
    <x v="3"/>
    <x v="102"/>
  </r>
  <r>
    <x v="3"/>
    <x v="103"/>
  </r>
  <r>
    <x v="3"/>
    <x v="254"/>
  </r>
  <r>
    <x v="3"/>
    <x v="26"/>
  </r>
  <r>
    <x v="3"/>
    <x v="155"/>
  </r>
  <r>
    <x v="3"/>
    <x v="160"/>
  </r>
  <r>
    <x v="3"/>
    <x v="8"/>
  </r>
  <r>
    <x v="3"/>
    <x v="134"/>
  </r>
  <r>
    <x v="3"/>
    <x v="152"/>
  </r>
  <r>
    <x v="3"/>
    <x v="127"/>
  </r>
  <r>
    <x v="3"/>
    <x v="28"/>
  </r>
  <r>
    <x v="3"/>
    <x v="33"/>
  </r>
  <r>
    <x v="3"/>
    <x v="270"/>
  </r>
  <r>
    <x v="3"/>
    <x v="155"/>
  </r>
  <r>
    <x v="3"/>
    <x v="98"/>
  </r>
  <r>
    <x v="3"/>
    <x v="66"/>
  </r>
  <r>
    <x v="3"/>
    <x v="57"/>
  </r>
  <r>
    <x v="3"/>
    <x v="58"/>
  </r>
  <r>
    <x v="3"/>
    <x v="60"/>
  </r>
  <r>
    <x v="3"/>
    <x v="72"/>
  </r>
  <r>
    <x v="3"/>
    <x v="85"/>
  </r>
  <r>
    <x v="3"/>
    <x v="8"/>
  </r>
  <r>
    <x v="3"/>
    <x v="66"/>
  </r>
  <r>
    <x v="3"/>
    <x v="271"/>
  </r>
  <r>
    <x v="3"/>
    <x v="62"/>
  </r>
  <r>
    <x v="3"/>
    <x v="46"/>
  </r>
  <r>
    <x v="3"/>
    <x v="59"/>
  </r>
  <r>
    <x v="3"/>
    <x v="28"/>
  </r>
  <r>
    <x v="3"/>
    <x v="166"/>
  </r>
  <r>
    <x v="3"/>
    <x v="163"/>
  </r>
  <r>
    <x v="3"/>
    <x v="72"/>
  </r>
  <r>
    <x v="3"/>
    <x v="270"/>
  </r>
  <r>
    <x v="3"/>
    <x v="128"/>
  </r>
  <r>
    <x v="3"/>
    <x v="74"/>
  </r>
  <r>
    <x v="3"/>
    <x v="44"/>
  </r>
  <r>
    <x v="3"/>
    <x v="28"/>
  </r>
  <r>
    <x v="3"/>
    <x v="27"/>
  </r>
  <r>
    <x v="3"/>
    <x v="102"/>
  </r>
  <r>
    <x v="3"/>
    <x v="68"/>
  </r>
  <r>
    <x v="3"/>
    <x v="272"/>
  </r>
  <r>
    <x v="3"/>
    <x v="49"/>
  </r>
  <r>
    <x v="3"/>
    <x v="127"/>
  </r>
  <r>
    <x v="3"/>
    <x v="34"/>
  </r>
  <r>
    <x v="3"/>
    <x v="54"/>
  </r>
  <r>
    <x v="3"/>
    <x v="171"/>
  </r>
  <r>
    <x v="3"/>
    <x v="147"/>
  </r>
  <r>
    <x v="3"/>
    <x v="85"/>
  </r>
  <r>
    <x v="3"/>
    <x v="273"/>
  </r>
  <r>
    <x v="3"/>
    <x v="86"/>
  </r>
  <r>
    <x v="3"/>
    <x v="18"/>
  </r>
  <r>
    <x v="3"/>
    <x v="274"/>
  </r>
  <r>
    <x v="3"/>
    <x v="243"/>
  </r>
  <r>
    <x v="3"/>
    <x v="275"/>
  </r>
  <r>
    <x v="3"/>
    <x v="120"/>
  </r>
  <r>
    <x v="3"/>
    <x v="0"/>
  </r>
  <r>
    <x v="3"/>
    <x v="27"/>
  </r>
  <r>
    <x v="3"/>
    <x v="276"/>
  </r>
  <r>
    <x v="3"/>
    <x v="245"/>
  </r>
  <r>
    <x v="3"/>
    <x v="65"/>
  </r>
  <r>
    <x v="3"/>
    <x v="171"/>
  </r>
  <r>
    <x v="3"/>
    <x v="14"/>
  </r>
  <r>
    <x v="3"/>
    <x v="277"/>
  </r>
  <r>
    <x v="3"/>
    <x v="120"/>
  </r>
  <r>
    <x v="3"/>
    <x v="8"/>
  </r>
  <r>
    <x v="3"/>
    <x v="35"/>
  </r>
  <r>
    <x v="3"/>
    <x v="23"/>
  </r>
  <r>
    <x v="3"/>
    <x v="117"/>
  </r>
  <r>
    <x v="3"/>
    <x v="101"/>
  </r>
  <r>
    <x v="3"/>
    <x v="278"/>
  </r>
  <r>
    <x v="3"/>
    <x v="210"/>
  </r>
  <r>
    <x v="3"/>
    <x v="202"/>
  </r>
  <r>
    <x v="3"/>
    <x v="147"/>
  </r>
  <r>
    <x v="3"/>
    <x v="279"/>
  </r>
  <r>
    <x v="3"/>
    <x v="43"/>
  </r>
  <r>
    <x v="3"/>
    <x v="186"/>
  </r>
  <r>
    <x v="3"/>
    <x v="280"/>
  </r>
  <r>
    <x v="3"/>
    <x v="281"/>
  </r>
  <r>
    <x v="3"/>
    <x v="243"/>
  </r>
  <r>
    <x v="3"/>
    <x v="128"/>
  </r>
  <r>
    <x v="3"/>
    <x v="85"/>
  </r>
  <r>
    <x v="3"/>
    <x v="58"/>
  </r>
  <r>
    <x v="3"/>
    <x v="282"/>
  </r>
  <r>
    <x v="3"/>
    <x v="23"/>
  </r>
  <r>
    <x v="3"/>
    <x v="283"/>
  </r>
  <r>
    <x v="3"/>
    <x v="78"/>
  </r>
  <r>
    <x v="3"/>
    <x v="147"/>
  </r>
  <r>
    <x v="3"/>
    <x v="101"/>
  </r>
  <r>
    <x v="3"/>
    <x v="284"/>
  </r>
  <r>
    <x v="3"/>
    <x v="186"/>
  </r>
  <r>
    <x v="3"/>
    <x v="111"/>
  </r>
  <r>
    <x v="3"/>
    <x v="65"/>
  </r>
  <r>
    <x v="3"/>
    <x v="119"/>
  </r>
  <r>
    <x v="3"/>
    <x v="38"/>
  </r>
  <r>
    <x v="3"/>
    <x v="3"/>
  </r>
  <r>
    <x v="3"/>
    <x v="72"/>
  </r>
  <r>
    <x v="3"/>
    <x v="15"/>
  </r>
  <r>
    <x v="3"/>
    <x v="285"/>
  </r>
  <r>
    <x v="3"/>
    <x v="286"/>
  </r>
  <r>
    <x v="3"/>
    <x v="75"/>
  </r>
  <r>
    <x v="3"/>
    <x v="287"/>
  </r>
  <r>
    <x v="3"/>
    <x v="176"/>
  </r>
  <r>
    <x v="3"/>
    <x v="116"/>
  </r>
  <r>
    <x v="3"/>
    <x v="10"/>
  </r>
  <r>
    <x v="3"/>
    <x v="122"/>
  </r>
  <r>
    <x v="3"/>
    <x v="186"/>
  </r>
  <r>
    <x v="3"/>
    <x v="255"/>
  </r>
  <r>
    <x v="3"/>
    <x v="24"/>
  </r>
  <r>
    <x v="3"/>
    <x v="98"/>
  </r>
  <r>
    <x v="3"/>
    <x v="171"/>
  </r>
  <r>
    <x v="3"/>
    <x v="102"/>
  </r>
  <r>
    <x v="3"/>
    <x v="281"/>
  </r>
  <r>
    <x v="3"/>
    <x v="127"/>
  </r>
  <r>
    <x v="3"/>
    <x v="54"/>
  </r>
  <r>
    <x v="3"/>
    <x v="122"/>
  </r>
  <r>
    <x v="3"/>
    <x v="2"/>
  </r>
  <r>
    <x v="3"/>
    <x v="136"/>
  </r>
  <r>
    <x v="3"/>
    <x v="124"/>
  </r>
  <r>
    <x v="3"/>
    <x v="19"/>
  </r>
  <r>
    <x v="3"/>
    <x v="288"/>
  </r>
  <r>
    <x v="3"/>
    <x v="215"/>
  </r>
  <r>
    <x v="3"/>
    <x v="289"/>
  </r>
  <r>
    <x v="3"/>
    <x v="135"/>
  </r>
  <r>
    <x v="3"/>
    <x v="156"/>
  </r>
  <r>
    <x v="3"/>
    <x v="53"/>
  </r>
  <r>
    <x v="3"/>
    <x v="122"/>
  </r>
  <r>
    <x v="3"/>
    <x v="290"/>
  </r>
  <r>
    <x v="3"/>
    <x v="291"/>
  </r>
  <r>
    <x v="3"/>
    <x v="40"/>
  </r>
  <r>
    <x v="3"/>
    <x v="64"/>
  </r>
  <r>
    <x v="3"/>
    <x v="94"/>
  </r>
  <r>
    <x v="3"/>
    <x v="50"/>
  </r>
  <r>
    <x v="3"/>
    <x v="56"/>
  </r>
  <r>
    <x v="3"/>
    <x v="5"/>
  </r>
  <r>
    <x v="3"/>
    <x v="292"/>
  </r>
  <r>
    <x v="3"/>
    <x v="210"/>
  </r>
  <r>
    <x v="3"/>
    <x v="281"/>
  </r>
  <r>
    <x v="3"/>
    <x v="293"/>
  </r>
  <r>
    <x v="3"/>
    <x v="281"/>
  </r>
  <r>
    <x v="3"/>
    <x v="294"/>
  </r>
  <r>
    <x v="3"/>
    <x v="295"/>
  </r>
  <r>
    <x v="3"/>
    <x v="296"/>
  </r>
  <r>
    <x v="3"/>
    <x v="297"/>
  </r>
  <r>
    <x v="3"/>
    <x v="85"/>
  </r>
  <r>
    <x v="3"/>
    <x v="210"/>
  </r>
  <r>
    <x v="3"/>
    <x v="57"/>
  </r>
  <r>
    <x v="3"/>
    <x v="131"/>
  </r>
  <r>
    <x v="3"/>
    <x v="49"/>
  </r>
  <r>
    <x v="3"/>
    <x v="36"/>
  </r>
  <r>
    <x v="3"/>
    <x v="139"/>
  </r>
  <r>
    <x v="3"/>
    <x v="50"/>
  </r>
  <r>
    <x v="3"/>
    <x v="243"/>
  </r>
  <r>
    <x v="3"/>
    <x v="148"/>
  </r>
  <r>
    <x v="3"/>
    <x v="252"/>
  </r>
  <r>
    <x v="3"/>
    <x v="158"/>
  </r>
  <r>
    <x v="3"/>
    <x v="94"/>
  </r>
  <r>
    <x v="3"/>
    <x v="8"/>
  </r>
  <r>
    <x v="3"/>
    <x v="270"/>
  </r>
  <r>
    <x v="3"/>
    <x v="298"/>
  </r>
  <r>
    <x v="3"/>
    <x v="299"/>
  </r>
  <r>
    <x v="3"/>
    <x v="81"/>
  </r>
  <r>
    <x v="3"/>
    <x v="300"/>
  </r>
  <r>
    <x v="3"/>
    <x v="273"/>
  </r>
  <r>
    <x v="3"/>
    <x v="211"/>
  </r>
  <r>
    <x v="3"/>
    <x v="258"/>
  </r>
  <r>
    <x v="3"/>
    <x v="210"/>
  </r>
  <r>
    <x v="3"/>
    <x v="265"/>
  </r>
  <r>
    <x v="3"/>
    <x v="20"/>
  </r>
  <r>
    <x v="3"/>
    <x v="94"/>
  </r>
  <r>
    <x v="3"/>
    <x v="301"/>
  </r>
  <r>
    <x v="3"/>
    <x v="68"/>
  </r>
  <r>
    <x v="3"/>
    <x v="19"/>
  </r>
  <r>
    <x v="3"/>
    <x v="147"/>
  </r>
  <r>
    <x v="3"/>
    <x v="57"/>
  </r>
  <r>
    <x v="3"/>
    <x v="38"/>
  </r>
  <r>
    <x v="3"/>
    <x v="130"/>
  </r>
  <r>
    <x v="3"/>
    <x v="57"/>
  </r>
  <r>
    <x v="3"/>
    <x v="216"/>
  </r>
  <r>
    <x v="3"/>
    <x v="20"/>
  </r>
  <r>
    <x v="3"/>
    <x v="146"/>
  </r>
  <r>
    <x v="3"/>
    <x v="62"/>
  </r>
  <r>
    <x v="3"/>
    <x v="214"/>
  </r>
  <r>
    <x v="3"/>
    <x v="72"/>
  </r>
  <r>
    <x v="3"/>
    <x v="102"/>
  </r>
  <r>
    <x v="3"/>
    <x v="35"/>
  </r>
  <r>
    <x v="3"/>
    <x v="82"/>
  </r>
  <r>
    <x v="3"/>
    <x v="50"/>
  </r>
  <r>
    <x v="3"/>
    <x v="124"/>
  </r>
  <r>
    <x v="3"/>
    <x v="125"/>
  </r>
  <r>
    <x v="3"/>
    <x v="30"/>
  </r>
  <r>
    <x v="3"/>
    <x v="246"/>
  </r>
  <r>
    <x v="3"/>
    <x v="94"/>
  </r>
  <r>
    <x v="3"/>
    <x v="70"/>
  </r>
  <r>
    <x v="3"/>
    <x v="302"/>
  </r>
  <r>
    <x v="3"/>
    <x v="166"/>
  </r>
  <r>
    <x v="3"/>
    <x v="216"/>
  </r>
  <r>
    <x v="3"/>
    <x v="303"/>
  </r>
  <r>
    <x v="3"/>
    <x v="130"/>
  </r>
  <r>
    <x v="3"/>
    <x v="146"/>
  </r>
  <r>
    <x v="3"/>
    <x v="17"/>
  </r>
  <r>
    <x v="3"/>
    <x v="160"/>
  </r>
  <r>
    <x v="3"/>
    <x v="165"/>
  </r>
  <r>
    <x v="3"/>
    <x v="74"/>
  </r>
  <r>
    <x v="3"/>
    <x v="46"/>
  </r>
  <r>
    <x v="3"/>
    <x v="5"/>
  </r>
  <r>
    <x v="3"/>
    <x v="304"/>
  </r>
  <r>
    <x v="3"/>
    <x v="19"/>
  </r>
  <r>
    <x v="3"/>
    <x v="6"/>
  </r>
  <r>
    <x v="3"/>
    <x v="305"/>
  </r>
  <r>
    <x v="3"/>
    <x v="121"/>
  </r>
  <r>
    <x v="3"/>
    <x v="79"/>
  </r>
  <r>
    <x v="3"/>
    <x v="26"/>
  </r>
  <r>
    <x v="3"/>
    <x v="160"/>
  </r>
  <r>
    <x v="3"/>
    <x v="306"/>
  </r>
  <r>
    <x v="3"/>
    <x v="68"/>
  </r>
  <r>
    <x v="3"/>
    <x v="65"/>
  </r>
  <r>
    <x v="3"/>
    <x v="27"/>
  </r>
  <r>
    <x v="3"/>
    <x v="57"/>
  </r>
  <r>
    <x v="3"/>
    <x v="139"/>
  </r>
  <r>
    <x v="3"/>
    <x v="294"/>
  </r>
  <r>
    <x v="3"/>
    <x v="199"/>
  </r>
  <r>
    <x v="3"/>
    <x v="94"/>
  </r>
  <r>
    <x v="3"/>
    <x v="245"/>
  </r>
  <r>
    <x v="3"/>
    <x v="307"/>
  </r>
  <r>
    <x v="3"/>
    <x v="6"/>
  </r>
  <r>
    <x v="3"/>
    <x v="106"/>
  </r>
  <r>
    <x v="3"/>
    <x v="114"/>
  </r>
  <r>
    <x v="3"/>
    <x v="107"/>
  </r>
  <r>
    <x v="3"/>
    <x v="301"/>
  </r>
  <r>
    <x v="3"/>
    <x v="242"/>
  </r>
  <r>
    <x v="3"/>
    <x v="59"/>
  </r>
  <r>
    <x v="3"/>
    <x v="166"/>
  </r>
  <r>
    <x v="3"/>
    <x v="308"/>
  </r>
  <r>
    <x v="3"/>
    <x v="36"/>
  </r>
  <r>
    <x v="3"/>
    <x v="46"/>
  </r>
  <r>
    <x v="3"/>
    <x v="3"/>
  </r>
  <r>
    <x v="3"/>
    <x v="37"/>
  </r>
  <r>
    <x v="3"/>
    <x v="57"/>
  </r>
  <r>
    <x v="3"/>
    <x v="64"/>
  </r>
  <r>
    <x v="3"/>
    <x v="209"/>
  </r>
  <r>
    <x v="3"/>
    <x v="106"/>
  </r>
  <r>
    <x v="3"/>
    <x v="218"/>
  </r>
  <r>
    <x v="3"/>
    <x v="165"/>
  </r>
  <r>
    <x v="3"/>
    <x v="254"/>
  </r>
  <r>
    <x v="3"/>
    <x v="36"/>
  </r>
  <r>
    <x v="3"/>
    <x v="309"/>
  </r>
  <r>
    <x v="3"/>
    <x v="126"/>
  </r>
  <r>
    <x v="3"/>
    <x v="139"/>
  </r>
  <r>
    <x v="3"/>
    <x v="225"/>
  </r>
  <r>
    <x v="3"/>
    <x v="149"/>
  </r>
  <r>
    <x v="3"/>
    <x v="19"/>
  </r>
  <r>
    <x v="3"/>
    <x v="310"/>
  </r>
  <r>
    <x v="3"/>
    <x v="311"/>
  </r>
  <r>
    <x v="3"/>
    <x v="45"/>
  </r>
  <r>
    <x v="3"/>
    <x v="312"/>
  </r>
  <r>
    <x v="3"/>
    <x v="313"/>
  </r>
  <r>
    <x v="3"/>
    <x v="314"/>
  </r>
  <r>
    <x v="3"/>
    <x v="5"/>
  </r>
  <r>
    <x v="3"/>
    <x v="315"/>
  </r>
  <r>
    <x v="3"/>
    <x v="89"/>
  </r>
  <r>
    <x v="3"/>
    <x v="120"/>
  </r>
  <r>
    <x v="3"/>
    <x v="23"/>
  </r>
  <r>
    <x v="3"/>
    <x v="316"/>
  </r>
  <r>
    <x v="3"/>
    <x v="317"/>
  </r>
  <r>
    <x v="3"/>
    <x v="96"/>
  </r>
  <r>
    <x v="3"/>
    <x v="318"/>
  </r>
  <r>
    <x v="3"/>
    <x v="155"/>
  </r>
  <r>
    <x v="3"/>
    <x v="319"/>
  </r>
  <r>
    <x v="3"/>
    <x v="320"/>
  </r>
  <r>
    <x v="3"/>
    <x v="321"/>
  </r>
  <r>
    <x v="3"/>
    <x v="155"/>
  </r>
  <r>
    <x v="3"/>
    <x v="322"/>
  </r>
  <r>
    <x v="3"/>
    <x v="323"/>
  </r>
  <r>
    <x v="3"/>
    <x v="66"/>
  </r>
  <r>
    <x v="3"/>
    <x v="72"/>
  </r>
  <r>
    <x v="3"/>
    <x v="283"/>
  </r>
  <r>
    <x v="3"/>
    <x v="105"/>
  </r>
  <r>
    <x v="3"/>
    <x v="324"/>
  </r>
  <r>
    <x v="3"/>
    <x v="252"/>
  </r>
  <r>
    <x v="3"/>
    <x v="325"/>
  </r>
  <r>
    <x v="3"/>
    <x v="84"/>
  </r>
  <r>
    <x v="3"/>
    <x v="296"/>
  </r>
  <r>
    <x v="3"/>
    <x v="227"/>
  </r>
  <r>
    <x v="3"/>
    <x v="326"/>
  </r>
  <r>
    <x v="3"/>
    <x v="327"/>
  </r>
  <r>
    <x v="3"/>
    <x v="132"/>
  </r>
  <r>
    <x v="3"/>
    <x v="183"/>
  </r>
  <r>
    <x v="3"/>
    <x v="116"/>
  </r>
  <r>
    <x v="3"/>
    <x v="173"/>
  </r>
  <r>
    <x v="3"/>
    <x v="328"/>
  </r>
  <r>
    <x v="3"/>
    <x v="256"/>
  </r>
  <r>
    <x v="3"/>
    <x v="8"/>
  </r>
  <r>
    <x v="3"/>
    <x v="53"/>
  </r>
  <r>
    <x v="3"/>
    <x v="329"/>
  </r>
  <r>
    <x v="3"/>
    <x v="65"/>
  </r>
  <r>
    <x v="3"/>
    <x v="330"/>
  </r>
  <r>
    <x v="3"/>
    <x v="281"/>
  </r>
  <r>
    <x v="3"/>
    <x v="331"/>
  </r>
  <r>
    <x v="3"/>
    <x v="106"/>
  </r>
  <r>
    <x v="3"/>
    <x v="332"/>
  </r>
  <r>
    <x v="3"/>
    <x v="333"/>
  </r>
  <r>
    <x v="3"/>
    <x v="96"/>
  </r>
  <r>
    <x v="3"/>
    <x v="110"/>
  </r>
  <r>
    <x v="3"/>
    <x v="334"/>
  </r>
  <r>
    <x v="3"/>
    <x v="52"/>
  </r>
  <r>
    <x v="3"/>
    <x v="54"/>
  </r>
  <r>
    <x v="3"/>
    <x v="150"/>
  </r>
  <r>
    <x v="3"/>
    <x v="117"/>
  </r>
  <r>
    <x v="3"/>
    <x v="134"/>
  </r>
  <r>
    <x v="3"/>
    <x v="102"/>
  </r>
  <r>
    <x v="3"/>
    <x v="101"/>
  </r>
  <r>
    <x v="3"/>
    <x v="65"/>
  </r>
  <r>
    <x v="3"/>
    <x v="48"/>
  </r>
  <r>
    <x v="3"/>
    <x v="121"/>
  </r>
  <r>
    <x v="3"/>
    <x v="271"/>
  </r>
  <r>
    <x v="3"/>
    <x v="62"/>
  </r>
  <r>
    <x v="3"/>
    <x v="4"/>
  </r>
  <r>
    <x v="3"/>
    <x v="308"/>
  </r>
  <r>
    <x v="3"/>
    <x v="58"/>
  </r>
  <r>
    <x v="3"/>
    <x v="44"/>
  </r>
  <r>
    <x v="3"/>
    <x v="70"/>
  </r>
  <r>
    <x v="3"/>
    <x v="175"/>
  </r>
  <r>
    <x v="3"/>
    <x v="335"/>
  </r>
  <r>
    <x v="3"/>
    <x v="336"/>
  </r>
  <r>
    <x v="3"/>
    <x v="218"/>
  </r>
  <r>
    <x v="3"/>
    <x v="58"/>
  </r>
  <r>
    <x v="3"/>
    <x v="62"/>
  </r>
  <r>
    <x v="3"/>
    <x v="64"/>
  </r>
  <r>
    <x v="3"/>
    <x v="9"/>
  </r>
  <r>
    <x v="3"/>
    <x v="165"/>
  </r>
  <r>
    <x v="3"/>
    <x v="33"/>
  </r>
  <r>
    <x v="3"/>
    <x v="19"/>
  </r>
  <r>
    <x v="3"/>
    <x v="37"/>
  </r>
  <r>
    <x v="3"/>
    <x v="124"/>
  </r>
  <r>
    <x v="3"/>
    <x v="28"/>
  </r>
  <r>
    <x v="3"/>
    <x v="181"/>
  </r>
  <r>
    <x v="3"/>
    <x v="209"/>
  </r>
  <r>
    <x v="3"/>
    <x v="217"/>
  </r>
  <r>
    <x v="3"/>
    <x v="245"/>
  </r>
  <r>
    <x v="3"/>
    <x v="120"/>
  </r>
  <r>
    <x v="3"/>
    <x v="7"/>
  </r>
  <r>
    <x v="3"/>
    <x v="102"/>
  </r>
  <r>
    <x v="3"/>
    <x v="9"/>
  </r>
  <r>
    <x v="3"/>
    <x v="160"/>
  </r>
  <r>
    <x v="3"/>
    <x v="15"/>
  </r>
  <r>
    <x v="3"/>
    <x v="58"/>
  </r>
  <r>
    <x v="3"/>
    <x v="46"/>
  </r>
  <r>
    <x v="3"/>
    <x v="64"/>
  </r>
  <r>
    <x v="3"/>
    <x v="70"/>
  </r>
  <r>
    <x v="3"/>
    <x v="8"/>
  </r>
  <r>
    <x v="3"/>
    <x v="9"/>
  </r>
  <r>
    <x v="3"/>
    <x v="200"/>
  </r>
  <r>
    <x v="3"/>
    <x v="14"/>
  </r>
  <r>
    <x v="3"/>
    <x v="136"/>
  </r>
  <r>
    <x v="3"/>
    <x v="54"/>
  </r>
  <r>
    <x v="3"/>
    <x v="26"/>
  </r>
  <r>
    <x v="3"/>
    <x v="5"/>
  </r>
  <r>
    <x v="3"/>
    <x v="102"/>
  </r>
  <r>
    <x v="3"/>
    <x v="68"/>
  </r>
  <r>
    <x v="3"/>
    <x v="65"/>
  </r>
  <r>
    <x v="3"/>
    <x v="199"/>
  </r>
  <r>
    <x v="3"/>
    <x v="36"/>
  </r>
  <r>
    <x v="3"/>
    <x v="99"/>
  </r>
  <r>
    <x v="3"/>
    <x v="99"/>
  </r>
  <r>
    <x v="3"/>
    <x v="233"/>
  </r>
  <r>
    <x v="3"/>
    <x v="337"/>
  </r>
  <r>
    <x v="3"/>
    <x v="40"/>
  </r>
  <r>
    <x v="3"/>
    <x v="88"/>
  </r>
  <r>
    <x v="3"/>
    <x v="24"/>
  </r>
  <r>
    <x v="3"/>
    <x v="171"/>
  </r>
  <r>
    <x v="3"/>
    <x v="102"/>
  </r>
  <r>
    <x v="3"/>
    <x v="135"/>
  </r>
  <r>
    <x v="3"/>
    <x v="107"/>
  </r>
  <r>
    <x v="3"/>
    <x v="117"/>
  </r>
  <r>
    <x v="3"/>
    <x v="209"/>
  </r>
  <r>
    <x v="3"/>
    <x v="326"/>
  </r>
  <r>
    <x v="3"/>
    <x v="57"/>
  </r>
  <r>
    <x v="3"/>
    <x v="62"/>
  </r>
  <r>
    <x v="3"/>
    <x v="175"/>
  </r>
  <r>
    <x v="3"/>
    <x v="74"/>
  </r>
  <r>
    <x v="3"/>
    <x v="56"/>
  </r>
  <r>
    <x v="3"/>
    <x v="126"/>
  </r>
  <r>
    <x v="3"/>
    <x v="36"/>
  </r>
  <r>
    <x v="3"/>
    <x v="130"/>
  </r>
  <r>
    <x v="3"/>
    <x v="130"/>
  </r>
  <r>
    <x v="3"/>
    <x v="74"/>
  </r>
  <r>
    <x v="3"/>
    <x v="134"/>
  </r>
  <r>
    <x v="3"/>
    <x v="19"/>
  </r>
  <r>
    <x v="3"/>
    <x v="57"/>
  </r>
  <r>
    <x v="3"/>
    <x v="36"/>
  </r>
  <r>
    <x v="3"/>
    <x v="13"/>
  </r>
  <r>
    <x v="3"/>
    <x v="65"/>
  </r>
  <r>
    <x v="3"/>
    <x v="135"/>
  </r>
  <r>
    <x v="3"/>
    <x v="337"/>
  </r>
  <r>
    <x v="3"/>
    <x v="243"/>
  </r>
  <r>
    <x v="3"/>
    <x v="338"/>
  </r>
  <r>
    <x v="3"/>
    <x v="202"/>
  </r>
  <r>
    <x v="3"/>
    <x v="80"/>
  </r>
  <r>
    <x v="3"/>
    <x v="147"/>
  </r>
  <r>
    <x v="3"/>
    <x v="26"/>
  </r>
  <r>
    <x v="3"/>
    <x v="41"/>
  </r>
  <r>
    <x v="3"/>
    <x v="26"/>
  </r>
  <r>
    <x v="3"/>
    <x v="4"/>
  </r>
  <r>
    <x v="3"/>
    <x v="216"/>
  </r>
  <r>
    <x v="3"/>
    <x v="59"/>
  </r>
  <r>
    <x v="3"/>
    <x v="58"/>
  </r>
  <r>
    <x v="3"/>
    <x v="74"/>
  </r>
  <r>
    <x v="3"/>
    <x v="339"/>
  </r>
  <r>
    <x v="3"/>
    <x v="11"/>
  </r>
  <r>
    <x v="3"/>
    <x v="19"/>
  </r>
  <r>
    <x v="3"/>
    <x v="140"/>
  </r>
  <r>
    <x v="3"/>
    <x v="98"/>
  </r>
  <r>
    <x v="3"/>
    <x v="44"/>
  </r>
  <r>
    <x v="3"/>
    <x v="72"/>
  </r>
  <r>
    <x v="3"/>
    <x v="34"/>
  </r>
  <r>
    <x v="3"/>
    <x v="50"/>
  </r>
  <r>
    <x v="3"/>
    <x v="28"/>
  </r>
  <r>
    <x v="3"/>
    <x v="85"/>
  </r>
  <r>
    <x v="3"/>
    <x v="99"/>
  </r>
  <r>
    <x v="3"/>
    <x v="72"/>
  </r>
  <r>
    <x v="3"/>
    <x v="340"/>
  </r>
  <r>
    <x v="3"/>
    <x v="59"/>
  </r>
  <r>
    <x v="3"/>
    <x v="68"/>
  </r>
  <r>
    <x v="3"/>
    <x v="19"/>
  </r>
  <r>
    <x v="3"/>
    <x v="26"/>
  </r>
  <r>
    <x v="3"/>
    <x v="44"/>
  </r>
  <r>
    <x v="3"/>
    <x v="77"/>
  </r>
  <r>
    <x v="3"/>
    <x v="101"/>
  </r>
  <r>
    <x v="3"/>
    <x v="8"/>
  </r>
  <r>
    <x v="3"/>
    <x v="40"/>
  </r>
  <r>
    <x v="3"/>
    <x v="3"/>
  </r>
  <r>
    <x v="3"/>
    <x v="34"/>
  </r>
  <r>
    <x v="3"/>
    <x v="78"/>
  </r>
  <r>
    <x v="3"/>
    <x v="242"/>
  </r>
  <r>
    <x v="3"/>
    <x v="68"/>
  </r>
  <r>
    <x v="3"/>
    <x v="46"/>
  </r>
  <r>
    <x v="3"/>
    <x v="341"/>
  </r>
  <r>
    <x v="3"/>
    <x v="28"/>
  </r>
  <r>
    <x v="3"/>
    <x v="35"/>
  </r>
  <r>
    <x v="3"/>
    <x v="16"/>
  </r>
  <r>
    <x v="3"/>
    <x v="112"/>
  </r>
  <r>
    <x v="3"/>
    <x v="70"/>
  </r>
  <r>
    <x v="3"/>
    <x v="202"/>
  </r>
  <r>
    <x v="3"/>
    <x v="59"/>
  </r>
  <r>
    <x v="3"/>
    <x v="162"/>
  </r>
  <r>
    <x v="3"/>
    <x v="291"/>
  </r>
  <r>
    <x v="3"/>
    <x v="28"/>
  </r>
  <r>
    <x v="3"/>
    <x v="20"/>
  </r>
  <r>
    <x v="3"/>
    <x v="246"/>
  </r>
  <r>
    <x v="3"/>
    <x v="134"/>
  </r>
  <r>
    <x v="3"/>
    <x v="46"/>
  </r>
  <r>
    <x v="3"/>
    <x v="65"/>
  </r>
  <r>
    <x v="3"/>
    <x v="5"/>
  </r>
  <r>
    <x v="3"/>
    <x v="102"/>
  </r>
  <r>
    <x v="3"/>
    <x v="70"/>
  </r>
  <r>
    <x v="3"/>
    <x v="131"/>
  </r>
  <r>
    <x v="3"/>
    <x v="82"/>
  </r>
  <r>
    <x v="3"/>
    <x v="16"/>
  </r>
  <r>
    <x v="3"/>
    <x v="135"/>
  </r>
  <r>
    <x v="3"/>
    <x v="48"/>
  </r>
  <r>
    <x v="3"/>
    <x v="342"/>
  </r>
  <r>
    <x v="3"/>
    <x v="216"/>
  </r>
  <r>
    <x v="3"/>
    <x v="70"/>
  </r>
  <r>
    <x v="3"/>
    <x v="40"/>
  </r>
  <r>
    <x v="3"/>
    <x v="68"/>
  </r>
  <r>
    <x v="3"/>
    <x v="120"/>
  </r>
  <r>
    <x v="3"/>
    <x v="3"/>
  </r>
  <r>
    <x v="3"/>
    <x v="289"/>
  </r>
  <r>
    <x v="3"/>
    <x v="78"/>
  </r>
  <r>
    <x v="3"/>
    <x v="130"/>
  </r>
  <r>
    <x v="3"/>
    <x v="270"/>
  </r>
  <r>
    <x v="3"/>
    <x v="28"/>
  </r>
  <r>
    <x v="3"/>
    <x v="146"/>
  </r>
  <r>
    <x v="3"/>
    <x v="3"/>
  </r>
  <r>
    <x v="3"/>
    <x v="72"/>
  </r>
  <r>
    <x v="3"/>
    <x v="57"/>
  </r>
  <r>
    <x v="3"/>
    <x v="337"/>
  </r>
  <r>
    <x v="3"/>
    <x v="44"/>
  </r>
  <r>
    <x v="3"/>
    <x v="36"/>
  </r>
  <r>
    <x v="3"/>
    <x v="127"/>
  </r>
  <r>
    <x v="3"/>
    <x v="70"/>
  </r>
  <r>
    <x v="3"/>
    <x v="50"/>
  </r>
  <r>
    <x v="3"/>
    <x v="212"/>
  </r>
  <r>
    <x v="3"/>
    <x v="110"/>
  </r>
  <r>
    <x v="3"/>
    <x v="175"/>
  </r>
  <r>
    <x v="3"/>
    <x v="50"/>
  </r>
  <r>
    <x v="3"/>
    <x v="183"/>
  </r>
  <r>
    <x v="3"/>
    <x v="82"/>
  </r>
  <r>
    <x v="3"/>
    <x v="92"/>
  </r>
  <r>
    <x v="3"/>
    <x v="85"/>
  </r>
  <r>
    <x v="3"/>
    <x v="94"/>
  </r>
  <r>
    <x v="3"/>
    <x v="343"/>
  </r>
  <r>
    <x v="3"/>
    <x v="21"/>
  </r>
  <r>
    <x v="3"/>
    <x v="344"/>
  </r>
  <r>
    <x v="3"/>
    <x v="345"/>
  </r>
  <r>
    <x v="3"/>
    <x v="346"/>
  </r>
  <r>
    <x v="3"/>
    <x v="65"/>
  </r>
  <r>
    <x v="3"/>
    <x v="62"/>
  </r>
  <r>
    <x v="3"/>
    <x v="347"/>
  </r>
  <r>
    <x v="3"/>
    <x v="348"/>
  </r>
  <r>
    <x v="3"/>
    <x v="349"/>
  </r>
  <r>
    <x v="3"/>
    <x v="350"/>
  </r>
  <r>
    <x v="3"/>
    <x v="351"/>
  </r>
  <r>
    <x v="3"/>
    <x v="79"/>
  </r>
  <r>
    <x v="3"/>
    <x v="191"/>
  </r>
  <r>
    <x v="3"/>
    <x v="196"/>
  </r>
  <r>
    <x v="3"/>
    <x v="352"/>
  </r>
  <r>
    <x v="3"/>
    <x v="353"/>
  </r>
  <r>
    <x v="3"/>
    <x v="354"/>
  </r>
  <r>
    <x v="3"/>
    <x v="355"/>
  </r>
  <r>
    <x v="3"/>
    <x v="72"/>
  </r>
  <r>
    <x v="3"/>
    <x v="356"/>
  </r>
  <r>
    <x v="3"/>
    <x v="357"/>
  </r>
  <r>
    <x v="3"/>
    <x v="271"/>
  </r>
  <r>
    <x v="3"/>
    <x v="358"/>
  </r>
  <r>
    <x v="3"/>
    <x v="122"/>
  </r>
  <r>
    <x v="3"/>
    <x v="359"/>
  </r>
  <r>
    <x v="3"/>
    <x v="324"/>
  </r>
  <r>
    <x v="3"/>
    <x v="360"/>
  </r>
  <r>
    <x v="3"/>
    <x v="361"/>
  </r>
  <r>
    <x v="3"/>
    <x v="362"/>
  </r>
  <r>
    <x v="3"/>
    <x v="363"/>
  </r>
  <r>
    <x v="3"/>
    <x v="214"/>
  </r>
  <r>
    <x v="3"/>
    <x v="364"/>
  </r>
  <r>
    <x v="3"/>
    <x v="365"/>
  </r>
  <r>
    <x v="3"/>
    <x v="156"/>
  </r>
  <r>
    <x v="3"/>
    <x v="366"/>
  </r>
  <r>
    <x v="3"/>
    <x v="367"/>
  </r>
  <r>
    <x v="3"/>
    <x v="368"/>
  </r>
  <r>
    <x v="3"/>
    <x v="369"/>
  </r>
  <r>
    <x v="3"/>
    <x v="370"/>
  </r>
  <r>
    <x v="3"/>
    <x v="371"/>
  </r>
  <r>
    <x v="3"/>
    <x v="372"/>
  </r>
  <r>
    <x v="3"/>
    <x v="64"/>
  </r>
  <r>
    <x v="3"/>
    <x v="241"/>
  </r>
  <r>
    <x v="3"/>
    <x v="291"/>
  </r>
  <r>
    <x v="3"/>
    <x v="238"/>
  </r>
  <r>
    <x v="3"/>
    <x v="167"/>
  </r>
  <r>
    <x v="3"/>
    <x v="49"/>
  </r>
  <r>
    <x v="3"/>
    <x v="373"/>
  </r>
  <r>
    <x v="3"/>
    <x v="374"/>
  </r>
  <r>
    <x v="3"/>
    <x v="375"/>
  </r>
  <r>
    <x v="3"/>
    <x v="289"/>
  </r>
  <r>
    <x v="3"/>
    <x v="376"/>
  </r>
  <r>
    <x v="3"/>
    <x v="377"/>
  </r>
  <r>
    <x v="3"/>
    <x v="378"/>
  </r>
  <r>
    <x v="3"/>
    <x v="379"/>
  </r>
  <r>
    <x v="3"/>
    <x v="380"/>
  </r>
  <r>
    <x v="3"/>
    <x v="381"/>
  </r>
  <r>
    <x v="3"/>
    <x v="382"/>
  </r>
  <r>
    <x v="3"/>
    <x v="43"/>
  </r>
  <r>
    <x v="3"/>
    <x v="21"/>
  </r>
  <r>
    <x v="3"/>
    <x v="230"/>
  </r>
  <r>
    <x v="3"/>
    <x v="383"/>
  </r>
  <r>
    <x v="3"/>
    <x v="131"/>
  </r>
  <r>
    <x v="3"/>
    <x v="384"/>
  </r>
  <r>
    <x v="3"/>
    <x v="385"/>
  </r>
  <r>
    <x v="3"/>
    <x v="386"/>
  </r>
  <r>
    <x v="3"/>
    <x v="100"/>
  </r>
  <r>
    <x v="3"/>
    <x v="86"/>
  </r>
  <r>
    <x v="3"/>
    <x v="387"/>
  </r>
  <r>
    <x v="3"/>
    <x v="292"/>
  </r>
  <r>
    <x v="3"/>
    <x v="388"/>
  </r>
  <r>
    <x v="3"/>
    <x v="218"/>
  </r>
  <r>
    <x v="3"/>
    <x v="292"/>
  </r>
  <r>
    <x v="3"/>
    <x v="389"/>
  </r>
  <r>
    <x v="3"/>
    <x v="390"/>
  </r>
  <r>
    <x v="3"/>
    <x v="391"/>
  </r>
  <r>
    <x v="3"/>
    <x v="392"/>
  </r>
  <r>
    <x v="3"/>
    <x v="232"/>
  </r>
  <r>
    <x v="3"/>
    <x v="255"/>
  </r>
  <r>
    <x v="3"/>
    <x v="216"/>
  </r>
  <r>
    <x v="3"/>
    <x v="53"/>
  </r>
  <r>
    <x v="3"/>
    <x v="251"/>
  </r>
  <r>
    <x v="3"/>
    <x v="393"/>
  </r>
  <r>
    <x v="3"/>
    <x v="159"/>
  </r>
  <r>
    <x v="3"/>
    <x v="157"/>
  </r>
  <r>
    <x v="3"/>
    <x v="394"/>
  </r>
  <r>
    <x v="3"/>
    <x v="395"/>
  </r>
  <r>
    <x v="3"/>
    <x v="396"/>
  </r>
  <r>
    <x v="3"/>
    <x v="75"/>
  </r>
  <r>
    <x v="3"/>
    <x v="397"/>
  </r>
  <r>
    <x v="3"/>
    <x v="398"/>
  </r>
  <r>
    <x v="3"/>
    <x v="17"/>
  </r>
  <r>
    <x v="3"/>
    <x v="399"/>
  </r>
  <r>
    <x v="3"/>
    <x v="24"/>
  </r>
  <r>
    <x v="3"/>
    <x v="400"/>
  </r>
  <r>
    <x v="3"/>
    <x v="401"/>
  </r>
  <r>
    <x v="3"/>
    <x v="402"/>
  </r>
  <r>
    <x v="3"/>
    <x v="284"/>
  </r>
  <r>
    <x v="3"/>
    <x v="403"/>
  </r>
  <r>
    <x v="3"/>
    <x v="41"/>
  </r>
  <r>
    <x v="3"/>
    <x v="404"/>
  </r>
  <r>
    <x v="3"/>
    <x v="74"/>
  </r>
  <r>
    <x v="3"/>
    <x v="405"/>
  </r>
  <r>
    <x v="3"/>
    <x v="406"/>
  </r>
  <r>
    <x v="3"/>
    <x v="165"/>
  </r>
  <r>
    <x v="3"/>
    <x v="14"/>
  </r>
  <r>
    <x v="3"/>
    <x v="23"/>
  </r>
  <r>
    <x v="3"/>
    <x v="159"/>
  </r>
  <r>
    <x v="3"/>
    <x v="407"/>
  </r>
  <r>
    <x v="3"/>
    <x v="408"/>
  </r>
  <r>
    <x v="3"/>
    <x v="409"/>
  </r>
  <r>
    <x v="3"/>
    <x v="410"/>
  </r>
  <r>
    <x v="3"/>
    <x v="11"/>
  </r>
  <r>
    <x v="3"/>
    <x v="411"/>
  </r>
  <r>
    <x v="3"/>
    <x v="412"/>
  </r>
  <r>
    <x v="3"/>
    <x v="109"/>
  </r>
  <r>
    <x v="3"/>
    <x v="99"/>
  </r>
  <r>
    <x v="3"/>
    <x v="413"/>
  </r>
  <r>
    <x v="3"/>
    <x v="50"/>
  </r>
  <r>
    <x v="3"/>
    <x v="77"/>
  </r>
  <r>
    <x v="3"/>
    <x v="28"/>
  </r>
  <r>
    <x v="3"/>
    <x v="19"/>
  </r>
  <r>
    <x v="3"/>
    <x v="54"/>
  </r>
  <r>
    <x v="3"/>
    <x v="136"/>
  </r>
  <r>
    <x v="3"/>
    <x v="41"/>
  </r>
  <r>
    <x v="3"/>
    <x v="19"/>
  </r>
  <r>
    <x v="3"/>
    <x v="127"/>
  </r>
  <r>
    <x v="3"/>
    <x v="171"/>
  </r>
  <r>
    <x v="3"/>
    <x v="330"/>
  </r>
  <r>
    <x v="3"/>
    <x v="342"/>
  </r>
  <r>
    <x v="3"/>
    <x v="77"/>
  </r>
  <r>
    <x v="3"/>
    <x v="62"/>
  </r>
  <r>
    <x v="3"/>
    <x v="104"/>
  </r>
  <r>
    <x v="3"/>
    <x v="20"/>
  </r>
  <r>
    <x v="3"/>
    <x v="59"/>
  </r>
  <r>
    <x v="3"/>
    <x v="28"/>
  </r>
  <r>
    <x v="3"/>
    <x v="102"/>
  </r>
  <r>
    <x v="3"/>
    <x v="301"/>
  </r>
  <r>
    <x v="3"/>
    <x v="58"/>
  </r>
  <r>
    <x v="3"/>
    <x v="48"/>
  </r>
  <r>
    <x v="3"/>
    <x v="28"/>
  </r>
  <r>
    <x v="3"/>
    <x v="276"/>
  </r>
  <r>
    <x v="3"/>
    <x v="9"/>
  </r>
  <r>
    <x v="3"/>
    <x v="128"/>
  </r>
  <r>
    <x v="3"/>
    <x v="48"/>
  </r>
  <r>
    <x v="3"/>
    <x v="7"/>
  </r>
  <r>
    <x v="3"/>
    <x v="291"/>
  </r>
  <r>
    <x v="3"/>
    <x v="34"/>
  </r>
  <r>
    <x v="3"/>
    <x v="28"/>
  </r>
  <r>
    <x v="3"/>
    <x v="18"/>
  </r>
  <r>
    <x v="3"/>
    <x v="44"/>
  </r>
  <r>
    <x v="3"/>
    <x v="337"/>
  </r>
  <r>
    <x v="3"/>
    <x v="79"/>
  </r>
  <r>
    <x v="3"/>
    <x v="88"/>
  </r>
  <r>
    <x v="3"/>
    <x v="121"/>
  </r>
  <r>
    <x v="3"/>
    <x v="41"/>
  </r>
  <r>
    <x v="3"/>
    <x v="64"/>
  </r>
  <r>
    <x v="3"/>
    <x v="20"/>
  </r>
  <r>
    <x v="3"/>
    <x v="163"/>
  </r>
  <r>
    <x v="3"/>
    <x v="3"/>
  </r>
  <r>
    <x v="3"/>
    <x v="7"/>
  </r>
  <r>
    <x v="3"/>
    <x v="48"/>
  </r>
  <r>
    <x v="3"/>
    <x v="136"/>
  </r>
  <r>
    <x v="3"/>
    <x v="142"/>
  </r>
  <r>
    <x v="3"/>
    <x v="102"/>
  </r>
  <r>
    <x v="3"/>
    <x v="16"/>
  </r>
  <r>
    <x v="3"/>
    <x v="225"/>
  </r>
  <r>
    <x v="3"/>
    <x v="30"/>
  </r>
  <r>
    <x v="3"/>
    <x v="46"/>
  </r>
  <r>
    <x v="3"/>
    <x v="120"/>
  </r>
  <r>
    <x v="3"/>
    <x v="3"/>
  </r>
  <r>
    <x v="3"/>
    <x v="26"/>
  </r>
  <r>
    <x v="3"/>
    <x v="301"/>
  </r>
  <r>
    <x v="3"/>
    <x v="70"/>
  </r>
  <r>
    <x v="3"/>
    <x v="155"/>
  </r>
  <r>
    <x v="3"/>
    <x v="28"/>
  </r>
  <r>
    <x v="3"/>
    <x v="414"/>
  </r>
  <r>
    <x v="3"/>
    <x v="78"/>
  </r>
  <r>
    <x v="3"/>
    <x v="166"/>
  </r>
  <r>
    <x v="3"/>
    <x v="103"/>
  </r>
  <r>
    <x v="3"/>
    <x v="39"/>
  </r>
  <r>
    <x v="3"/>
    <x v="415"/>
  </r>
  <r>
    <x v="3"/>
    <x v="228"/>
  </r>
  <r>
    <x v="3"/>
    <x v="416"/>
  </r>
  <r>
    <x v="3"/>
    <x v="417"/>
  </r>
  <r>
    <x v="3"/>
    <x v="418"/>
  </r>
  <r>
    <x v="3"/>
    <x v="419"/>
  </r>
  <r>
    <x v="3"/>
    <x v="181"/>
  </r>
  <r>
    <x v="3"/>
    <x v="420"/>
  </r>
  <r>
    <x v="3"/>
    <x v="19"/>
  </r>
  <r>
    <x v="3"/>
    <x v="421"/>
  </r>
  <r>
    <x v="3"/>
    <x v="422"/>
  </r>
  <r>
    <x v="3"/>
    <x v="423"/>
  </r>
  <r>
    <x v="3"/>
    <x v="276"/>
  </r>
  <r>
    <x v="3"/>
    <x v="310"/>
  </r>
  <r>
    <x v="3"/>
    <x v="424"/>
  </r>
  <r>
    <x v="3"/>
    <x v="425"/>
  </r>
  <r>
    <x v="3"/>
    <x v="208"/>
  </r>
  <r>
    <x v="3"/>
    <x v="159"/>
  </r>
  <r>
    <x v="3"/>
    <x v="8"/>
  </r>
  <r>
    <x v="3"/>
    <x v="426"/>
  </r>
  <r>
    <x v="3"/>
    <x v="50"/>
  </r>
  <r>
    <x v="3"/>
    <x v="106"/>
  </r>
  <r>
    <x v="3"/>
    <x v="58"/>
  </r>
  <r>
    <x v="3"/>
    <x v="36"/>
  </r>
  <r>
    <x v="3"/>
    <x v="30"/>
  </r>
  <r>
    <x v="3"/>
    <x v="35"/>
  </r>
  <r>
    <x v="3"/>
    <x v="15"/>
  </r>
  <r>
    <x v="3"/>
    <x v="104"/>
  </r>
  <r>
    <x v="3"/>
    <x v="216"/>
  </r>
  <r>
    <x v="3"/>
    <x v="111"/>
  </r>
  <r>
    <x v="3"/>
    <x v="0"/>
  </r>
  <r>
    <x v="3"/>
    <x v="35"/>
  </r>
  <r>
    <x v="3"/>
    <x v="72"/>
  </r>
  <r>
    <x v="3"/>
    <x v="59"/>
  </r>
  <r>
    <x v="3"/>
    <x v="10"/>
  </r>
  <r>
    <x v="3"/>
    <x v="23"/>
  </r>
  <r>
    <x v="3"/>
    <x v="46"/>
  </r>
  <r>
    <x v="3"/>
    <x v="163"/>
  </r>
  <r>
    <x v="3"/>
    <x v="427"/>
  </r>
  <r>
    <x v="3"/>
    <x v="101"/>
  </r>
  <r>
    <x v="3"/>
    <x v="42"/>
  </r>
  <r>
    <x v="3"/>
    <x v="91"/>
  </r>
  <r>
    <x v="3"/>
    <x v="428"/>
  </r>
  <r>
    <x v="3"/>
    <x v="314"/>
  </r>
  <r>
    <x v="3"/>
    <x v="429"/>
  </r>
  <r>
    <x v="3"/>
    <x v="305"/>
  </r>
  <r>
    <x v="3"/>
    <x v="386"/>
  </r>
  <r>
    <x v="3"/>
    <x v="224"/>
  </r>
  <r>
    <x v="3"/>
    <x v="430"/>
  </r>
  <r>
    <x v="3"/>
    <x v="431"/>
  </r>
  <r>
    <x v="3"/>
    <x v="432"/>
  </r>
  <r>
    <x v="3"/>
    <x v="8"/>
  </r>
  <r>
    <x v="3"/>
    <x v="79"/>
  </r>
  <r>
    <x v="3"/>
    <x v="346"/>
  </r>
  <r>
    <x v="3"/>
    <x v="433"/>
  </r>
  <r>
    <x v="3"/>
    <x v="100"/>
  </r>
  <r>
    <x v="3"/>
    <x v="380"/>
  </r>
  <r>
    <x v="3"/>
    <x v="85"/>
  </r>
  <r>
    <x v="3"/>
    <x v="434"/>
  </r>
  <r>
    <x v="3"/>
    <x v="435"/>
  </r>
  <r>
    <x v="3"/>
    <x v="436"/>
  </r>
  <r>
    <x v="3"/>
    <x v="196"/>
  </r>
  <r>
    <x v="3"/>
    <x v="437"/>
  </r>
  <r>
    <x v="3"/>
    <x v="98"/>
  </r>
  <r>
    <x v="3"/>
    <x v="438"/>
  </r>
  <r>
    <x v="3"/>
    <x v="200"/>
  </r>
  <r>
    <x v="3"/>
    <x v="393"/>
  </r>
  <r>
    <x v="3"/>
    <x v="439"/>
  </r>
  <r>
    <x v="3"/>
    <x v="440"/>
  </r>
  <r>
    <x v="3"/>
    <x v="441"/>
  </r>
  <r>
    <x v="3"/>
    <x v="73"/>
  </r>
  <r>
    <x v="3"/>
    <x v="143"/>
  </r>
  <r>
    <x v="3"/>
    <x v="255"/>
  </r>
  <r>
    <x v="3"/>
    <x v="50"/>
  </r>
  <r>
    <x v="3"/>
    <x v="158"/>
  </r>
  <r>
    <x v="3"/>
    <x v="271"/>
  </r>
  <r>
    <x v="3"/>
    <x v="252"/>
  </r>
  <r>
    <x v="3"/>
    <x v="73"/>
  </r>
  <r>
    <x v="3"/>
    <x v="442"/>
  </r>
  <r>
    <x v="3"/>
    <x v="338"/>
  </r>
  <r>
    <x v="3"/>
    <x v="138"/>
  </r>
  <r>
    <x v="3"/>
    <x v="443"/>
  </r>
  <r>
    <x v="3"/>
    <x v="64"/>
  </r>
  <r>
    <x v="3"/>
    <x v="444"/>
  </r>
  <r>
    <x v="3"/>
    <x v="445"/>
  </r>
  <r>
    <x v="3"/>
    <x v="444"/>
  </r>
  <r>
    <x v="3"/>
    <x v="446"/>
  </r>
  <r>
    <x v="3"/>
    <x v="447"/>
  </r>
  <r>
    <x v="3"/>
    <x v="448"/>
  </r>
  <r>
    <x v="3"/>
    <x v="449"/>
  </r>
  <r>
    <x v="3"/>
    <x v="79"/>
  </r>
  <r>
    <x v="3"/>
    <x v="128"/>
  </r>
  <r>
    <x v="3"/>
    <x v="100"/>
  </r>
  <r>
    <x v="3"/>
    <x v="127"/>
  </r>
  <r>
    <x v="3"/>
    <x v="450"/>
  </r>
  <r>
    <x v="3"/>
    <x v="339"/>
  </r>
  <r>
    <x v="3"/>
    <x v="102"/>
  </r>
  <r>
    <x v="3"/>
    <x v="440"/>
  </r>
  <r>
    <x v="3"/>
    <x v="44"/>
  </r>
  <r>
    <x v="3"/>
    <x v="60"/>
  </r>
  <r>
    <x v="3"/>
    <x v="99"/>
  </r>
  <r>
    <x v="3"/>
    <x v="56"/>
  </r>
  <r>
    <x v="3"/>
    <x v="100"/>
  </r>
  <r>
    <x v="3"/>
    <x v="59"/>
  </r>
  <r>
    <x v="3"/>
    <x v="451"/>
  </r>
  <r>
    <x v="3"/>
    <x v="19"/>
  </r>
  <r>
    <x v="3"/>
    <x v="19"/>
  </r>
  <r>
    <x v="3"/>
    <x v="82"/>
  </r>
  <r>
    <x v="3"/>
    <x v="66"/>
  </r>
  <r>
    <x v="3"/>
    <x v="54"/>
  </r>
  <r>
    <x v="3"/>
    <x v="58"/>
  </r>
  <r>
    <x v="3"/>
    <x v="308"/>
  </r>
  <r>
    <x v="3"/>
    <x v="36"/>
  </r>
  <r>
    <x v="3"/>
    <x v="183"/>
  </r>
  <r>
    <x v="3"/>
    <x v="46"/>
  </r>
  <r>
    <x v="3"/>
    <x v="452"/>
  </r>
  <r>
    <x v="3"/>
    <x v="59"/>
  </r>
  <r>
    <x v="3"/>
    <x v="30"/>
  </r>
  <r>
    <x v="3"/>
    <x v="283"/>
  </r>
  <r>
    <x v="3"/>
    <x v="119"/>
  </r>
  <r>
    <x v="3"/>
    <x v="122"/>
  </r>
  <r>
    <x v="3"/>
    <x v="126"/>
  </r>
  <r>
    <x v="3"/>
    <x v="116"/>
  </r>
  <r>
    <x v="3"/>
    <x v="106"/>
  </r>
  <r>
    <x v="3"/>
    <x v="127"/>
  </r>
  <r>
    <x v="3"/>
    <x v="453"/>
  </r>
  <r>
    <x v="3"/>
    <x v="337"/>
  </r>
  <r>
    <x v="3"/>
    <x v="454"/>
  </r>
  <r>
    <x v="3"/>
    <x v="37"/>
  </r>
  <r>
    <x v="3"/>
    <x v="100"/>
  </r>
  <r>
    <x v="3"/>
    <x v="336"/>
  </r>
  <r>
    <x v="3"/>
    <x v="50"/>
  </r>
  <r>
    <x v="3"/>
    <x v="146"/>
  </r>
  <r>
    <x v="3"/>
    <x v="455"/>
  </r>
  <r>
    <x v="3"/>
    <x v="20"/>
  </r>
  <r>
    <x v="3"/>
    <x v="434"/>
  </r>
  <r>
    <x v="3"/>
    <x v="175"/>
  </r>
  <r>
    <x v="3"/>
    <x v="135"/>
  </r>
  <r>
    <x v="3"/>
    <x v="456"/>
  </r>
  <r>
    <x v="3"/>
    <x v="420"/>
  </r>
  <r>
    <x v="3"/>
    <x v="80"/>
  </r>
  <r>
    <x v="3"/>
    <x v="434"/>
  </r>
  <r>
    <x v="3"/>
    <x v="457"/>
  </r>
  <r>
    <x v="3"/>
    <x v="458"/>
  </r>
  <r>
    <x v="3"/>
    <x v="86"/>
  </r>
  <r>
    <x v="3"/>
    <x v="13"/>
  </r>
  <r>
    <x v="3"/>
    <x v="233"/>
  </r>
  <r>
    <x v="3"/>
    <x v="459"/>
  </r>
  <r>
    <x v="3"/>
    <x v="112"/>
  </r>
  <r>
    <x v="3"/>
    <x v="111"/>
  </r>
  <r>
    <x v="3"/>
    <x v="460"/>
  </r>
  <r>
    <x v="3"/>
    <x v="461"/>
  </r>
  <r>
    <x v="3"/>
    <x v="294"/>
  </r>
  <r>
    <x v="3"/>
    <x v="462"/>
  </r>
  <r>
    <x v="3"/>
    <x v="137"/>
  </r>
  <r>
    <x v="3"/>
    <x v="147"/>
  </r>
  <r>
    <x v="3"/>
    <x v="276"/>
  </r>
  <r>
    <x v="3"/>
    <x v="186"/>
  </r>
  <r>
    <x v="3"/>
    <x v="220"/>
  </r>
  <r>
    <x v="3"/>
    <x v="10"/>
  </r>
  <r>
    <x v="3"/>
    <x v="216"/>
  </r>
  <r>
    <x v="3"/>
    <x v="339"/>
  </r>
  <r>
    <x v="3"/>
    <x v="221"/>
  </r>
  <r>
    <x v="3"/>
    <x v="15"/>
  </r>
  <r>
    <x v="3"/>
    <x v="13"/>
  </r>
  <r>
    <x v="3"/>
    <x v="258"/>
  </r>
  <r>
    <x v="3"/>
    <x v="27"/>
  </r>
  <r>
    <x v="3"/>
    <x v="13"/>
  </r>
  <r>
    <x v="3"/>
    <x v="76"/>
  </r>
  <r>
    <x v="3"/>
    <x v="212"/>
  </r>
  <r>
    <x v="3"/>
    <x v="463"/>
  </r>
  <r>
    <x v="3"/>
    <x v="81"/>
  </r>
  <r>
    <x v="3"/>
    <x v="38"/>
  </r>
  <r>
    <x v="3"/>
    <x v="276"/>
  </r>
  <r>
    <x v="3"/>
    <x v="127"/>
  </r>
  <r>
    <x v="3"/>
    <x v="66"/>
  </r>
  <r>
    <x v="3"/>
    <x v="99"/>
  </r>
  <r>
    <x v="3"/>
    <x v="57"/>
  </r>
  <r>
    <x v="3"/>
    <x v="66"/>
  </r>
  <r>
    <x v="3"/>
    <x v="7"/>
  </r>
  <r>
    <x v="3"/>
    <x v="120"/>
  </r>
  <r>
    <x v="3"/>
    <x v="88"/>
  </r>
  <r>
    <x v="3"/>
    <x v="64"/>
  </r>
  <r>
    <x v="3"/>
    <x v="37"/>
  </r>
  <r>
    <x v="3"/>
    <x v="120"/>
  </r>
  <r>
    <x v="3"/>
    <x v="28"/>
  </r>
  <r>
    <x v="3"/>
    <x v="5"/>
  </r>
  <r>
    <x v="3"/>
    <x v="77"/>
  </r>
  <r>
    <x v="3"/>
    <x v="49"/>
  </r>
  <r>
    <x v="3"/>
    <x v="100"/>
  </r>
  <r>
    <x v="3"/>
    <x v="27"/>
  </r>
  <r>
    <x v="3"/>
    <x v="16"/>
  </r>
  <r>
    <x v="3"/>
    <x v="21"/>
  </r>
  <r>
    <x v="3"/>
    <x v="19"/>
  </r>
  <r>
    <x v="3"/>
    <x v="46"/>
  </r>
  <r>
    <x v="3"/>
    <x v="26"/>
  </r>
  <r>
    <x v="3"/>
    <x v="49"/>
  </r>
  <r>
    <x v="3"/>
    <x v="101"/>
  </r>
  <r>
    <x v="3"/>
    <x v="28"/>
  </r>
  <r>
    <x v="3"/>
    <x v="165"/>
  </r>
  <r>
    <x v="3"/>
    <x v="127"/>
  </r>
  <r>
    <x v="3"/>
    <x v="27"/>
  </r>
  <r>
    <x v="3"/>
    <x v="14"/>
  </r>
  <r>
    <x v="3"/>
    <x v="58"/>
  </r>
  <r>
    <x v="3"/>
    <x v="464"/>
  </r>
  <r>
    <x v="3"/>
    <x v="18"/>
  </r>
  <r>
    <x v="3"/>
    <x v="130"/>
  </r>
  <r>
    <x v="3"/>
    <x v="14"/>
  </r>
  <r>
    <x v="3"/>
    <x v="134"/>
  </r>
  <r>
    <x v="3"/>
    <x v="68"/>
  </r>
  <r>
    <x v="3"/>
    <x v="75"/>
  </r>
  <r>
    <x v="3"/>
    <x v="82"/>
  </r>
  <r>
    <x v="3"/>
    <x v="465"/>
  </r>
  <r>
    <x v="3"/>
    <x v="58"/>
  </r>
  <r>
    <x v="3"/>
    <x v="70"/>
  </r>
  <r>
    <x v="3"/>
    <x v="66"/>
  </r>
  <r>
    <x v="3"/>
    <x v="212"/>
  </r>
  <r>
    <x v="3"/>
    <x v="72"/>
  </r>
  <r>
    <x v="3"/>
    <x v="155"/>
  </r>
  <r>
    <x v="3"/>
    <x v="5"/>
  </r>
  <r>
    <x v="3"/>
    <x v="23"/>
  </r>
  <r>
    <x v="3"/>
    <x v="99"/>
  </r>
  <r>
    <x v="3"/>
    <x v="147"/>
  </r>
  <r>
    <x v="3"/>
    <x v="138"/>
  </r>
  <r>
    <x v="3"/>
    <x v="335"/>
  </r>
  <r>
    <x v="3"/>
    <x v="59"/>
  </r>
  <r>
    <x v="3"/>
    <x v="166"/>
  </r>
  <r>
    <x v="3"/>
    <x v="4"/>
  </r>
  <r>
    <x v="3"/>
    <x v="44"/>
  </r>
  <r>
    <x v="3"/>
    <x v="123"/>
  </r>
  <r>
    <x v="3"/>
    <x v="56"/>
  </r>
  <r>
    <x v="3"/>
    <x v="58"/>
  </r>
  <r>
    <x v="3"/>
    <x v="301"/>
  </r>
  <r>
    <x v="3"/>
    <x v="3"/>
  </r>
  <r>
    <x v="3"/>
    <x v="3"/>
  </r>
  <r>
    <x v="3"/>
    <x v="98"/>
  </r>
  <r>
    <x v="3"/>
    <x v="147"/>
  </r>
  <r>
    <x v="3"/>
    <x v="165"/>
  </r>
  <r>
    <x v="3"/>
    <x v="242"/>
  </r>
  <r>
    <x v="3"/>
    <x v="9"/>
  </r>
  <r>
    <x v="3"/>
    <x v="9"/>
  </r>
  <r>
    <x v="3"/>
    <x v="149"/>
  </r>
  <r>
    <x v="3"/>
    <x v="134"/>
  </r>
  <r>
    <x v="3"/>
    <x v="33"/>
  </r>
  <r>
    <x v="3"/>
    <x v="138"/>
  </r>
  <r>
    <x v="3"/>
    <x v="13"/>
  </r>
  <r>
    <x v="3"/>
    <x v="41"/>
  </r>
  <r>
    <x v="3"/>
    <x v="36"/>
  </r>
  <r>
    <x v="3"/>
    <x v="88"/>
  </r>
  <r>
    <x v="3"/>
    <x v="33"/>
  </r>
  <r>
    <x v="3"/>
    <x v="19"/>
  </r>
  <r>
    <x v="3"/>
    <x v="78"/>
  </r>
  <r>
    <x v="3"/>
    <x v="307"/>
  </r>
  <r>
    <x v="3"/>
    <x v="466"/>
  </r>
  <r>
    <x v="3"/>
    <x v="50"/>
  </r>
  <r>
    <x v="3"/>
    <x v="314"/>
  </r>
  <r>
    <x v="3"/>
    <x v="467"/>
  </r>
  <r>
    <x v="3"/>
    <x v="468"/>
  </r>
  <r>
    <x v="3"/>
    <x v="373"/>
  </r>
  <r>
    <x v="3"/>
    <x v="469"/>
  </r>
  <r>
    <x v="3"/>
    <x v="470"/>
  </r>
  <r>
    <x v="3"/>
    <x v="471"/>
  </r>
  <r>
    <x v="3"/>
    <x v="472"/>
  </r>
  <r>
    <x v="3"/>
    <x v="332"/>
  </r>
  <r>
    <x v="3"/>
    <x v="8"/>
  </r>
  <r>
    <x v="3"/>
    <x v="42"/>
  </r>
  <r>
    <x v="3"/>
    <x v="104"/>
  </r>
  <r>
    <x v="3"/>
    <x v="214"/>
  </r>
  <r>
    <x v="3"/>
    <x v="243"/>
  </r>
  <r>
    <x v="3"/>
    <x v="175"/>
  </r>
  <r>
    <x v="3"/>
    <x v="103"/>
  </r>
  <r>
    <x v="3"/>
    <x v="473"/>
  </r>
  <r>
    <x v="3"/>
    <x v="474"/>
  </r>
  <r>
    <x v="3"/>
    <x v="210"/>
  </r>
  <r>
    <x v="3"/>
    <x v="171"/>
  </r>
  <r>
    <x v="3"/>
    <x v="475"/>
  </r>
  <r>
    <x v="3"/>
    <x v="57"/>
  </r>
  <r>
    <x v="3"/>
    <x v="50"/>
  </r>
  <r>
    <x v="3"/>
    <x v="40"/>
  </r>
  <r>
    <x v="3"/>
    <x v="78"/>
  </r>
  <r>
    <x v="3"/>
    <x v="42"/>
  </r>
  <r>
    <x v="3"/>
    <x v="5"/>
  </r>
  <r>
    <x v="3"/>
    <x v="235"/>
  </r>
  <r>
    <x v="3"/>
    <x v="130"/>
  </r>
  <r>
    <x v="3"/>
    <x v="476"/>
  </r>
  <r>
    <x v="3"/>
    <x v="19"/>
  </r>
  <r>
    <x v="3"/>
    <x v="73"/>
  </r>
  <r>
    <x v="3"/>
    <x v="50"/>
  </r>
  <r>
    <x v="3"/>
    <x v="70"/>
  </r>
  <r>
    <x v="3"/>
    <x v="59"/>
  </r>
  <r>
    <x v="3"/>
    <x v="74"/>
  </r>
  <r>
    <x v="3"/>
    <x v="163"/>
  </r>
  <r>
    <x v="3"/>
    <x v="138"/>
  </r>
  <r>
    <x v="3"/>
    <x v="212"/>
  </r>
  <r>
    <x v="3"/>
    <x v="134"/>
  </r>
  <r>
    <x v="3"/>
    <x v="37"/>
  </r>
  <r>
    <x v="3"/>
    <x v="54"/>
  </r>
  <r>
    <x v="3"/>
    <x v="252"/>
  </r>
  <r>
    <x v="3"/>
    <x v="33"/>
  </r>
  <r>
    <x v="3"/>
    <x v="8"/>
  </r>
  <r>
    <x v="3"/>
    <x v="44"/>
  </r>
  <r>
    <x v="3"/>
    <x v="159"/>
  </r>
  <r>
    <x v="3"/>
    <x v="477"/>
  </r>
  <r>
    <x v="3"/>
    <x v="478"/>
  </r>
  <r>
    <x v="3"/>
    <x v="479"/>
  </r>
  <r>
    <x v="3"/>
    <x v="480"/>
  </r>
  <r>
    <x v="3"/>
    <x v="106"/>
  </r>
  <r>
    <x v="3"/>
    <x v="267"/>
  </r>
  <r>
    <x v="3"/>
    <x v="481"/>
  </r>
  <r>
    <x v="3"/>
    <x v="192"/>
  </r>
  <r>
    <x v="3"/>
    <x v="482"/>
  </r>
  <r>
    <x v="3"/>
    <x v="483"/>
  </r>
  <r>
    <x v="3"/>
    <x v="230"/>
  </r>
  <r>
    <x v="3"/>
    <x v="114"/>
  </r>
  <r>
    <x v="3"/>
    <x v="163"/>
  </r>
  <r>
    <x v="3"/>
    <x v="259"/>
  </r>
  <r>
    <x v="3"/>
    <x v="322"/>
  </r>
  <r>
    <x v="3"/>
    <x v="123"/>
  </r>
  <r>
    <x v="3"/>
    <x v="296"/>
  </r>
  <r>
    <x v="3"/>
    <x v="484"/>
  </r>
  <r>
    <x v="3"/>
    <x v="126"/>
  </r>
  <r>
    <x v="3"/>
    <x v="445"/>
  </r>
  <r>
    <x v="3"/>
    <x v="485"/>
  </r>
  <r>
    <x v="3"/>
    <x v="417"/>
  </r>
  <r>
    <x v="3"/>
    <x v="62"/>
  </r>
  <r>
    <x v="3"/>
    <x v="351"/>
  </r>
  <r>
    <x v="3"/>
    <x v="9"/>
  </r>
  <r>
    <x v="3"/>
    <x v="172"/>
  </r>
  <r>
    <x v="3"/>
    <x v="161"/>
  </r>
  <r>
    <x v="3"/>
    <x v="434"/>
  </r>
  <r>
    <x v="3"/>
    <x v="486"/>
  </r>
  <r>
    <x v="3"/>
    <x v="7"/>
  </r>
  <r>
    <x v="3"/>
    <x v="95"/>
  </r>
  <r>
    <x v="3"/>
    <x v="15"/>
  </r>
  <r>
    <x v="3"/>
    <x v="291"/>
  </r>
  <r>
    <x v="3"/>
    <x v="64"/>
  </r>
  <r>
    <x v="3"/>
    <x v="8"/>
  </r>
  <r>
    <x v="3"/>
    <x v="33"/>
  </r>
  <r>
    <x v="3"/>
    <x v="147"/>
  </r>
  <r>
    <x v="3"/>
    <x v="124"/>
  </r>
  <r>
    <x v="3"/>
    <x v="204"/>
  </r>
  <r>
    <x v="3"/>
    <x v="210"/>
  </r>
  <r>
    <x v="3"/>
    <x v="28"/>
  </r>
  <r>
    <x v="3"/>
    <x v="68"/>
  </r>
  <r>
    <x v="3"/>
    <x v="35"/>
  </r>
  <r>
    <x v="3"/>
    <x v="139"/>
  </r>
  <r>
    <x v="3"/>
    <x v="8"/>
  </r>
  <r>
    <x v="3"/>
    <x v="35"/>
  </r>
  <r>
    <x v="3"/>
    <x v="106"/>
  </r>
  <r>
    <x v="3"/>
    <x v="11"/>
  </r>
  <r>
    <x v="3"/>
    <x v="68"/>
  </r>
  <r>
    <x v="3"/>
    <x v="78"/>
  </r>
  <r>
    <x v="3"/>
    <x v="86"/>
  </r>
  <r>
    <x v="3"/>
    <x v="125"/>
  </r>
  <r>
    <x v="3"/>
    <x v="258"/>
  </r>
  <r>
    <x v="3"/>
    <x v="94"/>
  </r>
  <r>
    <x v="3"/>
    <x v="3"/>
  </r>
  <r>
    <x v="3"/>
    <x v="26"/>
  </r>
  <r>
    <x v="3"/>
    <x v="281"/>
  </r>
  <r>
    <x v="3"/>
    <x v="62"/>
  </r>
  <r>
    <x v="3"/>
    <x v="33"/>
  </r>
  <r>
    <x v="3"/>
    <x v="23"/>
  </r>
  <r>
    <x v="3"/>
    <x v="107"/>
  </r>
  <r>
    <x v="3"/>
    <x v="163"/>
  </r>
  <r>
    <x v="3"/>
    <x v="78"/>
  </r>
  <r>
    <x v="3"/>
    <x v="98"/>
  </r>
  <r>
    <x v="3"/>
    <x v="124"/>
  </r>
  <r>
    <x v="3"/>
    <x v="136"/>
  </r>
  <r>
    <x v="3"/>
    <x v="85"/>
  </r>
  <r>
    <x v="3"/>
    <x v="146"/>
  </r>
  <r>
    <x v="3"/>
    <x v="59"/>
  </r>
  <r>
    <x v="3"/>
    <x v="158"/>
  </r>
  <r>
    <x v="3"/>
    <x v="72"/>
  </r>
  <r>
    <x v="3"/>
    <x v="339"/>
  </r>
  <r>
    <x v="3"/>
    <x v="37"/>
  </r>
  <r>
    <x v="3"/>
    <x v="68"/>
  </r>
  <r>
    <x v="3"/>
    <x v="41"/>
  </r>
  <r>
    <x v="3"/>
    <x v="86"/>
  </r>
  <r>
    <x v="3"/>
    <x v="59"/>
  </r>
  <r>
    <x v="3"/>
    <x v="15"/>
  </r>
  <r>
    <x v="3"/>
    <x v="152"/>
  </r>
  <r>
    <x v="3"/>
    <x v="46"/>
  </r>
  <r>
    <x v="3"/>
    <x v="62"/>
  </r>
  <r>
    <x v="3"/>
    <x v="237"/>
  </r>
  <r>
    <x v="3"/>
    <x v="23"/>
  </r>
  <r>
    <x v="3"/>
    <x v="44"/>
  </r>
  <r>
    <x v="3"/>
    <x v="57"/>
  </r>
  <r>
    <x v="3"/>
    <x v="21"/>
  </r>
  <r>
    <x v="3"/>
    <x v="41"/>
  </r>
  <r>
    <x v="3"/>
    <x v="78"/>
  </r>
  <r>
    <x v="3"/>
    <x v="107"/>
  </r>
  <r>
    <x v="3"/>
    <x v="44"/>
  </r>
  <r>
    <x v="3"/>
    <x v="78"/>
  </r>
  <r>
    <x v="3"/>
    <x v="270"/>
  </r>
  <r>
    <x v="3"/>
    <x v="94"/>
  </r>
  <r>
    <x v="3"/>
    <x v="465"/>
  </r>
  <r>
    <x v="3"/>
    <x v="11"/>
  </r>
  <r>
    <x v="3"/>
    <x v="2"/>
  </r>
  <r>
    <x v="3"/>
    <x v="14"/>
  </r>
  <r>
    <x v="3"/>
    <x v="79"/>
  </r>
  <r>
    <x v="3"/>
    <x v="476"/>
  </r>
  <r>
    <x v="3"/>
    <x v="50"/>
  </r>
  <r>
    <x v="3"/>
    <x v="78"/>
  </r>
  <r>
    <x v="3"/>
    <x v="35"/>
  </r>
  <r>
    <x v="3"/>
    <x v="102"/>
  </r>
  <r>
    <x v="3"/>
    <x v="171"/>
  </r>
  <r>
    <x v="3"/>
    <x v="10"/>
  </r>
  <r>
    <x v="3"/>
    <x v="28"/>
  </r>
  <r>
    <x v="3"/>
    <x v="270"/>
  </r>
  <r>
    <x v="3"/>
    <x v="9"/>
  </r>
  <r>
    <x v="3"/>
    <x v="18"/>
  </r>
  <r>
    <x v="3"/>
    <x v="36"/>
  </r>
  <r>
    <x v="3"/>
    <x v="77"/>
  </r>
  <r>
    <x v="3"/>
    <x v="102"/>
  </r>
  <r>
    <x v="3"/>
    <x v="19"/>
  </r>
  <r>
    <x v="3"/>
    <x v="72"/>
  </r>
  <r>
    <x v="3"/>
    <x v="124"/>
  </r>
  <r>
    <x v="3"/>
    <x v="68"/>
  </r>
  <r>
    <x v="3"/>
    <x v="117"/>
  </r>
  <r>
    <x v="3"/>
    <x v="105"/>
  </r>
  <r>
    <x v="3"/>
    <x v="18"/>
  </r>
  <r>
    <x v="3"/>
    <x v="200"/>
  </r>
  <r>
    <x v="3"/>
    <x v="155"/>
  </r>
  <r>
    <x v="3"/>
    <x v="120"/>
  </r>
  <r>
    <x v="3"/>
    <x v="64"/>
  </r>
  <r>
    <x v="3"/>
    <x v="144"/>
  </r>
  <r>
    <x v="3"/>
    <x v="66"/>
  </r>
  <r>
    <x v="3"/>
    <x v="64"/>
  </r>
  <r>
    <x v="3"/>
    <x v="72"/>
  </r>
  <r>
    <x v="3"/>
    <x v="160"/>
  </r>
  <r>
    <x v="3"/>
    <x v="126"/>
  </r>
  <r>
    <x v="3"/>
    <x v="59"/>
  </r>
  <r>
    <x v="3"/>
    <x v="101"/>
  </r>
  <r>
    <x v="3"/>
    <x v="27"/>
  </r>
  <r>
    <x v="3"/>
    <x v="54"/>
  </r>
  <r>
    <x v="3"/>
    <x v="35"/>
  </r>
  <r>
    <x v="3"/>
    <x v="237"/>
  </r>
  <r>
    <x v="3"/>
    <x v="56"/>
  </r>
  <r>
    <x v="3"/>
    <x v="487"/>
  </r>
  <r>
    <x v="3"/>
    <x v="427"/>
  </r>
  <r>
    <x v="3"/>
    <x v="186"/>
  </r>
  <r>
    <x v="3"/>
    <x v="134"/>
  </r>
  <r>
    <x v="3"/>
    <x v="268"/>
  </r>
  <r>
    <x v="3"/>
    <x v="8"/>
  </r>
  <r>
    <x v="3"/>
    <x v="488"/>
  </r>
  <r>
    <x v="3"/>
    <x v="58"/>
  </r>
  <r>
    <x v="3"/>
    <x v="107"/>
  </r>
  <r>
    <x v="3"/>
    <x v="146"/>
  </r>
  <r>
    <x v="3"/>
    <x v="20"/>
  </r>
  <r>
    <x v="3"/>
    <x v="56"/>
  </r>
  <r>
    <x v="3"/>
    <x v="441"/>
  </r>
  <r>
    <x v="3"/>
    <x v="417"/>
  </r>
  <r>
    <x v="3"/>
    <x v="276"/>
  </r>
  <r>
    <x v="3"/>
    <x v="489"/>
  </r>
  <r>
    <x v="3"/>
    <x v="68"/>
  </r>
  <r>
    <x v="3"/>
    <x v="16"/>
  </r>
  <r>
    <x v="3"/>
    <x v="490"/>
  </r>
  <r>
    <x v="3"/>
    <x v="37"/>
  </r>
  <r>
    <x v="3"/>
    <x v="64"/>
  </r>
  <r>
    <x v="3"/>
    <x v="491"/>
  </r>
  <r>
    <x v="3"/>
    <x v="140"/>
  </r>
  <r>
    <x v="3"/>
    <x v="237"/>
  </r>
  <r>
    <x v="3"/>
    <x v="68"/>
  </r>
  <r>
    <x v="3"/>
    <x v="70"/>
  </r>
  <r>
    <x v="3"/>
    <x v="200"/>
  </r>
  <r>
    <x v="3"/>
    <x v="15"/>
  </r>
  <r>
    <x v="3"/>
    <x v="19"/>
  </r>
  <r>
    <x v="3"/>
    <x v="77"/>
  </r>
  <r>
    <x v="3"/>
    <x v="337"/>
  </r>
  <r>
    <x v="3"/>
    <x v="492"/>
  </r>
  <r>
    <x v="3"/>
    <x v="34"/>
  </r>
  <r>
    <x v="3"/>
    <x v="88"/>
  </r>
  <r>
    <x v="3"/>
    <x v="243"/>
  </r>
  <r>
    <x v="3"/>
    <x v="49"/>
  </r>
  <r>
    <x v="3"/>
    <x v="340"/>
  </r>
  <r>
    <x v="3"/>
    <x v="101"/>
  </r>
  <r>
    <x v="3"/>
    <x v="122"/>
  </r>
  <r>
    <x v="3"/>
    <x v="171"/>
  </r>
  <r>
    <x v="3"/>
    <x v="2"/>
  </r>
  <r>
    <x v="3"/>
    <x v="148"/>
  </r>
  <r>
    <x v="3"/>
    <x v="183"/>
  </r>
  <r>
    <x v="3"/>
    <x v="19"/>
  </r>
  <r>
    <x v="3"/>
    <x v="493"/>
  </r>
  <r>
    <x v="3"/>
    <x v="128"/>
  </r>
  <r>
    <x v="3"/>
    <x v="69"/>
  </r>
  <r>
    <x v="3"/>
    <x v="49"/>
  </r>
  <r>
    <x v="3"/>
    <x v="82"/>
  </r>
  <r>
    <x v="3"/>
    <x v="19"/>
  </r>
  <r>
    <x v="3"/>
    <x v="62"/>
  </r>
  <r>
    <x v="3"/>
    <x v="494"/>
  </r>
  <r>
    <x v="3"/>
    <x v="495"/>
  </r>
  <r>
    <x v="3"/>
    <x v="321"/>
  </r>
  <r>
    <x v="3"/>
    <x v="102"/>
  </r>
  <r>
    <x v="3"/>
    <x v="58"/>
  </r>
  <r>
    <x v="3"/>
    <x v="132"/>
  </r>
  <r>
    <x v="3"/>
    <x v="130"/>
  </r>
  <r>
    <x v="3"/>
    <x v="21"/>
  </r>
  <r>
    <x v="3"/>
    <x v="9"/>
  </r>
  <r>
    <x v="3"/>
    <x v="200"/>
  </r>
  <r>
    <x v="3"/>
    <x v="269"/>
  </r>
  <r>
    <x v="3"/>
    <x v="146"/>
  </r>
  <r>
    <x v="3"/>
    <x v="7"/>
  </r>
  <r>
    <x v="3"/>
    <x v="68"/>
  </r>
  <r>
    <x v="3"/>
    <x v="120"/>
  </r>
  <r>
    <x v="3"/>
    <x v="270"/>
  </r>
  <r>
    <x v="3"/>
    <x v="10"/>
  </r>
  <r>
    <x v="3"/>
    <x v="496"/>
  </r>
  <r>
    <x v="3"/>
    <x v="98"/>
  </r>
  <r>
    <x v="3"/>
    <x v="19"/>
  </r>
  <r>
    <x v="3"/>
    <x v="37"/>
  </r>
  <r>
    <x v="3"/>
    <x v="36"/>
  </r>
  <r>
    <x v="3"/>
    <x v="13"/>
  </r>
  <r>
    <x v="3"/>
    <x v="256"/>
  </r>
  <r>
    <x v="3"/>
    <x v="111"/>
  </r>
  <r>
    <x v="3"/>
    <x v="240"/>
  </r>
  <r>
    <x v="3"/>
    <x v="135"/>
  </r>
  <r>
    <x v="3"/>
    <x v="49"/>
  </r>
  <r>
    <x v="3"/>
    <x v="163"/>
  </r>
  <r>
    <x v="3"/>
    <x v="57"/>
  </r>
  <r>
    <x v="3"/>
    <x v="98"/>
  </r>
  <r>
    <x v="3"/>
    <x v="210"/>
  </r>
  <r>
    <x v="3"/>
    <x v="301"/>
  </r>
  <r>
    <x v="3"/>
    <x v="104"/>
  </r>
  <r>
    <x v="3"/>
    <x v="155"/>
  </r>
  <r>
    <x v="3"/>
    <x v="78"/>
  </r>
  <r>
    <x v="3"/>
    <x v="497"/>
  </r>
  <r>
    <x v="3"/>
    <x v="77"/>
  </r>
  <r>
    <x v="3"/>
    <x v="147"/>
  </r>
  <r>
    <x v="3"/>
    <x v="209"/>
  </r>
  <r>
    <x v="3"/>
    <x v="155"/>
  </r>
  <r>
    <x v="3"/>
    <x v="142"/>
  </r>
  <r>
    <x v="3"/>
    <x v="82"/>
  </r>
  <r>
    <x v="3"/>
    <x v="210"/>
  </r>
  <r>
    <x v="3"/>
    <x v="62"/>
  </r>
  <r>
    <x v="3"/>
    <x v="138"/>
  </r>
  <r>
    <x v="3"/>
    <x v="77"/>
  </r>
  <r>
    <x v="3"/>
    <x v="152"/>
  </r>
  <r>
    <x v="3"/>
    <x v="166"/>
  </r>
  <r>
    <x v="3"/>
    <x v="171"/>
  </r>
  <r>
    <x v="3"/>
    <x v="40"/>
  </r>
  <r>
    <x v="3"/>
    <x v="15"/>
  </r>
  <r>
    <x v="3"/>
    <x v="307"/>
  </r>
  <r>
    <x v="3"/>
    <x v="81"/>
  </r>
  <r>
    <x v="3"/>
    <x v="54"/>
  </r>
  <r>
    <x v="3"/>
    <x v="35"/>
  </r>
  <r>
    <x v="3"/>
    <x v="65"/>
  </r>
  <r>
    <x v="3"/>
    <x v="206"/>
  </r>
  <r>
    <x v="3"/>
    <x v="209"/>
  </r>
  <r>
    <x v="3"/>
    <x v="340"/>
  </r>
  <r>
    <x v="3"/>
    <x v="138"/>
  </r>
  <r>
    <x v="3"/>
    <x v="498"/>
  </r>
  <r>
    <x v="3"/>
    <x v="86"/>
  </r>
  <r>
    <x v="3"/>
    <x v="120"/>
  </r>
  <r>
    <x v="3"/>
    <x v="276"/>
  </r>
  <r>
    <x v="3"/>
    <x v="242"/>
  </r>
  <r>
    <x v="3"/>
    <x v="41"/>
  </r>
  <r>
    <x v="3"/>
    <x v="37"/>
  </r>
  <r>
    <x v="3"/>
    <x v="254"/>
  </r>
  <r>
    <x v="3"/>
    <x v="161"/>
  </r>
  <r>
    <x v="3"/>
    <x v="56"/>
  </r>
  <r>
    <x v="3"/>
    <x v="126"/>
  </r>
  <r>
    <x v="3"/>
    <x v="73"/>
  </r>
  <r>
    <x v="3"/>
    <x v="210"/>
  </r>
  <r>
    <x v="3"/>
    <x v="499"/>
  </r>
  <r>
    <x v="3"/>
    <x v="18"/>
  </r>
  <r>
    <x v="3"/>
    <x v="78"/>
  </r>
  <r>
    <x v="3"/>
    <x v="101"/>
  </r>
  <r>
    <x v="3"/>
    <x v="9"/>
  </r>
  <r>
    <x v="3"/>
    <x v="141"/>
  </r>
  <r>
    <x v="3"/>
    <x v="9"/>
  </r>
  <r>
    <x v="3"/>
    <x v="8"/>
  </r>
  <r>
    <x v="3"/>
    <x v="70"/>
  </r>
  <r>
    <x v="3"/>
    <x v="147"/>
  </r>
  <r>
    <x v="3"/>
    <x v="276"/>
  </r>
  <r>
    <x v="3"/>
    <x v="338"/>
  </r>
  <r>
    <x v="3"/>
    <x v="110"/>
  </r>
  <r>
    <x v="3"/>
    <x v="322"/>
  </r>
  <r>
    <x v="3"/>
    <x v="100"/>
  </r>
  <r>
    <x v="3"/>
    <x v="37"/>
  </r>
  <r>
    <x v="3"/>
    <x v="36"/>
  </r>
  <r>
    <x v="3"/>
    <x v="116"/>
  </r>
  <r>
    <x v="3"/>
    <x v="289"/>
  </r>
  <r>
    <x v="3"/>
    <x v="155"/>
  </r>
  <r>
    <x v="3"/>
    <x v="163"/>
  </r>
  <r>
    <x v="3"/>
    <x v="500"/>
  </r>
  <r>
    <x v="3"/>
    <x v="251"/>
  </r>
  <r>
    <x v="3"/>
    <x v="98"/>
  </r>
  <r>
    <x v="3"/>
    <x v="455"/>
  </r>
  <r>
    <x v="3"/>
    <x v="181"/>
  </r>
  <r>
    <x v="3"/>
    <x v="496"/>
  </r>
  <r>
    <x v="3"/>
    <x v="68"/>
  </r>
  <r>
    <x v="3"/>
    <x v="50"/>
  </r>
  <r>
    <x v="3"/>
    <x v="276"/>
  </r>
  <r>
    <x v="3"/>
    <x v="221"/>
  </r>
  <r>
    <x v="3"/>
    <x v="33"/>
  </r>
  <r>
    <x v="3"/>
    <x v="296"/>
  </r>
  <r>
    <x v="3"/>
    <x v="49"/>
  </r>
  <r>
    <x v="3"/>
    <x v="127"/>
  </r>
  <r>
    <x v="3"/>
    <x v="237"/>
  </r>
  <r>
    <x v="3"/>
    <x v="106"/>
  </r>
  <r>
    <x v="3"/>
    <x v="74"/>
  </r>
  <r>
    <x v="3"/>
    <x v="242"/>
  </r>
  <r>
    <x v="3"/>
    <x v="81"/>
  </r>
  <r>
    <x v="3"/>
    <x v="74"/>
  </r>
  <r>
    <x v="3"/>
    <x v="301"/>
  </r>
  <r>
    <x v="3"/>
    <x v="434"/>
  </r>
  <r>
    <x v="3"/>
    <x v="452"/>
  </r>
  <r>
    <x v="3"/>
    <x v="130"/>
  </r>
  <r>
    <x v="3"/>
    <x v="65"/>
  </r>
  <r>
    <x v="3"/>
    <x v="101"/>
  </r>
  <r>
    <x v="3"/>
    <x v="152"/>
  </r>
  <r>
    <x v="3"/>
    <x v="183"/>
  </r>
  <r>
    <x v="3"/>
    <x v="78"/>
  </r>
  <r>
    <x v="3"/>
    <x v="235"/>
  </r>
  <r>
    <x v="3"/>
    <x v="60"/>
  </r>
  <r>
    <x v="3"/>
    <x v="42"/>
  </r>
  <r>
    <x v="3"/>
    <x v="42"/>
  </r>
  <r>
    <x v="3"/>
    <x v="36"/>
  </r>
  <r>
    <x v="3"/>
    <x v="301"/>
  </r>
  <r>
    <x v="3"/>
    <x v="101"/>
  </r>
  <r>
    <x v="3"/>
    <x v="120"/>
  </r>
  <r>
    <x v="3"/>
    <x v="248"/>
  </r>
  <r>
    <x v="3"/>
    <x v="120"/>
  </r>
  <r>
    <x v="3"/>
    <x v="15"/>
  </r>
  <r>
    <x v="3"/>
    <x v="5"/>
  </r>
  <r>
    <x v="3"/>
    <x v="43"/>
  </r>
  <r>
    <x v="3"/>
    <x v="36"/>
  </r>
  <r>
    <x v="3"/>
    <x v="450"/>
  </r>
  <r>
    <x v="3"/>
    <x v="19"/>
  </r>
  <r>
    <x v="3"/>
    <x v="104"/>
  </r>
  <r>
    <x v="3"/>
    <x v="59"/>
  </r>
  <r>
    <x v="3"/>
    <x v="15"/>
  </r>
  <r>
    <x v="3"/>
    <x v="144"/>
  </r>
  <r>
    <x v="3"/>
    <x v="35"/>
  </r>
  <r>
    <x v="3"/>
    <x v="58"/>
  </r>
  <r>
    <x v="3"/>
    <x v="120"/>
  </r>
  <r>
    <x v="3"/>
    <x v="48"/>
  </r>
  <r>
    <x v="3"/>
    <x v="104"/>
  </r>
  <r>
    <x v="3"/>
    <x v="301"/>
  </r>
  <r>
    <x v="3"/>
    <x v="181"/>
  </r>
  <r>
    <x v="3"/>
    <x v="65"/>
  </r>
  <r>
    <x v="3"/>
    <x v="50"/>
  </r>
  <r>
    <x v="3"/>
    <x v="41"/>
  </r>
  <r>
    <x v="3"/>
    <x v="490"/>
  </r>
  <r>
    <x v="3"/>
    <x v="68"/>
  </r>
  <r>
    <x v="3"/>
    <x v="270"/>
  </r>
  <r>
    <x v="3"/>
    <x v="68"/>
  </r>
  <r>
    <x v="3"/>
    <x v="98"/>
  </r>
  <r>
    <x v="3"/>
    <x v="94"/>
  </r>
  <r>
    <x v="3"/>
    <x v="94"/>
  </r>
  <r>
    <x v="3"/>
    <x v="40"/>
  </r>
  <r>
    <x v="3"/>
    <x v="49"/>
  </r>
  <r>
    <x v="3"/>
    <x v="82"/>
  </r>
  <r>
    <x v="3"/>
    <x v="7"/>
  </r>
  <r>
    <x v="3"/>
    <x v="135"/>
  </r>
  <r>
    <x v="3"/>
    <x v="80"/>
  </r>
  <r>
    <x v="3"/>
    <x v="33"/>
  </r>
  <r>
    <x v="3"/>
    <x v="102"/>
  </r>
  <r>
    <x v="3"/>
    <x v="27"/>
  </r>
  <r>
    <x v="3"/>
    <x v="28"/>
  </r>
  <r>
    <x v="3"/>
    <x v="15"/>
  </r>
  <r>
    <x v="3"/>
    <x v="62"/>
  </r>
  <r>
    <x v="3"/>
    <x v="74"/>
  </r>
  <r>
    <x v="3"/>
    <x v="14"/>
  </r>
  <r>
    <x v="3"/>
    <x v="15"/>
  </r>
  <r>
    <x v="3"/>
    <x v="98"/>
  </r>
  <r>
    <x v="3"/>
    <x v="72"/>
  </r>
  <r>
    <x v="3"/>
    <x v="10"/>
  </r>
  <r>
    <x v="3"/>
    <x v="70"/>
  </r>
  <r>
    <x v="3"/>
    <x v="163"/>
  </r>
  <r>
    <x v="3"/>
    <x v="165"/>
  </r>
  <r>
    <x v="3"/>
    <x v="136"/>
  </r>
  <r>
    <x v="3"/>
    <x v="186"/>
  </r>
  <r>
    <x v="3"/>
    <x v="54"/>
  </r>
  <r>
    <x v="3"/>
    <x v="301"/>
  </r>
  <r>
    <x v="3"/>
    <x v="10"/>
  </r>
  <r>
    <x v="3"/>
    <x v="36"/>
  </r>
  <r>
    <x v="3"/>
    <x v="308"/>
  </r>
  <r>
    <x v="3"/>
    <x v="120"/>
  </r>
  <r>
    <x v="3"/>
    <x v="28"/>
  </r>
  <r>
    <x v="3"/>
    <x v="8"/>
  </r>
  <r>
    <x v="3"/>
    <x v="166"/>
  </r>
  <r>
    <x v="3"/>
    <x v="62"/>
  </r>
  <r>
    <x v="3"/>
    <x v="34"/>
  </r>
  <r>
    <x v="3"/>
    <x v="3"/>
  </r>
  <r>
    <x v="3"/>
    <x v="33"/>
  </r>
  <r>
    <x v="3"/>
    <x v="20"/>
  </r>
  <r>
    <x v="3"/>
    <x v="100"/>
  </r>
  <r>
    <x v="3"/>
    <x v="59"/>
  </r>
  <r>
    <x v="3"/>
    <x v="152"/>
  </r>
  <r>
    <x v="3"/>
    <x v="270"/>
  </r>
  <r>
    <x v="3"/>
    <x v="65"/>
  </r>
  <r>
    <x v="3"/>
    <x v="48"/>
  </r>
  <r>
    <x v="3"/>
    <x v="77"/>
  </r>
  <r>
    <x v="3"/>
    <x v="15"/>
  </r>
  <r>
    <x v="3"/>
    <x v="58"/>
  </r>
  <r>
    <x v="3"/>
    <x v="78"/>
  </r>
  <r>
    <x v="3"/>
    <x v="378"/>
  </r>
  <r>
    <x v="3"/>
    <x v="62"/>
  </r>
  <r>
    <x v="3"/>
    <x v="104"/>
  </r>
  <r>
    <x v="3"/>
    <x v="81"/>
  </r>
  <r>
    <x v="3"/>
    <x v="68"/>
  </r>
  <r>
    <x v="3"/>
    <x v="70"/>
  </r>
  <r>
    <x v="3"/>
    <x v="104"/>
  </r>
  <r>
    <x v="3"/>
    <x v="11"/>
  </r>
  <r>
    <x v="3"/>
    <x v="33"/>
  </r>
  <r>
    <x v="3"/>
    <x v="101"/>
  </r>
  <r>
    <x v="3"/>
    <x v="62"/>
  </r>
  <r>
    <x v="3"/>
    <x v="270"/>
  </r>
  <r>
    <x v="3"/>
    <x v="70"/>
  </r>
  <r>
    <x v="3"/>
    <x v="10"/>
  </r>
  <r>
    <x v="3"/>
    <x v="58"/>
  </r>
  <r>
    <x v="3"/>
    <x v="101"/>
  </r>
  <r>
    <x v="3"/>
    <x v="57"/>
  </r>
  <r>
    <x v="3"/>
    <x v="64"/>
  </r>
  <r>
    <x v="3"/>
    <x v="46"/>
  </r>
  <r>
    <x v="3"/>
    <x v="175"/>
  </r>
  <r>
    <x v="3"/>
    <x v="78"/>
  </r>
  <r>
    <x v="3"/>
    <x v="28"/>
  </r>
  <r>
    <x v="3"/>
    <x v="8"/>
  </r>
  <r>
    <x v="3"/>
    <x v="99"/>
  </r>
  <r>
    <x v="3"/>
    <x v="54"/>
  </r>
  <r>
    <x v="3"/>
    <x v="101"/>
  </r>
  <r>
    <x v="3"/>
    <x v="146"/>
  </r>
  <r>
    <x v="3"/>
    <x v="15"/>
  </r>
  <r>
    <x v="3"/>
    <x v="49"/>
  </r>
  <r>
    <x v="3"/>
    <x v="41"/>
  </r>
  <r>
    <x v="3"/>
    <x v="40"/>
  </r>
  <r>
    <x v="3"/>
    <x v="171"/>
  </r>
  <r>
    <x v="3"/>
    <x v="20"/>
  </r>
  <r>
    <x v="3"/>
    <x v="33"/>
  </r>
  <r>
    <x v="3"/>
    <x v="60"/>
  </r>
  <r>
    <x v="3"/>
    <x v="48"/>
  </r>
  <r>
    <x v="3"/>
    <x v="58"/>
  </r>
  <r>
    <x v="3"/>
    <x v="28"/>
  </r>
  <r>
    <x v="3"/>
    <x v="8"/>
  </r>
  <r>
    <x v="3"/>
    <x v="35"/>
  </r>
  <r>
    <x v="3"/>
    <x v="165"/>
  </r>
  <r>
    <x v="3"/>
    <x v="54"/>
  </r>
  <r>
    <x v="3"/>
    <x v="119"/>
  </r>
  <r>
    <x v="3"/>
    <x v="139"/>
  </r>
  <r>
    <x v="3"/>
    <x v="185"/>
  </r>
  <r>
    <x v="3"/>
    <x v="64"/>
  </r>
  <r>
    <x v="3"/>
    <x v="11"/>
  </r>
  <r>
    <x v="3"/>
    <x v="64"/>
  </r>
  <r>
    <x v="3"/>
    <x v="144"/>
  </r>
  <r>
    <x v="3"/>
    <x v="13"/>
  </r>
  <r>
    <x v="3"/>
    <x v="33"/>
  </r>
  <r>
    <x v="3"/>
    <x v="78"/>
  </r>
  <r>
    <x v="3"/>
    <x v="34"/>
  </r>
  <r>
    <x v="3"/>
    <x v="166"/>
  </r>
  <r>
    <x v="3"/>
    <x v="70"/>
  </r>
  <r>
    <x v="3"/>
    <x v="59"/>
  </r>
  <r>
    <x v="3"/>
    <x v="48"/>
  </r>
  <r>
    <x v="3"/>
    <x v="10"/>
  </r>
  <r>
    <x v="3"/>
    <x v="101"/>
  </r>
  <r>
    <x v="3"/>
    <x v="40"/>
  </r>
  <r>
    <x v="3"/>
    <x v="134"/>
  </r>
  <r>
    <x v="3"/>
    <x v="54"/>
  </r>
  <r>
    <x v="3"/>
    <x v="36"/>
  </r>
  <r>
    <x v="3"/>
    <x v="117"/>
  </r>
  <r>
    <x v="3"/>
    <x v="54"/>
  </r>
  <r>
    <x v="3"/>
    <x v="14"/>
  </r>
  <r>
    <x v="3"/>
    <x v="23"/>
  </r>
  <r>
    <x v="3"/>
    <x v="37"/>
  </r>
  <r>
    <x v="3"/>
    <x v="160"/>
  </r>
  <r>
    <x v="3"/>
    <x v="82"/>
  </r>
  <r>
    <x v="3"/>
    <x v="152"/>
  </r>
  <r>
    <x v="3"/>
    <x v="60"/>
  </r>
  <r>
    <x v="3"/>
    <x v="104"/>
  </r>
  <r>
    <x v="3"/>
    <x v="78"/>
  </r>
  <r>
    <x v="3"/>
    <x v="130"/>
  </r>
  <r>
    <x v="3"/>
    <x v="155"/>
  </r>
  <r>
    <x v="3"/>
    <x v="199"/>
  </r>
  <r>
    <x v="3"/>
    <x v="46"/>
  </r>
  <r>
    <x v="3"/>
    <x v="9"/>
  </r>
  <r>
    <x v="3"/>
    <x v="88"/>
  </r>
  <r>
    <x v="3"/>
    <x v="59"/>
  </r>
  <r>
    <x v="3"/>
    <x v="33"/>
  </r>
  <r>
    <x v="3"/>
    <x v="209"/>
  </r>
  <r>
    <x v="3"/>
    <x v="66"/>
  </r>
  <r>
    <x v="3"/>
    <x v="16"/>
  </r>
  <r>
    <x v="3"/>
    <x v="40"/>
  </r>
  <r>
    <x v="3"/>
    <x v="68"/>
  </r>
  <r>
    <x v="3"/>
    <x v="94"/>
  </r>
  <r>
    <x v="3"/>
    <x v="19"/>
  </r>
  <r>
    <x v="3"/>
    <x v="59"/>
  </r>
  <r>
    <x v="3"/>
    <x v="40"/>
  </r>
  <r>
    <x v="3"/>
    <x v="68"/>
  </r>
  <r>
    <x v="3"/>
    <x v="18"/>
  </r>
  <r>
    <x v="3"/>
    <x v="27"/>
  </r>
  <r>
    <x v="3"/>
    <x v="9"/>
  </r>
  <r>
    <x v="3"/>
    <x v="59"/>
  </r>
  <r>
    <x v="3"/>
    <x v="78"/>
  </r>
  <r>
    <x v="3"/>
    <x v="163"/>
  </r>
  <r>
    <x v="3"/>
    <x v="27"/>
  </r>
  <r>
    <x v="3"/>
    <x v="77"/>
  </r>
  <r>
    <x v="3"/>
    <x v="58"/>
  </r>
  <r>
    <x v="3"/>
    <x v="88"/>
  </r>
  <r>
    <x v="3"/>
    <x v="46"/>
  </r>
  <r>
    <x v="3"/>
    <x v="60"/>
  </r>
  <r>
    <x v="3"/>
    <x v="64"/>
  </r>
  <r>
    <x v="3"/>
    <x v="92"/>
  </r>
  <r>
    <x v="3"/>
    <x v="107"/>
  </r>
  <r>
    <x v="3"/>
    <x v="88"/>
  </r>
  <r>
    <x v="3"/>
    <x v="147"/>
  </r>
  <r>
    <x v="3"/>
    <x v="120"/>
  </r>
  <r>
    <x v="3"/>
    <x v="64"/>
  </r>
  <r>
    <x v="3"/>
    <x v="301"/>
  </r>
  <r>
    <x v="3"/>
    <x v="10"/>
  </r>
  <r>
    <x v="3"/>
    <x v="101"/>
  </r>
  <r>
    <x v="3"/>
    <x v="62"/>
  </r>
  <r>
    <x v="3"/>
    <x v="72"/>
  </r>
  <r>
    <x v="3"/>
    <x v="18"/>
  </r>
  <r>
    <x v="3"/>
    <x v="64"/>
  </r>
  <r>
    <x v="3"/>
    <x v="2"/>
  </r>
  <r>
    <x v="3"/>
    <x v="18"/>
  </r>
  <r>
    <x v="3"/>
    <x v="98"/>
  </r>
  <r>
    <x v="3"/>
    <x v="134"/>
  </r>
  <r>
    <x v="3"/>
    <x v="3"/>
  </r>
  <r>
    <x v="3"/>
    <x v="21"/>
  </r>
  <r>
    <x v="3"/>
    <x v="212"/>
  </r>
  <r>
    <x v="3"/>
    <x v="245"/>
  </r>
  <r>
    <x v="3"/>
    <x v="48"/>
  </r>
  <r>
    <x v="3"/>
    <x v="101"/>
  </r>
  <r>
    <x v="3"/>
    <x v="134"/>
  </r>
  <r>
    <x v="3"/>
    <x v="139"/>
  </r>
  <r>
    <x v="3"/>
    <x v="82"/>
  </r>
  <r>
    <x v="3"/>
    <x v="104"/>
  </r>
  <r>
    <x v="3"/>
    <x v="58"/>
  </r>
  <r>
    <x v="3"/>
    <x v="14"/>
  </r>
  <r>
    <x v="3"/>
    <x v="41"/>
  </r>
  <r>
    <x v="3"/>
    <x v="82"/>
  </r>
  <r>
    <x v="3"/>
    <x v="3"/>
  </r>
  <r>
    <x v="3"/>
    <x v="104"/>
  </r>
  <r>
    <x v="3"/>
    <x v="166"/>
  </r>
  <r>
    <x v="3"/>
    <x v="74"/>
  </r>
  <r>
    <x v="3"/>
    <x v="130"/>
  </r>
  <r>
    <x v="3"/>
    <x v="41"/>
  </r>
  <r>
    <x v="3"/>
    <x v="130"/>
  </r>
  <r>
    <x v="3"/>
    <x v="130"/>
  </r>
  <r>
    <x v="3"/>
    <x v="94"/>
  </r>
  <r>
    <x v="3"/>
    <x v="28"/>
  </r>
  <r>
    <x v="3"/>
    <x v="16"/>
  </r>
  <r>
    <x v="3"/>
    <x v="18"/>
  </r>
  <r>
    <x v="3"/>
    <x v="82"/>
  </r>
  <r>
    <x v="3"/>
    <x v="104"/>
  </r>
  <r>
    <x v="3"/>
    <x v="15"/>
  </r>
  <r>
    <x v="3"/>
    <x v="72"/>
  </r>
  <r>
    <x v="3"/>
    <x v="15"/>
  </r>
  <r>
    <x v="3"/>
    <x v="46"/>
  </r>
  <r>
    <x v="3"/>
    <x v="64"/>
  </r>
  <r>
    <x v="3"/>
    <x v="48"/>
  </r>
  <r>
    <x v="3"/>
    <x v="14"/>
  </r>
  <r>
    <x v="3"/>
    <x v="54"/>
  </r>
  <r>
    <x v="3"/>
    <x v="44"/>
  </r>
  <r>
    <x v="3"/>
    <x v="3"/>
  </r>
  <r>
    <x v="3"/>
    <x v="72"/>
  </r>
  <r>
    <x v="3"/>
    <x v="8"/>
  </r>
  <r>
    <x v="3"/>
    <x v="78"/>
  </r>
  <r>
    <x v="3"/>
    <x v="3"/>
  </r>
  <r>
    <x v="3"/>
    <x v="36"/>
  </r>
  <r>
    <x v="3"/>
    <x v="212"/>
  </r>
  <r>
    <x v="3"/>
    <x v="210"/>
  </r>
  <r>
    <x v="3"/>
    <x v="30"/>
  </r>
  <r>
    <x v="3"/>
    <x v="36"/>
  </r>
  <r>
    <x v="3"/>
    <x v="38"/>
  </r>
  <r>
    <x v="3"/>
    <x v="9"/>
  </r>
  <r>
    <x v="3"/>
    <x v="33"/>
  </r>
  <r>
    <x v="3"/>
    <x v="20"/>
  </r>
  <r>
    <x v="3"/>
    <x v="70"/>
  </r>
  <r>
    <x v="3"/>
    <x v="58"/>
  </r>
  <r>
    <x v="3"/>
    <x v="16"/>
  </r>
  <r>
    <x v="3"/>
    <x v="392"/>
  </r>
  <r>
    <x v="3"/>
    <x v="54"/>
  </r>
  <r>
    <x v="3"/>
    <x v="64"/>
  </r>
  <r>
    <x v="3"/>
    <x v="8"/>
  </r>
  <r>
    <x v="3"/>
    <x v="136"/>
  </r>
  <r>
    <x v="3"/>
    <x v="3"/>
  </r>
  <r>
    <x v="3"/>
    <x v="16"/>
  </r>
  <r>
    <x v="3"/>
    <x v="102"/>
  </r>
  <r>
    <x v="3"/>
    <x v="119"/>
  </r>
  <r>
    <x v="3"/>
    <x v="82"/>
  </r>
  <r>
    <x v="3"/>
    <x v="35"/>
  </r>
  <r>
    <x v="3"/>
    <x v="16"/>
  </r>
  <r>
    <x v="3"/>
    <x v="46"/>
  </r>
  <r>
    <x v="3"/>
    <x v="89"/>
  </r>
  <r>
    <x v="3"/>
    <x v="3"/>
  </r>
  <r>
    <x v="3"/>
    <x v="130"/>
  </r>
  <r>
    <x v="3"/>
    <x v="146"/>
  </r>
  <r>
    <x v="3"/>
    <x v="19"/>
  </r>
  <r>
    <x v="3"/>
    <x v="68"/>
  </r>
  <r>
    <x v="3"/>
    <x v="37"/>
  </r>
  <r>
    <x v="3"/>
    <x v="103"/>
  </r>
  <r>
    <x v="3"/>
    <x v="59"/>
  </r>
  <r>
    <x v="3"/>
    <x v="68"/>
  </r>
  <r>
    <x v="3"/>
    <x v="501"/>
  </r>
  <r>
    <x v="3"/>
    <x v="20"/>
  </r>
  <r>
    <x v="3"/>
    <x v="35"/>
  </r>
  <r>
    <x v="3"/>
    <x v="210"/>
  </r>
  <r>
    <x v="3"/>
    <x v="270"/>
  </r>
  <r>
    <x v="3"/>
    <x v="94"/>
  </r>
  <r>
    <x v="3"/>
    <x v="19"/>
  </r>
  <r>
    <x v="3"/>
    <x v="64"/>
  </r>
  <r>
    <x v="3"/>
    <x v="60"/>
  </r>
  <r>
    <x v="3"/>
    <x v="28"/>
  </r>
  <r>
    <x v="3"/>
    <x v="49"/>
  </r>
  <r>
    <x v="3"/>
    <x v="46"/>
  </r>
  <r>
    <x v="3"/>
    <x v="49"/>
  </r>
  <r>
    <x v="3"/>
    <x v="70"/>
  </r>
  <r>
    <x v="3"/>
    <x v="19"/>
  </r>
  <r>
    <x v="3"/>
    <x v="10"/>
  </r>
  <r>
    <x v="3"/>
    <x v="166"/>
  </r>
  <r>
    <x v="3"/>
    <x v="40"/>
  </r>
  <r>
    <x v="3"/>
    <x v="339"/>
  </r>
  <r>
    <x v="3"/>
    <x v="6"/>
  </r>
  <r>
    <x v="3"/>
    <x v="58"/>
  </r>
  <r>
    <x v="3"/>
    <x v="9"/>
  </r>
  <r>
    <x v="3"/>
    <x v="59"/>
  </r>
  <r>
    <x v="3"/>
    <x v="58"/>
  </r>
  <r>
    <x v="3"/>
    <x v="40"/>
  </r>
  <r>
    <x v="3"/>
    <x v="74"/>
  </r>
  <r>
    <x v="3"/>
    <x v="35"/>
  </r>
  <r>
    <x v="3"/>
    <x v="308"/>
  </r>
  <r>
    <x v="3"/>
    <x v="62"/>
  </r>
  <r>
    <x v="3"/>
    <x v="270"/>
  </r>
  <r>
    <x v="3"/>
    <x v="8"/>
  </r>
  <r>
    <x v="3"/>
    <x v="44"/>
  </r>
  <r>
    <x v="3"/>
    <x v="171"/>
  </r>
  <r>
    <x v="3"/>
    <x v="106"/>
  </r>
  <r>
    <x v="3"/>
    <x v="33"/>
  </r>
  <r>
    <x v="3"/>
    <x v="41"/>
  </r>
  <r>
    <x v="3"/>
    <x v="66"/>
  </r>
  <r>
    <x v="3"/>
    <x v="88"/>
  </r>
  <r>
    <x v="3"/>
    <x v="171"/>
  </r>
  <r>
    <x v="3"/>
    <x v="15"/>
  </r>
  <r>
    <x v="3"/>
    <x v="72"/>
  </r>
  <r>
    <x v="3"/>
    <x v="58"/>
  </r>
  <r>
    <x v="3"/>
    <x v="64"/>
  </r>
  <r>
    <x v="3"/>
    <x v="4"/>
  </r>
  <r>
    <x v="3"/>
    <x v="103"/>
  </r>
  <r>
    <x v="3"/>
    <x v="74"/>
  </r>
  <r>
    <x v="3"/>
    <x v="98"/>
  </r>
  <r>
    <x v="3"/>
    <x v="163"/>
  </r>
  <r>
    <x v="3"/>
    <x v="15"/>
  </r>
  <r>
    <x v="3"/>
    <x v="146"/>
  </r>
  <r>
    <x v="3"/>
    <x v="68"/>
  </r>
  <r>
    <x v="3"/>
    <x v="58"/>
  </r>
  <r>
    <x v="3"/>
    <x v="78"/>
  </r>
  <r>
    <x v="3"/>
    <x v="94"/>
  </r>
  <r>
    <x v="3"/>
    <x v="152"/>
  </r>
  <r>
    <x v="3"/>
    <x v="98"/>
  </r>
  <r>
    <x v="3"/>
    <x v="68"/>
  </r>
  <r>
    <x v="3"/>
    <x v="155"/>
  </r>
  <r>
    <x v="3"/>
    <x v="104"/>
  </r>
  <r>
    <x v="3"/>
    <x v="40"/>
  </r>
  <r>
    <x v="3"/>
    <x v="152"/>
  </r>
  <r>
    <x v="3"/>
    <x v="134"/>
  </r>
  <r>
    <x v="3"/>
    <x v="64"/>
  </r>
  <r>
    <x v="3"/>
    <x v="143"/>
  </r>
  <r>
    <x v="3"/>
    <x v="65"/>
  </r>
  <r>
    <x v="3"/>
    <x v="78"/>
  </r>
  <r>
    <x v="3"/>
    <x v="36"/>
  </r>
  <r>
    <x v="3"/>
    <x v="18"/>
  </r>
  <r>
    <x v="3"/>
    <x v="166"/>
  </r>
  <r>
    <x v="3"/>
    <x v="99"/>
  </r>
  <r>
    <x v="3"/>
    <x v="82"/>
  </r>
  <r>
    <x v="3"/>
    <x v="106"/>
  </r>
  <r>
    <x v="3"/>
    <x v="16"/>
  </r>
  <r>
    <x v="3"/>
    <x v="64"/>
  </r>
  <r>
    <x v="3"/>
    <x v="10"/>
  </r>
  <r>
    <x v="3"/>
    <x v="64"/>
  </r>
  <r>
    <x v="3"/>
    <x v="72"/>
  </r>
  <r>
    <x v="3"/>
    <x v="28"/>
  </r>
  <r>
    <x v="3"/>
    <x v="100"/>
  </r>
  <r>
    <x v="3"/>
    <x v="54"/>
  </r>
  <r>
    <x v="3"/>
    <x v="68"/>
  </r>
  <r>
    <x v="3"/>
    <x v="68"/>
  </r>
  <r>
    <x v="3"/>
    <x v="3"/>
  </r>
  <r>
    <x v="3"/>
    <x v="20"/>
  </r>
  <r>
    <x v="3"/>
    <x v="88"/>
  </r>
  <r>
    <x v="3"/>
    <x v="34"/>
  </r>
  <r>
    <x v="3"/>
    <x v="10"/>
  </r>
  <r>
    <x v="3"/>
    <x v="46"/>
  </r>
  <r>
    <x v="3"/>
    <x v="59"/>
  </r>
  <r>
    <x v="3"/>
    <x v="28"/>
  </r>
  <r>
    <x v="3"/>
    <x v="7"/>
  </r>
  <r>
    <x v="3"/>
    <x v="8"/>
  </r>
  <r>
    <x v="3"/>
    <x v="64"/>
  </r>
  <r>
    <x v="3"/>
    <x v="60"/>
  </r>
  <r>
    <x v="3"/>
    <x v="34"/>
  </r>
  <r>
    <x v="3"/>
    <x v="98"/>
  </r>
  <r>
    <x v="3"/>
    <x v="92"/>
  </r>
  <r>
    <x v="3"/>
    <x v="94"/>
  </r>
  <r>
    <x v="3"/>
    <x v="11"/>
  </r>
  <r>
    <x v="3"/>
    <x v="27"/>
  </r>
  <r>
    <x v="3"/>
    <x v="476"/>
  </r>
  <r>
    <x v="3"/>
    <x v="94"/>
  </r>
  <r>
    <x v="3"/>
    <x v="101"/>
  </r>
  <r>
    <x v="3"/>
    <x v="36"/>
  </r>
  <r>
    <x v="3"/>
    <x v="33"/>
  </r>
  <r>
    <x v="3"/>
    <x v="13"/>
  </r>
  <r>
    <x v="3"/>
    <x v="139"/>
  </r>
  <r>
    <x v="3"/>
    <x v="62"/>
  </r>
  <r>
    <x v="3"/>
    <x v="217"/>
  </r>
  <r>
    <x v="3"/>
    <x v="2"/>
  </r>
  <r>
    <x v="3"/>
    <x v="19"/>
  </r>
  <r>
    <x v="3"/>
    <x v="18"/>
  </r>
  <r>
    <x v="3"/>
    <x v="171"/>
  </r>
  <r>
    <x v="3"/>
    <x v="94"/>
  </r>
  <r>
    <x v="3"/>
    <x v="265"/>
  </r>
  <r>
    <x v="3"/>
    <x v="64"/>
  </r>
  <r>
    <x v="3"/>
    <x v="59"/>
  </r>
  <r>
    <x v="3"/>
    <x v="138"/>
  </r>
  <r>
    <x v="3"/>
    <x v="72"/>
  </r>
  <r>
    <x v="3"/>
    <x v="166"/>
  </r>
  <r>
    <x v="3"/>
    <x v="101"/>
  </r>
  <r>
    <x v="3"/>
    <x v="335"/>
  </r>
  <r>
    <x v="3"/>
    <x v="34"/>
  </r>
  <r>
    <x v="3"/>
    <x v="33"/>
  </r>
  <r>
    <x v="3"/>
    <x v="18"/>
  </r>
  <r>
    <x v="3"/>
    <x v="78"/>
  </r>
  <r>
    <x v="3"/>
    <x v="101"/>
  </r>
  <r>
    <x v="3"/>
    <x v="58"/>
  </r>
  <r>
    <x v="3"/>
    <x v="41"/>
  </r>
  <r>
    <x v="3"/>
    <x v="3"/>
  </r>
  <r>
    <x v="3"/>
    <x v="62"/>
  </r>
  <r>
    <x v="3"/>
    <x v="18"/>
  </r>
  <r>
    <x v="3"/>
    <x v="41"/>
  </r>
  <r>
    <x v="3"/>
    <x v="58"/>
  </r>
  <r>
    <x v="3"/>
    <x v="78"/>
  </r>
  <r>
    <x v="3"/>
    <x v="37"/>
  </r>
  <r>
    <x v="3"/>
    <x v="46"/>
  </r>
  <r>
    <x v="3"/>
    <x v="237"/>
  </r>
  <r>
    <x v="3"/>
    <x v="58"/>
  </r>
  <r>
    <x v="3"/>
    <x v="35"/>
  </r>
  <r>
    <x v="3"/>
    <x v="3"/>
  </r>
  <r>
    <x v="3"/>
    <x v="54"/>
  </r>
  <r>
    <x v="3"/>
    <x v="4"/>
  </r>
  <r>
    <x v="3"/>
    <x v="34"/>
  </r>
  <r>
    <x v="3"/>
    <x v="48"/>
  </r>
  <r>
    <x v="3"/>
    <x v="41"/>
  </r>
  <r>
    <x v="3"/>
    <x v="301"/>
  </r>
  <r>
    <x v="3"/>
    <x v="135"/>
  </r>
  <r>
    <x v="3"/>
    <x v="15"/>
  </r>
  <r>
    <x v="3"/>
    <x v="54"/>
  </r>
  <r>
    <x v="3"/>
    <x v="72"/>
  </r>
  <r>
    <x v="3"/>
    <x v="57"/>
  </r>
  <r>
    <x v="3"/>
    <x v="30"/>
  </r>
  <r>
    <x v="3"/>
    <x v="8"/>
  </r>
  <r>
    <x v="3"/>
    <x v="44"/>
  </r>
  <r>
    <x v="3"/>
    <x v="15"/>
  </r>
  <r>
    <x v="3"/>
    <x v="101"/>
  </r>
  <r>
    <x v="3"/>
    <x v="58"/>
  </r>
  <r>
    <x v="3"/>
    <x v="8"/>
  </r>
  <r>
    <x v="3"/>
    <x v="64"/>
  </r>
  <r>
    <x v="3"/>
    <x v="50"/>
  </r>
  <r>
    <x v="3"/>
    <x v="70"/>
  </r>
  <r>
    <x v="3"/>
    <x v="181"/>
  </r>
  <r>
    <x v="3"/>
    <x v="144"/>
  </r>
  <r>
    <x v="3"/>
    <x v="11"/>
  </r>
  <r>
    <x v="3"/>
    <x v="8"/>
  </r>
  <r>
    <x v="3"/>
    <x v="175"/>
  </r>
  <r>
    <x v="3"/>
    <x v="58"/>
  </r>
  <r>
    <x v="3"/>
    <x v="337"/>
  </r>
  <r>
    <x v="3"/>
    <x v="85"/>
  </r>
  <r>
    <x v="3"/>
    <x v="134"/>
  </r>
  <r>
    <x v="3"/>
    <x v="7"/>
  </r>
  <r>
    <x v="3"/>
    <x v="15"/>
  </r>
  <r>
    <x v="3"/>
    <x v="68"/>
  </r>
  <r>
    <x v="3"/>
    <x v="28"/>
  </r>
  <r>
    <x v="3"/>
    <x v="72"/>
  </r>
  <r>
    <x v="3"/>
    <x v="98"/>
  </r>
  <r>
    <x v="3"/>
    <x v="19"/>
  </r>
  <r>
    <x v="3"/>
    <x v="59"/>
  </r>
  <r>
    <x v="3"/>
    <x v="86"/>
  </r>
  <r>
    <x v="3"/>
    <x v="56"/>
  </r>
  <r>
    <x v="3"/>
    <x v="88"/>
  </r>
  <r>
    <x v="3"/>
    <x v="276"/>
  </r>
  <r>
    <x v="3"/>
    <x v="101"/>
  </r>
  <r>
    <x v="3"/>
    <x v="57"/>
  </r>
  <r>
    <x v="3"/>
    <x v="58"/>
  </r>
  <r>
    <x v="3"/>
    <x v="35"/>
  </r>
  <r>
    <x v="3"/>
    <x v="14"/>
  </r>
  <r>
    <x v="3"/>
    <x v="101"/>
  </r>
  <r>
    <x v="3"/>
    <x v="155"/>
  </r>
  <r>
    <x v="3"/>
    <x v="14"/>
  </r>
  <r>
    <x v="3"/>
    <x v="35"/>
  </r>
  <r>
    <x v="3"/>
    <x v="28"/>
  </r>
  <r>
    <x v="3"/>
    <x v="70"/>
  </r>
  <r>
    <x v="3"/>
    <x v="46"/>
  </r>
  <r>
    <x v="3"/>
    <x v="44"/>
  </r>
  <r>
    <x v="3"/>
    <x v="58"/>
  </r>
  <r>
    <x v="3"/>
    <x v="36"/>
  </r>
  <r>
    <x v="3"/>
    <x v="68"/>
  </r>
  <r>
    <x v="3"/>
    <x v="9"/>
  </r>
  <r>
    <x v="3"/>
    <x v="68"/>
  </r>
  <r>
    <x v="3"/>
    <x v="14"/>
  </r>
  <r>
    <x v="3"/>
    <x v="70"/>
  </r>
  <r>
    <x v="3"/>
    <x v="68"/>
  </r>
  <r>
    <x v="3"/>
    <x v="54"/>
  </r>
  <r>
    <x v="3"/>
    <x v="23"/>
  </r>
  <r>
    <x v="3"/>
    <x v="49"/>
  </r>
  <r>
    <x v="3"/>
    <x v="30"/>
  </r>
  <r>
    <x v="3"/>
    <x v="74"/>
  </r>
  <r>
    <x v="3"/>
    <x v="70"/>
  </r>
  <r>
    <x v="3"/>
    <x v="165"/>
  </r>
  <r>
    <x v="3"/>
    <x v="8"/>
  </r>
  <r>
    <x v="3"/>
    <x v="16"/>
  </r>
  <r>
    <x v="3"/>
    <x v="11"/>
  </r>
  <r>
    <x v="3"/>
    <x v="10"/>
  </r>
  <r>
    <x v="3"/>
    <x v="10"/>
  </r>
  <r>
    <x v="3"/>
    <x v="68"/>
  </r>
  <r>
    <x v="3"/>
    <x v="98"/>
  </r>
  <r>
    <x v="3"/>
    <x v="16"/>
  </r>
  <r>
    <x v="3"/>
    <x v="59"/>
  </r>
  <r>
    <x v="3"/>
    <x v="64"/>
  </r>
  <r>
    <x v="3"/>
    <x v="42"/>
  </r>
  <r>
    <x v="3"/>
    <x v="102"/>
  </r>
  <r>
    <x v="3"/>
    <x v="11"/>
  </r>
  <r>
    <x v="4"/>
    <x v="502"/>
  </r>
  <r>
    <x v="4"/>
    <x v="5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4598C-F4B7-47AA-9D68-AFB88D315A9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h="1" m="1" x="11"/>
        <item x="0"/>
        <item x="7"/>
        <item x="6"/>
        <item x="5"/>
        <item x="4"/>
        <item x="8"/>
        <item x="3"/>
        <item m="1" x="10"/>
        <item x="2"/>
        <item x="1"/>
        <item h="1" m="1" x="12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DCB80-846E-4FFD-995F-4B0C9DDFBB6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4">
        <item m="1" x="11"/>
        <item x="0"/>
        <item x="7"/>
        <item x="6"/>
        <item x="5"/>
        <item x="4"/>
        <item x="8"/>
        <item x="3"/>
        <item m="1" x="10"/>
        <item x="2"/>
        <item x="1"/>
        <item m="1" x="12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2BEEC-240D-4933-8CDB-3154A1F58EE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7BE1E-3995-468A-B236-558FD06B7F40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1:B17" firstHeaderRow="1" firstDataRow="1" firstDataCol="1"/>
  <pivotFields count="2"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>
      <items count="504">
        <item x="1"/>
        <item x="0"/>
        <item x="12"/>
        <item x="11"/>
        <item x="4"/>
        <item x="6"/>
        <item x="2"/>
        <item x="30"/>
        <item x="16"/>
        <item x="10"/>
        <item x="14"/>
        <item x="44"/>
        <item x="60"/>
        <item x="3"/>
        <item x="59"/>
        <item x="15"/>
        <item x="27"/>
        <item x="64"/>
        <item x="33"/>
        <item x="46"/>
        <item x="68"/>
        <item x="78"/>
        <item x="20"/>
        <item x="62"/>
        <item x="35"/>
        <item x="19"/>
        <item x="70"/>
        <item x="58"/>
        <item x="8"/>
        <item x="82"/>
        <item x="101"/>
        <item x="94"/>
        <item x="102"/>
        <item x="72"/>
        <item x="36"/>
        <item x="41"/>
        <item x="88"/>
        <item x="9"/>
        <item x="28"/>
        <item x="18"/>
        <item x="34"/>
        <item x="49"/>
        <item x="130"/>
        <item x="66"/>
        <item x="48"/>
        <item x="40"/>
        <item x="54"/>
        <item x="120"/>
        <item x="99"/>
        <item x="74"/>
        <item x="50"/>
        <item x="152"/>
        <item x="57"/>
        <item x="103"/>
        <item x="270"/>
        <item x="77"/>
        <item x="134"/>
        <item x="98"/>
        <item x="7"/>
        <item x="56"/>
        <item x="138"/>
        <item x="147"/>
        <item x="171"/>
        <item x="301"/>
        <item x="146"/>
        <item x="165"/>
        <item x="139"/>
        <item x="13"/>
        <item x="81"/>
        <item x="163"/>
        <item x="65"/>
        <item x="155"/>
        <item x="104"/>
        <item x="106"/>
        <item x="210"/>
        <item x="127"/>
        <item x="23"/>
        <item x="175"/>
        <item x="166"/>
        <item x="100"/>
        <item x="212"/>
        <item x="5"/>
        <item x="209"/>
        <item x="136"/>
        <item x="73"/>
        <item x="119"/>
        <item x="38"/>
        <item x="160"/>
        <item x="181"/>
        <item x="135"/>
        <item x="26"/>
        <item x="144"/>
        <item x="121"/>
        <item x="107"/>
        <item x="86"/>
        <item x="21"/>
        <item x="85"/>
        <item x="237"/>
        <item x="117"/>
        <item x="128"/>
        <item x="42"/>
        <item x="24"/>
        <item x="339"/>
        <item x="122"/>
        <item x="37"/>
        <item x="131"/>
        <item x="451"/>
        <item x="337"/>
        <item x="124"/>
        <item x="294"/>
        <item x="110"/>
        <item x="186"/>
        <item x="308"/>
        <item x="126"/>
        <item x="92"/>
        <item x="276"/>
        <item x="326"/>
        <item x="142"/>
        <item x="140"/>
        <item x="161"/>
        <item x="216"/>
        <item x="17"/>
        <item x="43"/>
        <item x="111"/>
        <item x="76"/>
        <item x="80"/>
        <item x="217"/>
        <item x="274"/>
        <item x="200"/>
        <item x="87"/>
        <item x="258"/>
        <item x="202"/>
        <item x="465"/>
        <item x="245"/>
        <item x="242"/>
        <item x="47"/>
        <item x="335"/>
        <item x="167"/>
        <item x="290"/>
        <item x="125"/>
        <item x="53"/>
        <item x="281"/>
        <item x="204"/>
        <item x="267"/>
        <item x="305"/>
        <item x="183"/>
        <item x="172"/>
        <item x="79"/>
        <item x="114"/>
        <item x="246"/>
        <item x="149"/>
        <item x="307"/>
        <item x="67"/>
        <item x="266"/>
        <item x="272"/>
        <item x="269"/>
        <item x="336"/>
        <item x="218"/>
        <item x="243"/>
        <item x="330"/>
        <item x="22"/>
        <item x="378"/>
        <item x="434"/>
        <item x="185"/>
        <item x="282"/>
        <item x="116"/>
        <item x="199"/>
        <item x="158"/>
        <item x="75"/>
        <item x="108"/>
        <item x="302"/>
        <item x="259"/>
        <item x="162"/>
        <item x="490"/>
        <item x="296"/>
        <item x="275"/>
        <item x="164"/>
        <item x="112"/>
        <item x="393"/>
        <item x="338"/>
        <item x="148"/>
        <item x="289"/>
        <item x="254"/>
        <item x="123"/>
        <item x="221"/>
        <item x="483"/>
        <item x="109"/>
        <item x="211"/>
        <item x="273"/>
        <item x="291"/>
        <item x="251"/>
        <item x="444"/>
        <item x="105"/>
        <item x="143"/>
        <item x="476"/>
        <item x="455"/>
        <item x="90"/>
        <item x="141"/>
        <item x="404"/>
        <item x="392"/>
        <item x="271"/>
        <item x="252"/>
        <item x="450"/>
        <item x="257"/>
        <item x="341"/>
        <item x="442"/>
        <item x="283"/>
        <item x="496"/>
        <item x="84"/>
        <item x="499"/>
        <item x="157"/>
        <item x="427"/>
        <item x="182"/>
        <item x="233"/>
        <item x="215"/>
        <item x="170"/>
        <item x="52"/>
        <item x="340"/>
        <item x="303"/>
        <item x="113"/>
        <item x="198"/>
        <item x="310"/>
        <item x="173"/>
        <item x="132"/>
        <item x="248"/>
        <item x="214"/>
        <item x="309"/>
        <item x="256"/>
        <item x="397"/>
        <item x="206"/>
        <item x="342"/>
        <item x="45"/>
        <item x="441"/>
        <item x="208"/>
        <item x="156"/>
        <item x="280"/>
        <item x="464"/>
        <item x="159"/>
        <item x="304"/>
        <item x="268"/>
        <item x="228"/>
        <item x="239"/>
        <item x="322"/>
        <item x="500"/>
        <item x="255"/>
        <item x="285"/>
        <item x="265"/>
        <item x="177"/>
        <item x="51"/>
        <item x="491"/>
        <item x="408"/>
        <item x="415"/>
        <item x="329"/>
        <item x="463"/>
        <item x="457"/>
        <item x="150"/>
        <item x="129"/>
        <item x="235"/>
        <item x="188"/>
        <item x="452"/>
        <item x="196"/>
        <item x="32"/>
        <item x="313"/>
        <item x="332"/>
        <item x="91"/>
        <item x="207"/>
        <item x="229"/>
        <item x="429"/>
        <item x="240"/>
        <item x="238"/>
        <item x="469"/>
        <item x="192"/>
        <item x="357"/>
        <item x="495"/>
        <item x="479"/>
        <item x="83"/>
        <item x="137"/>
        <item x="118"/>
        <item x="176"/>
        <item x="260"/>
        <item x="219"/>
        <item x="493"/>
        <item x="314"/>
        <item x="498"/>
        <item x="55"/>
        <item x="230"/>
        <item x="169"/>
        <item x="321"/>
        <item x="189"/>
        <item x="325"/>
        <item x="89"/>
        <item x="220"/>
        <item x="97"/>
        <item x="486"/>
        <item x="225"/>
        <item x="153"/>
        <item x="315"/>
        <item x="323"/>
        <item x="69"/>
        <item x="409"/>
        <item x="253"/>
        <item x="458"/>
        <item x="383"/>
        <item x="241"/>
        <item x="29"/>
        <item x="39"/>
        <item x="295"/>
        <item x="488"/>
        <item x="352"/>
        <item x="96"/>
        <item x="462"/>
        <item x="284"/>
        <item x="168"/>
        <item x="232"/>
        <item x="438"/>
        <item x="247"/>
        <item x="468"/>
        <item x="368"/>
        <item x="299"/>
        <item x="432"/>
        <item x="417"/>
        <item x="477"/>
        <item x="373"/>
        <item x="31"/>
        <item x="365"/>
        <item x="461"/>
        <item x="445"/>
        <item x="324"/>
        <item x="306"/>
        <item x="402"/>
        <item x="300"/>
        <item x="191"/>
        <item x="355"/>
        <item x="380"/>
        <item x="391"/>
        <item x="489"/>
        <item x="174"/>
        <item x="226"/>
        <item x="316"/>
        <item x="394"/>
        <item x="443"/>
        <item x="197"/>
        <item x="381"/>
        <item x="328"/>
        <item x="385"/>
        <item x="334"/>
        <item x="95"/>
        <item x="474"/>
        <item x="298"/>
        <item x="410"/>
        <item x="366"/>
        <item x="278"/>
        <item x="379"/>
        <item x="440"/>
        <item x="466"/>
        <item x="201"/>
        <item x="224"/>
        <item x="277"/>
        <item x="292"/>
        <item x="360"/>
        <item x="287"/>
        <item x="419"/>
        <item x="231"/>
        <item x="388"/>
        <item x="133"/>
        <item x="63"/>
        <item x="420"/>
        <item x="386"/>
        <item x="398"/>
        <item x="288"/>
        <item x="482"/>
        <item x="400"/>
        <item x="227"/>
        <item x="492"/>
        <item x="501"/>
        <item x="178"/>
        <item x="249"/>
        <item x="195"/>
        <item x="439"/>
        <item x="154"/>
        <item x="213"/>
        <item x="471"/>
        <item x="312"/>
        <item x="413"/>
        <item x="236"/>
        <item x="453"/>
        <item x="327"/>
        <item x="399"/>
        <item x="416"/>
        <item x="387"/>
        <item x="319"/>
        <item x="389"/>
        <item x="425"/>
        <item x="353"/>
        <item x="203"/>
        <item x="401"/>
        <item x="297"/>
        <item x="470"/>
        <item x="346"/>
        <item x="351"/>
        <item x="179"/>
        <item x="362"/>
        <item x="485"/>
        <item x="293"/>
        <item x="286"/>
        <item x="426"/>
        <item x="384"/>
        <item x="222"/>
        <item x="333"/>
        <item x="396"/>
        <item x="194"/>
        <item x="25"/>
        <item x="369"/>
        <item x="367"/>
        <item x="151"/>
        <item x="350"/>
        <item x="390"/>
        <item x="414"/>
        <item x="331"/>
        <item x="423"/>
        <item x="145"/>
        <item x="320"/>
        <item x="93"/>
        <item x="422"/>
        <item x="446"/>
        <item x="317"/>
        <item x="497"/>
        <item x="180"/>
        <item x="348"/>
        <item x="449"/>
        <item x="190"/>
        <item x="184"/>
        <item x="234"/>
        <item x="375"/>
        <item x="115"/>
        <item x="433"/>
        <item x="431"/>
        <item x="264"/>
        <item x="484"/>
        <item x="262"/>
        <item x="478"/>
        <item x="244"/>
        <item x="279"/>
        <item x="480"/>
        <item x="487"/>
        <item x="460"/>
        <item x="263"/>
        <item x="430"/>
        <item x="223"/>
        <item x="428"/>
        <item x="454"/>
        <item x="473"/>
        <item x="494"/>
        <item x="358"/>
        <item x="71"/>
        <item x="448"/>
        <item x="354"/>
        <item x="403"/>
        <item x="395"/>
        <item x="372"/>
        <item x="481"/>
        <item x="61"/>
        <item x="250"/>
        <item x="359"/>
        <item x="407"/>
        <item x="406"/>
        <item x="187"/>
        <item x="356"/>
        <item x="371"/>
        <item x="447"/>
        <item x="374"/>
        <item x="467"/>
        <item x="382"/>
        <item x="345"/>
        <item x="349"/>
        <item x="361"/>
        <item x="370"/>
        <item x="437"/>
        <item x="436"/>
        <item x="364"/>
        <item x="193"/>
        <item x="459"/>
        <item x="261"/>
        <item x="205"/>
        <item x="344"/>
        <item x="435"/>
        <item x="311"/>
        <item x="421"/>
        <item x="456"/>
        <item x="475"/>
        <item x="418"/>
        <item x="472"/>
        <item x="363"/>
        <item x="347"/>
        <item x="424"/>
        <item x="376"/>
        <item x="343"/>
        <item x="405"/>
        <item x="411"/>
        <item x="412"/>
        <item x="318"/>
        <item x="377"/>
        <item x="502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backers_count" fld="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75" workbookViewId="0">
      <selection activeCell="F1" activeCellId="1" sqref="L1:L1048576 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9" width="15.140625" bestFit="1" customWidth="1"/>
    <col min="10" max="10" width="18.28515625" bestFit="1" customWidth="1"/>
    <col min="11" max="11" width="15.42578125" customWidth="1"/>
    <col min="12" max="12" width="14" bestFit="1" customWidth="1"/>
    <col min="13" max="13" width="9.140625" bestFit="1" customWidth="1"/>
    <col min="14" max="14" width="28.7109375" bestFit="1" customWidth="1"/>
    <col min="15" max="15" width="15.5703125" bestFit="1" customWidth="1"/>
    <col min="16" max="16" width="17.28515625" bestFit="1" customWidth="1"/>
    <col min="17" max="17" width="12.7109375" bestFit="1" customWidth="1"/>
    <col min="18" max="18" width="20.71093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 t="shared" ref="Q2:Q65" si="0">LEFT(N2,FIND("/",N2,1)-1)</f>
        <v>film &amp; video</v>
      </c>
      <c r="R2" t="str">
        <f t="shared" ref="R2:R65" si="1">RIGHT(N2,LEN(N2)-FIND("/",N2,1))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2">E3/L3</f>
        <v>185.48101265822785</v>
      </c>
      <c r="Q3" t="str">
        <f t="shared" si="0"/>
        <v>film &amp; video</v>
      </c>
      <c r="R3" t="str">
        <f t="shared" si="1"/>
        <v>television</v>
      </c>
      <c r="S3" s="11">
        <f t="shared" ref="S3:S66" si="3">(((J3/60)/60)/24)+DATE(1970,1,1)</f>
        <v>42766.600497685184</v>
      </c>
      <c r="T3" s="11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6" si="5">E4/D4</f>
        <v>1.05</v>
      </c>
      <c r="P4" s="6">
        <f t="shared" si="2"/>
        <v>15</v>
      </c>
      <c r="Q4" t="str">
        <f t="shared" si="0"/>
        <v>film &amp; video</v>
      </c>
      <c r="R4" t="str">
        <f t="shared" si="1"/>
        <v>television</v>
      </c>
      <c r="S4" s="11">
        <f t="shared" si="3"/>
        <v>42405.702349537038</v>
      </c>
      <c r="T4" s="11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5"/>
        <v>1.0389999999999999</v>
      </c>
      <c r="P5" s="6">
        <f t="shared" si="2"/>
        <v>69.266666666666666</v>
      </c>
      <c r="Q5" t="str">
        <f t="shared" si="0"/>
        <v>film &amp; video</v>
      </c>
      <c r="R5" t="str">
        <f t="shared" si="1"/>
        <v>television</v>
      </c>
      <c r="S5" s="11">
        <f t="shared" si="3"/>
        <v>41828.515127314815</v>
      </c>
      <c r="T5" s="11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1.2299154545454545</v>
      </c>
      <c r="P6" s="6">
        <f t="shared" si="2"/>
        <v>190.55028169014085</v>
      </c>
      <c r="Q6" t="str">
        <f t="shared" si="0"/>
        <v>film &amp; video</v>
      </c>
      <c r="R6" t="str">
        <f t="shared" si="1"/>
        <v>television</v>
      </c>
      <c r="S6" s="11">
        <f t="shared" si="3"/>
        <v>42327.834247685183</v>
      </c>
      <c r="T6" s="11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1.0977744436109027</v>
      </c>
      <c r="P7" s="6">
        <f t="shared" si="2"/>
        <v>93.40425531914893</v>
      </c>
      <c r="Q7" t="str">
        <f t="shared" si="0"/>
        <v>film &amp; video</v>
      </c>
      <c r="R7" t="str">
        <f t="shared" si="1"/>
        <v>television</v>
      </c>
      <c r="S7" s="11">
        <f t="shared" si="3"/>
        <v>42563.932951388888</v>
      </c>
      <c r="T7" s="11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1.064875</v>
      </c>
      <c r="P8" s="6">
        <f t="shared" si="2"/>
        <v>146.87931034482759</v>
      </c>
      <c r="Q8" t="str">
        <f t="shared" si="0"/>
        <v>film &amp; video</v>
      </c>
      <c r="R8" t="str">
        <f t="shared" si="1"/>
        <v>television</v>
      </c>
      <c r="S8" s="11">
        <f t="shared" si="3"/>
        <v>41794.072337962964</v>
      </c>
      <c r="T8" s="11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1.0122222222222221</v>
      </c>
      <c r="P9" s="6">
        <f t="shared" si="2"/>
        <v>159.82456140350877</v>
      </c>
      <c r="Q9" t="str">
        <f t="shared" si="0"/>
        <v>film &amp; video</v>
      </c>
      <c r="R9" t="str">
        <f t="shared" si="1"/>
        <v>television</v>
      </c>
      <c r="S9" s="11">
        <f t="shared" si="3"/>
        <v>42516.047071759262</v>
      </c>
      <c r="T9" s="11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1.0004342857142856</v>
      </c>
      <c r="P10" s="6">
        <f t="shared" si="2"/>
        <v>291.79333333333335</v>
      </c>
      <c r="Q10" t="str">
        <f t="shared" si="0"/>
        <v>film &amp; video</v>
      </c>
      <c r="R10" t="str">
        <f t="shared" si="1"/>
        <v>television</v>
      </c>
      <c r="S10" s="11">
        <f t="shared" si="3"/>
        <v>42468.94458333333</v>
      </c>
      <c r="T10" s="11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1.2599800000000001</v>
      </c>
      <c r="P11" s="6">
        <f t="shared" si="2"/>
        <v>31.499500000000001</v>
      </c>
      <c r="Q11" t="str">
        <f t="shared" si="0"/>
        <v>film &amp; video</v>
      </c>
      <c r="R11" t="str">
        <f t="shared" si="1"/>
        <v>television</v>
      </c>
      <c r="S11" s="11">
        <f t="shared" si="3"/>
        <v>42447.103518518517</v>
      </c>
      <c r="T11" s="11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1.0049999999999999</v>
      </c>
      <c r="P12" s="6">
        <f t="shared" si="2"/>
        <v>158.68421052631578</v>
      </c>
      <c r="Q12" t="str">
        <f t="shared" si="0"/>
        <v>film &amp; video</v>
      </c>
      <c r="R12" t="str">
        <f t="shared" si="1"/>
        <v>television</v>
      </c>
      <c r="S12" s="11">
        <f t="shared" si="3"/>
        <v>41780.068043981482</v>
      </c>
      <c r="T12" s="11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1.2050000000000001</v>
      </c>
      <c r="P13" s="6">
        <f t="shared" si="2"/>
        <v>80.333333333333329</v>
      </c>
      <c r="Q13" t="str">
        <f t="shared" si="0"/>
        <v>film &amp; video</v>
      </c>
      <c r="R13" t="str">
        <f t="shared" si="1"/>
        <v>television</v>
      </c>
      <c r="S13" s="11">
        <f t="shared" si="3"/>
        <v>42572.778495370367</v>
      </c>
      <c r="T13" s="11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1.6529333333333334</v>
      </c>
      <c r="P14" s="6">
        <f t="shared" si="2"/>
        <v>59.961305925030231</v>
      </c>
      <c r="Q14" t="str">
        <f t="shared" si="0"/>
        <v>film &amp; video</v>
      </c>
      <c r="R14" t="str">
        <f t="shared" si="1"/>
        <v>television</v>
      </c>
      <c r="S14" s="11">
        <f t="shared" si="3"/>
        <v>41791.713252314818</v>
      </c>
      <c r="T14" s="11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1.5997142857142856</v>
      </c>
      <c r="P15" s="6">
        <f t="shared" si="2"/>
        <v>109.78431372549019</v>
      </c>
      <c r="Q15" t="str">
        <f t="shared" si="0"/>
        <v>film &amp; video</v>
      </c>
      <c r="R15" t="str">
        <f t="shared" si="1"/>
        <v>television</v>
      </c>
      <c r="S15" s="11">
        <f t="shared" si="3"/>
        <v>42508.677187499998</v>
      </c>
      <c r="T15" s="11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1.0093333333333334</v>
      </c>
      <c r="P16" s="6">
        <f t="shared" si="2"/>
        <v>147.70731707317074</v>
      </c>
      <c r="Q16" t="str">
        <f t="shared" si="0"/>
        <v>film &amp; video</v>
      </c>
      <c r="R16" t="str">
        <f t="shared" si="1"/>
        <v>television</v>
      </c>
      <c r="S16" s="11">
        <f t="shared" si="3"/>
        <v>41808.02648148148</v>
      </c>
      <c r="T16" s="11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1.0660000000000001</v>
      </c>
      <c r="P17" s="6">
        <f t="shared" si="2"/>
        <v>21.755102040816325</v>
      </c>
      <c r="Q17" t="str">
        <f t="shared" si="0"/>
        <v>film &amp; video</v>
      </c>
      <c r="R17" t="str">
        <f t="shared" si="1"/>
        <v>television</v>
      </c>
      <c r="S17" s="11">
        <f t="shared" si="3"/>
        <v>42256.391875000001</v>
      </c>
      <c r="T17" s="11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1.0024166666666667</v>
      </c>
      <c r="P18" s="6">
        <f t="shared" si="2"/>
        <v>171.84285714285716</v>
      </c>
      <c r="Q18" t="str">
        <f t="shared" si="0"/>
        <v>film &amp; video</v>
      </c>
      <c r="R18" t="str">
        <f t="shared" si="1"/>
        <v>television</v>
      </c>
      <c r="S18" s="11">
        <f t="shared" si="3"/>
        <v>41760.796423611115</v>
      </c>
      <c r="T18" s="11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1.0066666666666666</v>
      </c>
      <c r="P19" s="6">
        <f t="shared" si="2"/>
        <v>41.944444444444443</v>
      </c>
      <c r="Q19" t="str">
        <f t="shared" si="0"/>
        <v>film &amp; video</v>
      </c>
      <c r="R19" t="str">
        <f t="shared" si="1"/>
        <v>television</v>
      </c>
      <c r="S19" s="11">
        <f t="shared" si="3"/>
        <v>41917.731736111113</v>
      </c>
      <c r="T19" s="11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1.0632110000000001</v>
      </c>
      <c r="P20" s="6">
        <f t="shared" si="2"/>
        <v>93.264122807017543</v>
      </c>
      <c r="Q20" t="str">
        <f t="shared" si="0"/>
        <v>film &amp; video</v>
      </c>
      <c r="R20" t="str">
        <f t="shared" si="1"/>
        <v>television</v>
      </c>
      <c r="S20" s="11">
        <f t="shared" si="3"/>
        <v>41869.542314814818</v>
      </c>
      <c r="T20" s="11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1.4529411764705882</v>
      </c>
      <c r="P21" s="6">
        <f t="shared" si="2"/>
        <v>56.136363636363633</v>
      </c>
      <c r="Q21" t="str">
        <f t="shared" si="0"/>
        <v>film &amp; video</v>
      </c>
      <c r="R21" t="str">
        <f t="shared" si="1"/>
        <v>television</v>
      </c>
      <c r="S21" s="11">
        <f t="shared" si="3"/>
        <v>42175.816365740742</v>
      </c>
      <c r="T21" s="11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1.002</v>
      </c>
      <c r="P22" s="6">
        <f t="shared" si="2"/>
        <v>80.16</v>
      </c>
      <c r="Q22" t="str">
        <f t="shared" si="0"/>
        <v>film &amp; video</v>
      </c>
      <c r="R22" t="str">
        <f t="shared" si="1"/>
        <v>television</v>
      </c>
      <c r="S22" s="11">
        <f t="shared" si="3"/>
        <v>42200.758240740746</v>
      </c>
      <c r="T22" s="11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1.0913513513513513</v>
      </c>
      <c r="P23" s="6">
        <f t="shared" si="2"/>
        <v>199.9009900990099</v>
      </c>
      <c r="Q23" t="str">
        <f t="shared" si="0"/>
        <v>film &amp; video</v>
      </c>
      <c r="R23" t="str">
        <f t="shared" si="1"/>
        <v>television</v>
      </c>
      <c r="S23" s="11">
        <f t="shared" si="3"/>
        <v>41878.627187500002</v>
      </c>
      <c r="T23" s="11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1.1714285714285715</v>
      </c>
      <c r="P24" s="6">
        <f t="shared" si="2"/>
        <v>51.25</v>
      </c>
      <c r="Q24" t="str">
        <f t="shared" si="0"/>
        <v>film &amp; video</v>
      </c>
      <c r="R24" t="str">
        <f t="shared" si="1"/>
        <v>television</v>
      </c>
      <c r="S24" s="11">
        <f t="shared" si="3"/>
        <v>41989.91134259259</v>
      </c>
      <c r="T24" s="11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1.1850000000000001</v>
      </c>
      <c r="P25" s="6">
        <f t="shared" si="2"/>
        <v>103.04347826086956</v>
      </c>
      <c r="Q25" t="str">
        <f t="shared" si="0"/>
        <v>film &amp; video</v>
      </c>
      <c r="R25" t="str">
        <f t="shared" si="1"/>
        <v>television</v>
      </c>
      <c r="S25" s="11">
        <f t="shared" si="3"/>
        <v>42097.778946759259</v>
      </c>
      <c r="T25" s="11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1.0880768571428572</v>
      </c>
      <c r="P26" s="6">
        <f t="shared" si="2"/>
        <v>66.346149825783982</v>
      </c>
      <c r="Q26" t="str">
        <f t="shared" si="0"/>
        <v>film &amp; video</v>
      </c>
      <c r="R26" t="str">
        <f t="shared" si="1"/>
        <v>television</v>
      </c>
      <c r="S26" s="11">
        <f t="shared" si="3"/>
        <v>42229.820173611108</v>
      </c>
      <c r="T26" s="11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1.3333333333333333</v>
      </c>
      <c r="P27" s="6">
        <f t="shared" si="2"/>
        <v>57.142857142857146</v>
      </c>
      <c r="Q27" t="str">
        <f t="shared" si="0"/>
        <v>film &amp; video</v>
      </c>
      <c r="R27" t="str">
        <f t="shared" si="1"/>
        <v>television</v>
      </c>
      <c r="S27" s="11">
        <f t="shared" si="3"/>
        <v>42318.025011574078</v>
      </c>
      <c r="T27" s="11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1.552</v>
      </c>
      <c r="P28" s="6">
        <f t="shared" si="2"/>
        <v>102.10526315789474</v>
      </c>
      <c r="Q28" t="str">
        <f t="shared" si="0"/>
        <v>film &amp; video</v>
      </c>
      <c r="R28" t="str">
        <f t="shared" si="1"/>
        <v>television</v>
      </c>
      <c r="S28" s="11">
        <f t="shared" si="3"/>
        <v>41828.515555555554</v>
      </c>
      <c r="T28" s="11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1.1172500000000001</v>
      </c>
      <c r="P29" s="6">
        <f t="shared" si="2"/>
        <v>148.96666666666667</v>
      </c>
      <c r="Q29" t="str">
        <f t="shared" si="0"/>
        <v>film &amp; video</v>
      </c>
      <c r="R29" t="str">
        <f t="shared" si="1"/>
        <v>television</v>
      </c>
      <c r="S29" s="11">
        <f t="shared" si="3"/>
        <v>41929.164733796293</v>
      </c>
      <c r="T29" s="11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1.0035000000000001</v>
      </c>
      <c r="P30" s="6">
        <f t="shared" si="2"/>
        <v>169.6056338028169</v>
      </c>
      <c r="Q30" t="str">
        <f t="shared" si="0"/>
        <v>film &amp; video</v>
      </c>
      <c r="R30" t="str">
        <f t="shared" si="1"/>
        <v>television</v>
      </c>
      <c r="S30" s="11">
        <f t="shared" si="3"/>
        <v>42324.96393518518</v>
      </c>
      <c r="T30" s="11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1.2333333333333334</v>
      </c>
      <c r="P31" s="6">
        <f t="shared" si="2"/>
        <v>31.623931623931625</v>
      </c>
      <c r="Q31" t="str">
        <f t="shared" si="0"/>
        <v>film &amp; video</v>
      </c>
      <c r="R31" t="str">
        <f t="shared" si="1"/>
        <v>television</v>
      </c>
      <c r="S31" s="11">
        <f t="shared" si="3"/>
        <v>41812.67324074074</v>
      </c>
      <c r="T31" s="11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1.0129975</v>
      </c>
      <c r="P32" s="6">
        <f t="shared" si="2"/>
        <v>76.45264150943396</v>
      </c>
      <c r="Q32" t="str">
        <f t="shared" si="0"/>
        <v>film &amp; video</v>
      </c>
      <c r="R32" t="str">
        <f t="shared" si="1"/>
        <v>television</v>
      </c>
      <c r="S32" s="11">
        <f t="shared" si="3"/>
        <v>41842.292997685188</v>
      </c>
      <c r="T32" s="11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</v>
      </c>
      <c r="P33" s="6">
        <f t="shared" si="2"/>
        <v>13</v>
      </c>
      <c r="Q33" t="str">
        <f t="shared" si="0"/>
        <v>film &amp; video</v>
      </c>
      <c r="R33" t="str">
        <f t="shared" si="1"/>
        <v>television</v>
      </c>
      <c r="S33" s="11">
        <f t="shared" si="3"/>
        <v>42376.79206018518</v>
      </c>
      <c r="T33" s="11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1.0024604569420035</v>
      </c>
      <c r="P34" s="6">
        <f t="shared" si="2"/>
        <v>320.44943820224717</v>
      </c>
      <c r="Q34" t="str">
        <f t="shared" si="0"/>
        <v>film &amp; video</v>
      </c>
      <c r="R34" t="str">
        <f t="shared" si="1"/>
        <v>television</v>
      </c>
      <c r="S34" s="11">
        <f t="shared" si="3"/>
        <v>42461.627511574072</v>
      </c>
      <c r="T34" s="11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1.0209523809523811</v>
      </c>
      <c r="P35" s="6">
        <f t="shared" si="2"/>
        <v>83.75</v>
      </c>
      <c r="Q35" t="str">
        <f t="shared" si="0"/>
        <v>film &amp; video</v>
      </c>
      <c r="R35" t="str">
        <f t="shared" si="1"/>
        <v>television</v>
      </c>
      <c r="S35" s="11">
        <f t="shared" si="3"/>
        <v>42286.660891203705</v>
      </c>
      <c r="T35" s="11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1.3046153846153845</v>
      </c>
      <c r="P36" s="6">
        <f t="shared" si="2"/>
        <v>49.882352941176471</v>
      </c>
      <c r="Q36" t="str">
        <f t="shared" si="0"/>
        <v>film &amp; video</v>
      </c>
      <c r="R36" t="str">
        <f t="shared" si="1"/>
        <v>television</v>
      </c>
      <c r="S36" s="11">
        <f t="shared" si="3"/>
        <v>41841.321770833332</v>
      </c>
      <c r="T36" s="11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1.665</v>
      </c>
      <c r="P37" s="6">
        <f t="shared" si="2"/>
        <v>59.464285714285715</v>
      </c>
      <c r="Q37" t="str">
        <f t="shared" si="0"/>
        <v>film &amp; video</v>
      </c>
      <c r="R37" t="str">
        <f t="shared" si="1"/>
        <v>television</v>
      </c>
      <c r="S37" s="11">
        <f t="shared" si="3"/>
        <v>42098.291828703703</v>
      </c>
      <c r="T37" s="11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1.4215</v>
      </c>
      <c r="P38" s="6">
        <f t="shared" si="2"/>
        <v>193.84090909090909</v>
      </c>
      <c r="Q38" t="str">
        <f t="shared" si="0"/>
        <v>film &amp; video</v>
      </c>
      <c r="R38" t="str">
        <f t="shared" si="1"/>
        <v>television</v>
      </c>
      <c r="S38" s="11">
        <f t="shared" si="3"/>
        <v>42068.307002314818</v>
      </c>
      <c r="T38" s="11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1.8344090909090909</v>
      </c>
      <c r="P39" s="6">
        <f t="shared" si="2"/>
        <v>159.51383399209487</v>
      </c>
      <c r="Q39" t="str">
        <f t="shared" si="0"/>
        <v>film &amp; video</v>
      </c>
      <c r="R39" t="str">
        <f t="shared" si="1"/>
        <v>television</v>
      </c>
      <c r="S39" s="11">
        <f t="shared" si="3"/>
        <v>42032.693043981482</v>
      </c>
      <c r="T39" s="11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1.1004</v>
      </c>
      <c r="P40" s="6">
        <f t="shared" si="2"/>
        <v>41.68181818181818</v>
      </c>
      <c r="Q40" t="str">
        <f t="shared" si="0"/>
        <v>film &amp; video</v>
      </c>
      <c r="R40" t="str">
        <f t="shared" si="1"/>
        <v>television</v>
      </c>
      <c r="S40" s="11">
        <f t="shared" si="3"/>
        <v>41375.057222222218</v>
      </c>
      <c r="T40" s="11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1.3098000000000001</v>
      </c>
      <c r="P41" s="6">
        <f t="shared" si="2"/>
        <v>150.89861751152074</v>
      </c>
      <c r="Q41" t="str">
        <f t="shared" si="0"/>
        <v>film &amp; video</v>
      </c>
      <c r="R41" t="str">
        <f t="shared" si="1"/>
        <v>television</v>
      </c>
      <c r="S41" s="11">
        <f t="shared" si="3"/>
        <v>41754.047083333331</v>
      </c>
      <c r="T41" s="11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1.0135000000000001</v>
      </c>
      <c r="P42" s="6">
        <f t="shared" si="2"/>
        <v>126.6875</v>
      </c>
      <c r="Q42" t="str">
        <f t="shared" si="0"/>
        <v>film &amp; video</v>
      </c>
      <c r="R42" t="str">
        <f t="shared" si="1"/>
        <v>television</v>
      </c>
      <c r="S42" s="11">
        <f t="shared" si="3"/>
        <v>41789.21398148148</v>
      </c>
      <c r="T42" s="11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</v>
      </c>
      <c r="P43" s="6">
        <f t="shared" si="2"/>
        <v>105.26315789473684</v>
      </c>
      <c r="Q43" t="str">
        <f t="shared" si="0"/>
        <v>film &amp; video</v>
      </c>
      <c r="R43" t="str">
        <f t="shared" si="1"/>
        <v>television</v>
      </c>
      <c r="S43" s="11">
        <f t="shared" si="3"/>
        <v>41887.568912037037</v>
      </c>
      <c r="T43" s="11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1.4185714285714286</v>
      </c>
      <c r="P44" s="6">
        <f t="shared" si="2"/>
        <v>117.51479289940828</v>
      </c>
      <c r="Q44" t="str">
        <f t="shared" si="0"/>
        <v>film &amp; video</v>
      </c>
      <c r="R44" t="str">
        <f t="shared" si="1"/>
        <v>television</v>
      </c>
      <c r="S44" s="11">
        <f t="shared" si="3"/>
        <v>41971.639189814814</v>
      </c>
      <c r="T44" s="11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3.0865999999999998</v>
      </c>
      <c r="P45" s="6">
        <f t="shared" si="2"/>
        <v>117.36121673003802</v>
      </c>
      <c r="Q45" t="str">
        <f t="shared" si="0"/>
        <v>film &amp; video</v>
      </c>
      <c r="R45" t="str">
        <f t="shared" si="1"/>
        <v>television</v>
      </c>
      <c r="S45" s="11">
        <f t="shared" si="3"/>
        <v>41802.790347222224</v>
      </c>
      <c r="T45" s="11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</v>
      </c>
      <c r="P46" s="6">
        <f t="shared" si="2"/>
        <v>133.33333333333334</v>
      </c>
      <c r="Q46" t="str">
        <f t="shared" si="0"/>
        <v>film &amp; video</v>
      </c>
      <c r="R46" t="str">
        <f t="shared" si="1"/>
        <v>television</v>
      </c>
      <c r="S46" s="11">
        <f t="shared" si="3"/>
        <v>41874.098807870374</v>
      </c>
      <c r="T46" s="11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1.2</v>
      </c>
      <c r="P47" s="6">
        <f t="shared" si="2"/>
        <v>98.360655737704917</v>
      </c>
      <c r="Q47" t="str">
        <f t="shared" si="0"/>
        <v>film &amp; video</v>
      </c>
      <c r="R47" t="str">
        <f t="shared" si="1"/>
        <v>television</v>
      </c>
      <c r="S47" s="11">
        <f t="shared" si="3"/>
        <v>42457.623923611114</v>
      </c>
      <c r="T47" s="11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1.0416666666666667</v>
      </c>
      <c r="P48" s="6">
        <f t="shared" si="2"/>
        <v>194.44444444444446</v>
      </c>
      <c r="Q48" t="str">
        <f t="shared" si="0"/>
        <v>film &amp; video</v>
      </c>
      <c r="R48" t="str">
        <f t="shared" si="1"/>
        <v>television</v>
      </c>
      <c r="S48" s="11">
        <f t="shared" si="3"/>
        <v>42323.964976851858</v>
      </c>
      <c r="T48" s="11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1.0761100000000001</v>
      </c>
      <c r="P49" s="6">
        <f t="shared" si="2"/>
        <v>76.865000000000009</v>
      </c>
      <c r="Q49" t="str">
        <f t="shared" si="0"/>
        <v>film &amp; video</v>
      </c>
      <c r="R49" t="str">
        <f t="shared" si="1"/>
        <v>television</v>
      </c>
      <c r="S49" s="11">
        <f t="shared" si="3"/>
        <v>41932.819525462961</v>
      </c>
      <c r="T49" s="11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1.0794999999999999</v>
      </c>
      <c r="P50" s="6">
        <f t="shared" si="2"/>
        <v>56.815789473684212</v>
      </c>
      <c r="Q50" t="str">
        <f t="shared" si="0"/>
        <v>film &amp; video</v>
      </c>
      <c r="R50" t="str">
        <f t="shared" si="1"/>
        <v>television</v>
      </c>
      <c r="S50" s="11">
        <f t="shared" si="3"/>
        <v>42033.516898148147</v>
      </c>
      <c r="T50" s="11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</v>
      </c>
      <c r="P51" s="6">
        <f t="shared" si="2"/>
        <v>137.93103448275863</v>
      </c>
      <c r="Q51" t="str">
        <f t="shared" si="0"/>
        <v>film &amp; video</v>
      </c>
      <c r="R51" t="str">
        <f t="shared" si="1"/>
        <v>television</v>
      </c>
      <c r="S51" s="11">
        <f t="shared" si="3"/>
        <v>42271.176446759258</v>
      </c>
      <c r="T51" s="11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</v>
      </c>
      <c r="P52" s="6">
        <f t="shared" si="2"/>
        <v>27.272727272727273</v>
      </c>
      <c r="Q52" t="str">
        <f t="shared" si="0"/>
        <v>film &amp; video</v>
      </c>
      <c r="R52" t="str">
        <f t="shared" si="1"/>
        <v>television</v>
      </c>
      <c r="S52" s="11">
        <f t="shared" si="3"/>
        <v>41995.752986111111</v>
      </c>
      <c r="T52" s="11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1.2801818181818181</v>
      </c>
      <c r="P53" s="6">
        <f t="shared" si="2"/>
        <v>118.33613445378151</v>
      </c>
      <c r="Q53" t="str">
        <f t="shared" si="0"/>
        <v>film &amp; video</v>
      </c>
      <c r="R53" t="str">
        <f t="shared" si="1"/>
        <v>television</v>
      </c>
      <c r="S53" s="11">
        <f t="shared" si="3"/>
        <v>42196.928668981483</v>
      </c>
      <c r="T53" s="11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1.1620999999999999</v>
      </c>
      <c r="P54" s="6">
        <f t="shared" si="2"/>
        <v>223.48076923076923</v>
      </c>
      <c r="Q54" t="str">
        <f t="shared" si="0"/>
        <v>film &amp; video</v>
      </c>
      <c r="R54" t="str">
        <f t="shared" si="1"/>
        <v>television</v>
      </c>
      <c r="S54" s="11">
        <f t="shared" si="3"/>
        <v>41807.701921296299</v>
      </c>
      <c r="T54" s="11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1.0963333333333334</v>
      </c>
      <c r="P55" s="6">
        <f t="shared" si="2"/>
        <v>28.111111111111111</v>
      </c>
      <c r="Q55" t="str">
        <f t="shared" si="0"/>
        <v>film &amp; video</v>
      </c>
      <c r="R55" t="str">
        <f t="shared" si="1"/>
        <v>television</v>
      </c>
      <c r="S55" s="11">
        <f t="shared" si="3"/>
        <v>41719.549131944441</v>
      </c>
      <c r="T55" s="11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1.01</v>
      </c>
      <c r="P56" s="6">
        <f t="shared" si="2"/>
        <v>194.23076923076923</v>
      </c>
      <c r="Q56" t="str">
        <f t="shared" si="0"/>
        <v>film &amp; video</v>
      </c>
      <c r="R56" t="str">
        <f t="shared" si="1"/>
        <v>television</v>
      </c>
      <c r="S56" s="11">
        <f t="shared" si="3"/>
        <v>42333.713206018518</v>
      </c>
      <c r="T56" s="11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1.2895348837209302</v>
      </c>
      <c r="P57" s="6">
        <f t="shared" si="2"/>
        <v>128.95348837209303</v>
      </c>
      <c r="Q57" t="str">
        <f t="shared" si="0"/>
        <v>film &amp; video</v>
      </c>
      <c r="R57" t="str">
        <f t="shared" si="1"/>
        <v>television</v>
      </c>
      <c r="S57" s="11">
        <f t="shared" si="3"/>
        <v>42496.968935185185</v>
      </c>
      <c r="T57" s="11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1.0726249999999999</v>
      </c>
      <c r="P58" s="6">
        <f t="shared" si="2"/>
        <v>49.316091954022987</v>
      </c>
      <c r="Q58" t="str">
        <f t="shared" si="0"/>
        <v>film &amp; video</v>
      </c>
      <c r="R58" t="str">
        <f t="shared" si="1"/>
        <v>television</v>
      </c>
      <c r="S58" s="11">
        <f t="shared" si="3"/>
        <v>42149.548888888887</v>
      </c>
      <c r="T58" s="11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1.0189999999999999</v>
      </c>
      <c r="P59" s="6">
        <f t="shared" si="2"/>
        <v>221.52173913043478</v>
      </c>
      <c r="Q59" t="str">
        <f t="shared" si="0"/>
        <v>film &amp; video</v>
      </c>
      <c r="R59" t="str">
        <f t="shared" si="1"/>
        <v>television</v>
      </c>
      <c r="S59" s="11">
        <f t="shared" si="3"/>
        <v>42089.83289351852</v>
      </c>
      <c r="T59" s="11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1.0290999999999999</v>
      </c>
      <c r="P60" s="6">
        <f t="shared" si="2"/>
        <v>137.21333333333334</v>
      </c>
      <c r="Q60" t="str">
        <f t="shared" si="0"/>
        <v>film &amp; video</v>
      </c>
      <c r="R60" t="str">
        <f t="shared" si="1"/>
        <v>television</v>
      </c>
      <c r="S60" s="11">
        <f t="shared" si="3"/>
        <v>41932.745046296295</v>
      </c>
      <c r="T60" s="11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1.0012570000000001</v>
      </c>
      <c r="P61" s="6">
        <f t="shared" si="2"/>
        <v>606.82242424242418</v>
      </c>
      <c r="Q61" t="str">
        <f t="shared" si="0"/>
        <v>film &amp; video</v>
      </c>
      <c r="R61" t="str">
        <f t="shared" si="1"/>
        <v>television</v>
      </c>
      <c r="S61" s="11">
        <f t="shared" si="3"/>
        <v>42230.23583333334</v>
      </c>
      <c r="T61" s="11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1.0329622222222221</v>
      </c>
      <c r="P62" s="6">
        <f t="shared" si="2"/>
        <v>43.040092592592593</v>
      </c>
      <c r="Q62" t="str">
        <f t="shared" si="0"/>
        <v>film &amp; video</v>
      </c>
      <c r="R62" t="str">
        <f t="shared" si="1"/>
        <v>shorts</v>
      </c>
      <c r="S62" s="11">
        <f t="shared" si="3"/>
        <v>41701.901817129627</v>
      </c>
      <c r="T62" s="11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1.4830000000000001</v>
      </c>
      <c r="P63" s="6">
        <f t="shared" si="2"/>
        <v>322.39130434782606</v>
      </c>
      <c r="Q63" t="str">
        <f t="shared" si="0"/>
        <v>film &amp; video</v>
      </c>
      <c r="R63" t="str">
        <f t="shared" si="1"/>
        <v>shorts</v>
      </c>
      <c r="S63" s="11">
        <f t="shared" si="3"/>
        <v>41409.814317129632</v>
      </c>
      <c r="T63" s="11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1.5473333333333332</v>
      </c>
      <c r="P64" s="6">
        <f t="shared" si="2"/>
        <v>96.708333333333329</v>
      </c>
      <c r="Q64" t="str">
        <f t="shared" si="0"/>
        <v>film &amp; video</v>
      </c>
      <c r="R64" t="str">
        <f t="shared" si="1"/>
        <v>shorts</v>
      </c>
      <c r="S64" s="11">
        <f t="shared" si="3"/>
        <v>41311.799513888887</v>
      </c>
      <c r="T64" s="11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1.1351849999999999</v>
      </c>
      <c r="P65" s="6">
        <f t="shared" si="2"/>
        <v>35.474531249999998</v>
      </c>
      <c r="Q65" t="str">
        <f t="shared" si="0"/>
        <v>film &amp; video</v>
      </c>
      <c r="R65" t="str">
        <f t="shared" si="1"/>
        <v>shorts</v>
      </c>
      <c r="S65" s="11">
        <f t="shared" si="3"/>
        <v>41612.912187499998</v>
      </c>
      <c r="T65" s="11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1.7333333333333334</v>
      </c>
      <c r="P66" s="6">
        <f t="shared" si="2"/>
        <v>86.666666666666671</v>
      </c>
      <c r="Q66" t="str">
        <f t="shared" ref="Q66:Q129" si="6">LEFT(N66,FIND("/",N66,1)-1)</f>
        <v>film &amp; video</v>
      </c>
      <c r="R66" t="str">
        <f t="shared" ref="R66:R129" si="7">RIGHT(N66,LEN(N66)-FIND("/",N66,1))</f>
        <v>shorts</v>
      </c>
      <c r="S66" s="11">
        <f t="shared" si="3"/>
        <v>41433.01829861111</v>
      </c>
      <c r="T66" s="11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E67/L67</f>
        <v>132.05263157894737</v>
      </c>
      <c r="Q67" t="str">
        <f t="shared" si="6"/>
        <v>film &amp; video</v>
      </c>
      <c r="R67" t="str">
        <f t="shared" si="7"/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6"/>
        <v>film &amp; video</v>
      </c>
      <c r="R68" t="str">
        <f t="shared" si="7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6"/>
        <v>film &amp; video</v>
      </c>
      <c r="R69" t="str">
        <f t="shared" si="7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6"/>
        <v>film &amp; video</v>
      </c>
      <c r="R70" t="str">
        <f t="shared" si="7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6"/>
        <v>film &amp; video</v>
      </c>
      <c r="R71" t="str">
        <f t="shared" si="7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6"/>
        <v>film &amp; video</v>
      </c>
      <c r="R72" t="str">
        <f t="shared" si="7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6"/>
        <v>film &amp; video</v>
      </c>
      <c r="R73" t="str">
        <f t="shared" si="7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6"/>
        <v>film &amp; video</v>
      </c>
      <c r="R74" t="str">
        <f t="shared" si="7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6"/>
        <v>film &amp; video</v>
      </c>
      <c r="R75" t="str">
        <f t="shared" si="7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6"/>
        <v>film &amp; video</v>
      </c>
      <c r="R76" t="str">
        <f t="shared" si="7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6"/>
        <v>film &amp; video</v>
      </c>
      <c r="R77" t="str">
        <f t="shared" si="7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6"/>
        <v>film &amp; video</v>
      </c>
      <c r="R78" t="str">
        <f t="shared" si="7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6"/>
        <v>film &amp; video</v>
      </c>
      <c r="R79" t="str">
        <f t="shared" si="7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6"/>
        <v>film &amp; video</v>
      </c>
      <c r="R80" t="str">
        <f t="shared" si="7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6"/>
        <v>film &amp; video</v>
      </c>
      <c r="R81" t="str">
        <f t="shared" si="7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6"/>
        <v>film &amp; video</v>
      </c>
      <c r="R82" t="str">
        <f t="shared" si="7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6"/>
        <v>film &amp; video</v>
      </c>
      <c r="R83" t="str">
        <f t="shared" si="7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6"/>
        <v>film &amp; video</v>
      </c>
      <c r="R84" t="str">
        <f t="shared" si="7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6"/>
        <v>film &amp; video</v>
      </c>
      <c r="R85" t="str">
        <f t="shared" si="7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6"/>
        <v>film &amp; video</v>
      </c>
      <c r="R86" t="str">
        <f t="shared" si="7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6"/>
        <v>film &amp; video</v>
      </c>
      <c r="R87" t="str">
        <f t="shared" si="7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6"/>
        <v>film &amp; video</v>
      </c>
      <c r="R88" t="str">
        <f t="shared" si="7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6"/>
        <v>film &amp; video</v>
      </c>
      <c r="R89" t="str">
        <f t="shared" si="7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6"/>
        <v>film &amp; video</v>
      </c>
      <c r="R90" t="str">
        <f t="shared" si="7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6"/>
        <v>film &amp; video</v>
      </c>
      <c r="R91" t="str">
        <f t="shared" si="7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6"/>
        <v>film &amp; video</v>
      </c>
      <c r="R92" t="str">
        <f t="shared" si="7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6"/>
        <v>film &amp; video</v>
      </c>
      <c r="R93" t="str">
        <f t="shared" si="7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6"/>
        <v>film &amp; video</v>
      </c>
      <c r="R94" t="str">
        <f t="shared" si="7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6"/>
        <v>film &amp; video</v>
      </c>
      <c r="R95" t="str">
        <f t="shared" si="7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6"/>
        <v>film &amp; video</v>
      </c>
      <c r="R96" t="str">
        <f t="shared" si="7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6"/>
        <v>film &amp; video</v>
      </c>
      <c r="R97" t="str">
        <f t="shared" si="7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6"/>
        <v>film &amp; video</v>
      </c>
      <c r="R98" t="str">
        <f t="shared" si="7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6"/>
        <v>film &amp; video</v>
      </c>
      <c r="R99" t="str">
        <f t="shared" si="7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6"/>
        <v>film &amp; video</v>
      </c>
      <c r="R100" t="str">
        <f t="shared" si="7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6"/>
        <v>film &amp; video</v>
      </c>
      <c r="R101" t="str">
        <f t="shared" si="7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6"/>
        <v>film &amp; video</v>
      </c>
      <c r="R102" t="str">
        <f t="shared" si="7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6"/>
        <v>film &amp; video</v>
      </c>
      <c r="R103" t="str">
        <f t="shared" si="7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6"/>
        <v>film &amp; video</v>
      </c>
      <c r="R104" t="str">
        <f t="shared" si="7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6"/>
        <v>film &amp; video</v>
      </c>
      <c r="R105" t="str">
        <f t="shared" si="7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6"/>
        <v>film &amp; video</v>
      </c>
      <c r="R106" t="str">
        <f t="shared" si="7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6"/>
        <v>film &amp; video</v>
      </c>
      <c r="R107" t="str">
        <f t="shared" si="7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6"/>
        <v>film &amp; video</v>
      </c>
      <c r="R108" t="str">
        <f t="shared" si="7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6"/>
        <v>film &amp; video</v>
      </c>
      <c r="R109" t="str">
        <f t="shared" si="7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6"/>
        <v>film &amp; video</v>
      </c>
      <c r="R110" t="str">
        <f t="shared" si="7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6"/>
        <v>film &amp; video</v>
      </c>
      <c r="R111" t="str">
        <f t="shared" si="7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6"/>
        <v>film &amp; video</v>
      </c>
      <c r="R112" t="str">
        <f t="shared" si="7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6"/>
        <v>film &amp; video</v>
      </c>
      <c r="R113" t="str">
        <f t="shared" si="7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6"/>
        <v>film &amp; video</v>
      </c>
      <c r="R114" t="str">
        <f t="shared" si="7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6"/>
        <v>film &amp; video</v>
      </c>
      <c r="R115" t="str">
        <f t="shared" si="7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6"/>
        <v>film &amp; video</v>
      </c>
      <c r="R116" t="str">
        <f t="shared" si="7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6"/>
        <v>film &amp; video</v>
      </c>
      <c r="R117" t="str">
        <f t="shared" si="7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6"/>
        <v>film &amp; video</v>
      </c>
      <c r="R118" t="str">
        <f t="shared" si="7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6"/>
        <v>film &amp; video</v>
      </c>
      <c r="R119" t="str">
        <f t="shared" si="7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6"/>
        <v>film &amp; video</v>
      </c>
      <c r="R120" t="str">
        <f t="shared" si="7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6"/>
        <v>film &amp; video</v>
      </c>
      <c r="R121" t="str">
        <f t="shared" si="7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6"/>
        <v>film &amp; video</v>
      </c>
      <c r="R122" t="str">
        <f t="shared" si="7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6"/>
        <v>film &amp; video</v>
      </c>
      <c r="R123" t="str">
        <f t="shared" si="7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e">
        <f t="shared" si="9"/>
        <v>#DIV/0!</v>
      </c>
      <c r="Q124" t="str">
        <f t="shared" si="6"/>
        <v>film &amp; video</v>
      </c>
      <c r="R124" t="str">
        <f t="shared" si="7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6"/>
        <v>film &amp; video</v>
      </c>
      <c r="R125" t="str">
        <f t="shared" si="7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e">
        <f t="shared" si="9"/>
        <v>#DIV/0!</v>
      </c>
      <c r="Q126" t="str">
        <f t="shared" si="6"/>
        <v>film &amp; video</v>
      </c>
      <c r="R126" t="str">
        <f t="shared" si="7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6"/>
        <v>film &amp; video</v>
      </c>
      <c r="R127" t="str">
        <f t="shared" si="7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6"/>
        <v>film &amp; video</v>
      </c>
      <c r="R128" t="str">
        <f t="shared" si="7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6"/>
        <v>film &amp; video</v>
      </c>
      <c r="R129" t="str">
        <f t="shared" si="7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ref="Q130:Q193" si="12">LEFT(N130,FIND("/",N130,1)-1)</f>
        <v>film &amp; video</v>
      </c>
      <c r="R130" t="str">
        <f t="shared" ref="R130:R193" si="13">RIGHT(N130,LEN(N130)-FIND("/",N130,1))</f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 t="e">
        <f t="shared" ref="P131:P194" si="15">E131/L131</f>
        <v>#DIV/0!</v>
      </c>
      <c r="Q131" t="str">
        <f t="shared" si="12"/>
        <v>film &amp; video</v>
      </c>
      <c r="R131" t="str">
        <f t="shared" si="13"/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#DIV/0!</v>
      </c>
      <c r="Q132" t="str">
        <f t="shared" si="12"/>
        <v>film &amp; video</v>
      </c>
      <c r="R132" t="str">
        <f t="shared" si="13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#DIV/0!</v>
      </c>
      <c r="Q133" t="str">
        <f t="shared" si="12"/>
        <v>film &amp; video</v>
      </c>
      <c r="R133" t="str">
        <f t="shared" si="13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2"/>
        <v>film &amp; video</v>
      </c>
      <c r="R134" t="str">
        <f t="shared" si="13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#DIV/0!</v>
      </c>
      <c r="Q135" t="str">
        <f t="shared" si="12"/>
        <v>film &amp; video</v>
      </c>
      <c r="R135" t="str">
        <f t="shared" si="13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#DIV/0!</v>
      </c>
      <c r="Q136" t="str">
        <f t="shared" si="12"/>
        <v>film &amp; video</v>
      </c>
      <c r="R136" t="str">
        <f t="shared" si="13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2"/>
        <v>film &amp; video</v>
      </c>
      <c r="R137" t="str">
        <f t="shared" si="13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#DIV/0!</v>
      </c>
      <c r="Q138" t="str">
        <f t="shared" si="12"/>
        <v>film &amp; video</v>
      </c>
      <c r="R138" t="str">
        <f t="shared" si="13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#DIV/0!</v>
      </c>
      <c r="Q139" t="str">
        <f t="shared" si="12"/>
        <v>film &amp; video</v>
      </c>
      <c r="R139" t="str">
        <f t="shared" si="13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si="12"/>
        <v>film &amp; video</v>
      </c>
      <c r="R140" t="str">
        <f t="shared" si="13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2"/>
        <v>film &amp; video</v>
      </c>
      <c r="R141" t="str">
        <f t="shared" si="13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#DIV/0!</v>
      </c>
      <c r="Q142" t="str">
        <f t="shared" si="12"/>
        <v>film &amp; video</v>
      </c>
      <c r="R142" t="str">
        <f t="shared" si="13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2"/>
        <v>film &amp; video</v>
      </c>
      <c r="R143" t="str">
        <f t="shared" si="13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2"/>
        <v>film &amp; video</v>
      </c>
      <c r="R144" t="str">
        <f t="shared" si="13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#DIV/0!</v>
      </c>
      <c r="Q145" t="str">
        <f t="shared" si="12"/>
        <v>film &amp; video</v>
      </c>
      <c r="R145" t="str">
        <f t="shared" si="13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2"/>
        <v>film &amp; video</v>
      </c>
      <c r="R146" t="str">
        <f t="shared" si="13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2"/>
        <v>film &amp; video</v>
      </c>
      <c r="R147" t="str">
        <f t="shared" si="13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2"/>
        <v>film &amp; video</v>
      </c>
      <c r="R148" t="str">
        <f t="shared" si="13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#DIV/0!</v>
      </c>
      <c r="Q149" t="str">
        <f t="shared" si="12"/>
        <v>film &amp; video</v>
      </c>
      <c r="R149" t="str">
        <f t="shared" si="13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2"/>
        <v>film &amp; video</v>
      </c>
      <c r="R150" t="str">
        <f t="shared" si="13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2"/>
        <v>film &amp; video</v>
      </c>
      <c r="R151" t="str">
        <f t="shared" si="13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2"/>
        <v>film &amp; video</v>
      </c>
      <c r="R152" t="str">
        <f t="shared" si="13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2"/>
        <v>film &amp; video</v>
      </c>
      <c r="R153" t="str">
        <f t="shared" si="13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2"/>
        <v>film &amp; video</v>
      </c>
      <c r="R154" t="str">
        <f t="shared" si="13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2"/>
        <v>film &amp; video</v>
      </c>
      <c r="R155" t="str">
        <f t="shared" si="13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2"/>
        <v>film &amp; video</v>
      </c>
      <c r="R156" t="str">
        <f t="shared" si="13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2"/>
        <v>film &amp; video</v>
      </c>
      <c r="R157" t="str">
        <f t="shared" si="13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2"/>
        <v>film &amp; video</v>
      </c>
      <c r="R158" t="str">
        <f t="shared" si="13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2"/>
        <v>film &amp; video</v>
      </c>
      <c r="R159" t="str">
        <f t="shared" si="13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#DIV/0!</v>
      </c>
      <c r="Q160" t="str">
        <f t="shared" si="12"/>
        <v>film &amp; video</v>
      </c>
      <c r="R160" t="str">
        <f t="shared" si="13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2"/>
        <v>film &amp; video</v>
      </c>
      <c r="R161" t="str">
        <f t="shared" si="13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#DIV/0!</v>
      </c>
      <c r="Q162" t="str">
        <f t="shared" si="12"/>
        <v>film &amp; video</v>
      </c>
      <c r="R162" t="str">
        <f t="shared" si="13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2"/>
        <v>film &amp; video</v>
      </c>
      <c r="R163" t="str">
        <f t="shared" si="13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2"/>
        <v>film &amp; video</v>
      </c>
      <c r="R164" t="str">
        <f t="shared" si="13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#DIV/0!</v>
      </c>
      <c r="Q165" t="str">
        <f t="shared" si="12"/>
        <v>film &amp; video</v>
      </c>
      <c r="R165" t="str">
        <f t="shared" si="13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2"/>
        <v>film &amp; video</v>
      </c>
      <c r="R166" t="str">
        <f t="shared" si="13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#DIV/0!</v>
      </c>
      <c r="Q167" t="str">
        <f t="shared" si="12"/>
        <v>film &amp; video</v>
      </c>
      <c r="R167" t="str">
        <f t="shared" si="13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2"/>
        <v>film &amp; video</v>
      </c>
      <c r="R168" t="str">
        <f t="shared" si="13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2"/>
        <v>film &amp; video</v>
      </c>
      <c r="R169" t="str">
        <f t="shared" si="13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2"/>
        <v>film &amp; video</v>
      </c>
      <c r="R170" t="str">
        <f t="shared" si="13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2"/>
        <v>film &amp; video</v>
      </c>
      <c r="R171" t="str">
        <f t="shared" si="13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2"/>
        <v>film &amp; video</v>
      </c>
      <c r="R172" t="str">
        <f t="shared" si="13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2"/>
        <v>film &amp; video</v>
      </c>
      <c r="R173" t="str">
        <f t="shared" si="13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#DIV/0!</v>
      </c>
      <c r="Q174" t="str">
        <f t="shared" si="12"/>
        <v>film &amp; video</v>
      </c>
      <c r="R174" t="str">
        <f t="shared" si="13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#DIV/0!</v>
      </c>
      <c r="Q175" t="str">
        <f t="shared" si="12"/>
        <v>film &amp; video</v>
      </c>
      <c r="R175" t="str">
        <f t="shared" si="13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#DIV/0!</v>
      </c>
      <c r="Q176" t="str">
        <f t="shared" si="12"/>
        <v>film &amp; video</v>
      </c>
      <c r="R176" t="str">
        <f t="shared" si="13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2"/>
        <v>film &amp; video</v>
      </c>
      <c r="R177" t="str">
        <f t="shared" si="13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#DIV/0!</v>
      </c>
      <c r="Q178" t="str">
        <f t="shared" si="12"/>
        <v>film &amp; video</v>
      </c>
      <c r="R178" t="str">
        <f t="shared" si="13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2"/>
        <v>film &amp; video</v>
      </c>
      <c r="R179" t="str">
        <f t="shared" si="13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#DIV/0!</v>
      </c>
      <c r="Q180" t="str">
        <f t="shared" si="12"/>
        <v>film &amp; video</v>
      </c>
      <c r="R180" t="str">
        <f t="shared" si="13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2"/>
        <v>film &amp; video</v>
      </c>
      <c r="R181" t="str">
        <f t="shared" si="13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2"/>
        <v>film &amp; video</v>
      </c>
      <c r="R182" t="str">
        <f t="shared" si="13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2"/>
        <v>film &amp; video</v>
      </c>
      <c r="R183" t="str">
        <f t="shared" si="13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#DIV/0!</v>
      </c>
      <c r="Q184" t="str">
        <f t="shared" si="12"/>
        <v>film &amp; video</v>
      </c>
      <c r="R184" t="str">
        <f t="shared" si="13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2"/>
        <v>film &amp; video</v>
      </c>
      <c r="R185" t="str">
        <f t="shared" si="13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2"/>
        <v>film &amp; video</v>
      </c>
      <c r="R186" t="str">
        <f t="shared" si="13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2"/>
        <v>film &amp; video</v>
      </c>
      <c r="R187" t="str">
        <f t="shared" si="13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#DIV/0!</v>
      </c>
      <c r="Q188" t="str">
        <f t="shared" si="12"/>
        <v>film &amp; video</v>
      </c>
      <c r="R188" t="str">
        <f t="shared" si="13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2"/>
        <v>film &amp; video</v>
      </c>
      <c r="R189" t="str">
        <f t="shared" si="13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#DIV/0!</v>
      </c>
      <c r="Q190" t="str">
        <f t="shared" si="12"/>
        <v>film &amp; video</v>
      </c>
      <c r="R190" t="str">
        <f t="shared" si="13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2"/>
        <v>film &amp; video</v>
      </c>
      <c r="R191" t="str">
        <f t="shared" si="13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2"/>
        <v>film &amp; video</v>
      </c>
      <c r="R192" t="str">
        <f t="shared" si="13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2"/>
        <v>film &amp; video</v>
      </c>
      <c r="R193" t="str">
        <f t="shared" si="13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ref="Q194:Q257" si="18">LEFT(N194,FIND("/",N194,1)-1)</f>
        <v>film &amp; video</v>
      </c>
      <c r="R194" t="str">
        <f t="shared" ref="R194:R257" si="19">RIGHT(N194,LEN(N194)-FIND("/",N194,1))</f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s="6" t="e">
        <f t="shared" ref="P195:P258" si="21">E195/L195</f>
        <v>#DIV/0!</v>
      </c>
      <c r="Q195" t="str">
        <f t="shared" si="18"/>
        <v>film &amp; video</v>
      </c>
      <c r="R195" t="str">
        <f t="shared" si="19"/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21"/>
        <v>1</v>
      </c>
      <c r="Q196" t="str">
        <f t="shared" si="18"/>
        <v>film &amp; video</v>
      </c>
      <c r="R196" t="str">
        <f t="shared" si="19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 t="e">
        <f t="shared" si="21"/>
        <v>#DIV/0!</v>
      </c>
      <c r="Q197" t="str">
        <f t="shared" si="18"/>
        <v>film &amp; video</v>
      </c>
      <c r="R197" t="str">
        <f t="shared" si="19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21"/>
        <v>77.10526315789474</v>
      </c>
      <c r="Q198" t="str">
        <f t="shared" si="18"/>
        <v>film &amp; video</v>
      </c>
      <c r="R198" t="str">
        <f t="shared" si="19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21"/>
        <v>46.5</v>
      </c>
      <c r="Q200" t="str">
        <f t="shared" si="18"/>
        <v>film &amp; video</v>
      </c>
      <c r="R200" t="str">
        <f t="shared" si="19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 t="e">
        <f t="shared" si="21"/>
        <v>#DIV/0!</v>
      </c>
      <c r="Q201" t="str">
        <f t="shared" si="18"/>
        <v>film &amp; video</v>
      </c>
      <c r="R201" t="str">
        <f t="shared" si="19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21"/>
        <v>87.308333333333337</v>
      </c>
      <c r="Q202" t="str">
        <f t="shared" si="18"/>
        <v>film &amp; video</v>
      </c>
      <c r="R202" t="str">
        <f t="shared" si="19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21"/>
        <v>54.285714285714285</v>
      </c>
      <c r="Q203" t="str">
        <f t="shared" si="18"/>
        <v>film &amp; video</v>
      </c>
      <c r="R203" t="str">
        <f t="shared" si="19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 t="e">
        <f t="shared" si="21"/>
        <v>#DIV/0!</v>
      </c>
      <c r="Q204" t="str">
        <f t="shared" si="18"/>
        <v>film &amp; video</v>
      </c>
      <c r="R204" t="str">
        <f t="shared" si="19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21"/>
        <v>93.25</v>
      </c>
      <c r="Q205" t="str">
        <f t="shared" si="18"/>
        <v>film &amp; video</v>
      </c>
      <c r="R205" t="str">
        <f t="shared" si="19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21"/>
        <v>117.68368136117556</v>
      </c>
      <c r="Q206" t="str">
        <f t="shared" si="18"/>
        <v>film &amp; video</v>
      </c>
      <c r="R206" t="str">
        <f t="shared" si="19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21"/>
        <v>76.470588235294116</v>
      </c>
      <c r="Q207" t="str">
        <f t="shared" si="18"/>
        <v>film &amp; video</v>
      </c>
      <c r="R207" t="str">
        <f t="shared" si="19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 t="e">
        <f t="shared" si="21"/>
        <v>#DIV/0!</v>
      </c>
      <c r="Q208" t="str">
        <f t="shared" si="18"/>
        <v>film &amp; video</v>
      </c>
      <c r="R208" t="str">
        <f t="shared" si="19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21"/>
        <v>163.84615384615384</v>
      </c>
      <c r="Q209" t="str">
        <f t="shared" si="18"/>
        <v>film &amp; video</v>
      </c>
      <c r="R209" t="str">
        <f t="shared" si="19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 t="e">
        <f t="shared" si="21"/>
        <v>#DIV/0!</v>
      </c>
      <c r="Q210" t="str">
        <f t="shared" si="18"/>
        <v>film &amp; video</v>
      </c>
      <c r="R210" t="str">
        <f t="shared" si="19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 t="e">
        <f t="shared" si="21"/>
        <v>#DIV/0!</v>
      </c>
      <c r="Q211" t="str">
        <f t="shared" si="18"/>
        <v>film &amp; video</v>
      </c>
      <c r="R211" t="str">
        <f t="shared" si="19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21"/>
        <v>91.818181818181813</v>
      </c>
      <c r="Q212" t="str">
        <f t="shared" si="18"/>
        <v>film &amp; video</v>
      </c>
      <c r="R212" t="str">
        <f t="shared" si="19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21"/>
        <v>185.83333333333334</v>
      </c>
      <c r="Q213" t="str">
        <f t="shared" si="18"/>
        <v>film &amp; video</v>
      </c>
      <c r="R213" t="str">
        <f t="shared" si="19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21"/>
        <v>1</v>
      </c>
      <c r="Q214" t="str">
        <f t="shared" si="18"/>
        <v>film &amp; video</v>
      </c>
      <c r="R214" t="str">
        <f t="shared" si="19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21"/>
        <v>20</v>
      </c>
      <c r="Q215" t="str">
        <f t="shared" si="18"/>
        <v>film &amp; video</v>
      </c>
      <c r="R215" t="str">
        <f t="shared" si="19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21"/>
        <v>1</v>
      </c>
      <c r="Q216" t="str">
        <f t="shared" si="18"/>
        <v>film &amp; video</v>
      </c>
      <c r="R216" t="str">
        <f t="shared" si="19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21"/>
        <v>10</v>
      </c>
      <c r="Q217" t="str">
        <f t="shared" si="18"/>
        <v>film &amp; video</v>
      </c>
      <c r="R217" t="str">
        <f t="shared" si="19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21"/>
        <v>331.53833333333336</v>
      </c>
      <c r="Q218" t="str">
        <f t="shared" si="18"/>
        <v>film &amp; video</v>
      </c>
      <c r="R218" t="str">
        <f t="shared" si="19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21"/>
        <v>314.28947368421052</v>
      </c>
      <c r="Q219" t="str">
        <f t="shared" si="18"/>
        <v>film &amp; video</v>
      </c>
      <c r="R219" t="str">
        <f t="shared" si="19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21"/>
        <v>100</v>
      </c>
      <c r="Q220" t="str">
        <f t="shared" si="18"/>
        <v>film &amp; video</v>
      </c>
      <c r="R220" t="str">
        <f t="shared" si="19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21"/>
        <v>115.98684210526316</v>
      </c>
      <c r="Q221" t="str">
        <f t="shared" si="18"/>
        <v>film &amp; video</v>
      </c>
      <c r="R221" t="str">
        <f t="shared" si="19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21"/>
        <v>120</v>
      </c>
      <c r="Q222" t="str">
        <f t="shared" si="18"/>
        <v>film &amp; video</v>
      </c>
      <c r="R222" t="str">
        <f t="shared" si="19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 t="e">
        <f t="shared" si="21"/>
        <v>#DIV/0!</v>
      </c>
      <c r="Q223" t="str">
        <f t="shared" si="18"/>
        <v>film &amp; video</v>
      </c>
      <c r="R223" t="str">
        <f t="shared" si="19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21"/>
        <v>65</v>
      </c>
      <c r="Q224" t="str">
        <f t="shared" si="18"/>
        <v>film &amp; video</v>
      </c>
      <c r="R224" t="str">
        <f t="shared" si="19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 t="e">
        <f t="shared" si="21"/>
        <v>#DIV/0!</v>
      </c>
      <c r="Q225" t="str">
        <f t="shared" si="18"/>
        <v>film &amp; video</v>
      </c>
      <c r="R225" t="str">
        <f t="shared" si="19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 t="e">
        <f t="shared" si="21"/>
        <v>#DIV/0!</v>
      </c>
      <c r="Q226" t="str">
        <f t="shared" si="18"/>
        <v>film &amp; video</v>
      </c>
      <c r="R226" t="str">
        <f t="shared" si="19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 t="e">
        <f t="shared" si="21"/>
        <v>#DIV/0!</v>
      </c>
      <c r="Q227" t="str">
        <f t="shared" si="18"/>
        <v>film &amp; video</v>
      </c>
      <c r="R227" t="str">
        <f t="shared" si="19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1"/>
        <v>125</v>
      </c>
      <c r="Q228" t="str">
        <f t="shared" si="18"/>
        <v>film &amp; video</v>
      </c>
      <c r="R228" t="str">
        <f t="shared" si="19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 t="e">
        <f t="shared" si="21"/>
        <v>#DIV/0!</v>
      </c>
      <c r="Q229" t="str">
        <f t="shared" si="18"/>
        <v>film &amp; video</v>
      </c>
      <c r="R229" t="str">
        <f t="shared" si="19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 t="e">
        <f t="shared" si="21"/>
        <v>#DIV/0!</v>
      </c>
      <c r="Q230" t="str">
        <f t="shared" si="18"/>
        <v>film &amp; video</v>
      </c>
      <c r="R230" t="str">
        <f t="shared" si="19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 t="e">
        <f t="shared" si="21"/>
        <v>#DIV/0!</v>
      </c>
      <c r="Q231" t="str">
        <f t="shared" si="18"/>
        <v>film &amp; video</v>
      </c>
      <c r="R231" t="str">
        <f t="shared" si="19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1"/>
        <v>30</v>
      </c>
      <c r="Q232" t="str">
        <f t="shared" si="18"/>
        <v>film &amp; video</v>
      </c>
      <c r="R232" t="str">
        <f t="shared" si="19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 t="e">
        <f t="shared" si="21"/>
        <v>#DIV/0!</v>
      </c>
      <c r="Q233" t="str">
        <f t="shared" si="18"/>
        <v>film &amp; video</v>
      </c>
      <c r="R233" t="str">
        <f t="shared" si="19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1"/>
        <v>15.714285714285714</v>
      </c>
      <c r="Q234" t="str">
        <f t="shared" si="18"/>
        <v>film &amp; video</v>
      </c>
      <c r="R234" t="str">
        <f t="shared" si="19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 t="e">
        <f t="shared" si="21"/>
        <v>#DIV/0!</v>
      </c>
      <c r="Q235" t="str">
        <f t="shared" si="18"/>
        <v>film &amp; video</v>
      </c>
      <c r="R235" t="str">
        <f t="shared" si="19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1"/>
        <v>80.2</v>
      </c>
      <c r="Q236" t="str">
        <f t="shared" si="18"/>
        <v>film &amp; video</v>
      </c>
      <c r="R236" t="str">
        <f t="shared" si="19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 t="e">
        <f t="shared" si="21"/>
        <v>#DIV/0!</v>
      </c>
      <c r="Q237" t="str">
        <f t="shared" si="18"/>
        <v>film &amp; video</v>
      </c>
      <c r="R237" t="str">
        <f t="shared" si="19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 t="e">
        <f t="shared" si="21"/>
        <v>#DIV/0!</v>
      </c>
      <c r="Q238" t="str">
        <f t="shared" si="18"/>
        <v>film &amp; video</v>
      </c>
      <c r="R238" t="str">
        <f t="shared" si="19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1"/>
        <v>50</v>
      </c>
      <c r="Q239" t="str">
        <f t="shared" si="18"/>
        <v>film &amp; video</v>
      </c>
      <c r="R239" t="str">
        <f t="shared" si="19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 t="e">
        <f t="shared" si="21"/>
        <v>#DIV/0!</v>
      </c>
      <c r="Q240" t="str">
        <f t="shared" si="18"/>
        <v>film &amp; video</v>
      </c>
      <c r="R240" t="str">
        <f t="shared" si="19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1"/>
        <v>50</v>
      </c>
      <c r="Q241" t="str">
        <f t="shared" si="18"/>
        <v>film &amp; video</v>
      </c>
      <c r="R241" t="str">
        <f t="shared" si="19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1"/>
        <v>117.84759124087591</v>
      </c>
      <c r="Q242" t="str">
        <f t="shared" si="18"/>
        <v>film &amp; video</v>
      </c>
      <c r="R242" t="str">
        <f t="shared" si="19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1"/>
        <v>109.04255319148936</v>
      </c>
      <c r="Q243" t="str">
        <f t="shared" si="18"/>
        <v>film &amp; video</v>
      </c>
      <c r="R243" t="str">
        <f t="shared" si="19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1"/>
        <v>73.019801980198025</v>
      </c>
      <c r="Q244" t="str">
        <f t="shared" si="18"/>
        <v>film &amp; video</v>
      </c>
      <c r="R244" t="str">
        <f t="shared" si="19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1"/>
        <v>78.195121951219505</v>
      </c>
      <c r="Q245" t="str">
        <f t="shared" si="18"/>
        <v>film &amp; video</v>
      </c>
      <c r="R245" t="str">
        <f t="shared" si="19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1"/>
        <v>47.398809523809526</v>
      </c>
      <c r="Q246" t="str">
        <f t="shared" si="18"/>
        <v>film &amp; video</v>
      </c>
      <c r="R246" t="str">
        <f t="shared" si="19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1"/>
        <v>54.020833333333336</v>
      </c>
      <c r="Q247" t="str">
        <f t="shared" si="18"/>
        <v>film &amp; video</v>
      </c>
      <c r="R247" t="str">
        <f t="shared" si="19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1"/>
        <v>68.488789237668158</v>
      </c>
      <c r="Q248" t="str">
        <f t="shared" si="18"/>
        <v>film &amp; video</v>
      </c>
      <c r="R248" t="str">
        <f t="shared" si="19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1"/>
        <v>108.14516129032258</v>
      </c>
      <c r="Q249" t="str">
        <f t="shared" si="18"/>
        <v>film &amp; video</v>
      </c>
      <c r="R249" t="str">
        <f t="shared" si="19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1"/>
        <v>589.95205479452056</v>
      </c>
      <c r="Q250" t="str">
        <f t="shared" si="18"/>
        <v>film &amp; video</v>
      </c>
      <c r="R250" t="str">
        <f t="shared" si="19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1"/>
        <v>48.051063829787232</v>
      </c>
      <c r="Q251" t="str">
        <f t="shared" si="18"/>
        <v>film &amp; video</v>
      </c>
      <c r="R251" t="str">
        <f t="shared" si="19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1"/>
        <v>72.482837528604122</v>
      </c>
      <c r="Q252" t="str">
        <f t="shared" si="18"/>
        <v>film &amp; video</v>
      </c>
      <c r="R252" t="str">
        <f t="shared" si="19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1"/>
        <v>57.077922077922075</v>
      </c>
      <c r="Q253" t="str">
        <f t="shared" si="18"/>
        <v>film &amp; video</v>
      </c>
      <c r="R253" t="str">
        <f t="shared" si="19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1"/>
        <v>85.444444444444443</v>
      </c>
      <c r="Q254" t="str">
        <f t="shared" si="18"/>
        <v>film &amp; video</v>
      </c>
      <c r="R254" t="str">
        <f t="shared" si="19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1"/>
        <v>215.85714285714286</v>
      </c>
      <c r="Q255" t="str">
        <f t="shared" si="18"/>
        <v>film &amp; video</v>
      </c>
      <c r="R255" t="str">
        <f t="shared" si="19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1"/>
        <v>89.38643312101911</v>
      </c>
      <c r="Q256" t="str">
        <f t="shared" si="18"/>
        <v>film &amp; video</v>
      </c>
      <c r="R256" t="str">
        <f t="shared" si="19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1"/>
        <v>45.418404255319146</v>
      </c>
      <c r="Q257" t="str">
        <f t="shared" si="18"/>
        <v>film &amp; video</v>
      </c>
      <c r="R257" t="str">
        <f t="shared" si="19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1"/>
        <v>65.756363636363631</v>
      </c>
      <c r="Q258" t="str">
        <f t="shared" ref="Q258:Q321" si="24">LEFT(N258,FIND("/",N258,1)-1)</f>
        <v>film &amp; video</v>
      </c>
      <c r="R258" t="str">
        <f t="shared" ref="R258:R321" si="25">RIGHT(N258,LEN(N258)-FIND("/",N258,1))</f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 s="6">
        <f t="shared" ref="P259:P322" si="27">E259/L259</f>
        <v>66.70405357142856</v>
      </c>
      <c r="Q259" t="str">
        <f t="shared" si="24"/>
        <v>film &amp; video</v>
      </c>
      <c r="R259" t="str">
        <f t="shared" si="25"/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7"/>
        <v>83.345930232558146</v>
      </c>
      <c r="Q260" t="str">
        <f t="shared" si="24"/>
        <v>film &amp; video</v>
      </c>
      <c r="R260" t="str">
        <f t="shared" si="25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7"/>
        <v>105.04609341825902</v>
      </c>
      <c r="Q261" t="str">
        <f t="shared" si="24"/>
        <v>film &amp; video</v>
      </c>
      <c r="R261" t="str">
        <f t="shared" si="25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7"/>
        <v>120.90909090909091</v>
      </c>
      <c r="Q262" t="str">
        <f t="shared" si="24"/>
        <v>film &amp; video</v>
      </c>
      <c r="R262" t="str">
        <f t="shared" si="25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7"/>
        <v>97.63636363636364</v>
      </c>
      <c r="Q263" t="str">
        <f t="shared" si="24"/>
        <v>film &amp; video</v>
      </c>
      <c r="R263" t="str">
        <f t="shared" si="25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7"/>
        <v>41.379310344827587</v>
      </c>
      <c r="Q264" t="str">
        <f t="shared" si="24"/>
        <v>film &amp; video</v>
      </c>
      <c r="R264" t="str">
        <f t="shared" si="25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7"/>
        <v>30.654485981308412</v>
      </c>
      <c r="Q265" t="str">
        <f t="shared" si="24"/>
        <v>film &amp; video</v>
      </c>
      <c r="R265" t="str">
        <f t="shared" si="25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7"/>
        <v>64.945054945054949</v>
      </c>
      <c r="Q266" t="str">
        <f t="shared" si="24"/>
        <v>film &amp; video</v>
      </c>
      <c r="R266" t="str">
        <f t="shared" si="25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7"/>
        <v>95.775862068965523</v>
      </c>
      <c r="Q267" t="str">
        <f t="shared" si="24"/>
        <v>film &amp; video</v>
      </c>
      <c r="R267" t="str">
        <f t="shared" si="25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7"/>
        <v>40.416666666666664</v>
      </c>
      <c r="Q268" t="str">
        <f t="shared" si="24"/>
        <v>film &amp; video</v>
      </c>
      <c r="R268" t="str">
        <f t="shared" si="25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7"/>
        <v>78.578424242424248</v>
      </c>
      <c r="Q269" t="str">
        <f t="shared" si="24"/>
        <v>film &amp; video</v>
      </c>
      <c r="R269" t="str">
        <f t="shared" si="25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7"/>
        <v>50.18018018018018</v>
      </c>
      <c r="Q270" t="str">
        <f t="shared" si="24"/>
        <v>film &amp; video</v>
      </c>
      <c r="R270" t="str">
        <f t="shared" si="25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7"/>
        <v>92.251735588972423</v>
      </c>
      <c r="Q271" t="str">
        <f t="shared" si="24"/>
        <v>film &amp; video</v>
      </c>
      <c r="R271" t="str">
        <f t="shared" si="25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7"/>
        <v>57.540983606557376</v>
      </c>
      <c r="Q272" t="str">
        <f t="shared" si="24"/>
        <v>film &amp; video</v>
      </c>
      <c r="R272" t="str">
        <f t="shared" si="25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7"/>
        <v>109.42160278745645</v>
      </c>
      <c r="Q273" t="str">
        <f t="shared" si="24"/>
        <v>film &amp; video</v>
      </c>
      <c r="R273" t="str">
        <f t="shared" si="25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7"/>
        <v>81.892461538461546</v>
      </c>
      <c r="Q274" t="str">
        <f t="shared" si="24"/>
        <v>film &amp; video</v>
      </c>
      <c r="R274" t="str">
        <f t="shared" si="25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7"/>
        <v>45.667711864406776</v>
      </c>
      <c r="Q275" t="str">
        <f t="shared" si="24"/>
        <v>film &amp; video</v>
      </c>
      <c r="R275" t="str">
        <f t="shared" si="25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7"/>
        <v>55.221238938053098</v>
      </c>
      <c r="Q276" t="str">
        <f t="shared" si="24"/>
        <v>film &amp; video</v>
      </c>
      <c r="R276" t="str">
        <f t="shared" si="25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7"/>
        <v>65.298192771084331</v>
      </c>
      <c r="Q277" t="str">
        <f t="shared" si="24"/>
        <v>film &amp; video</v>
      </c>
      <c r="R277" t="str">
        <f t="shared" si="25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7"/>
        <v>95.225806451612897</v>
      </c>
      <c r="Q278" t="str">
        <f t="shared" si="24"/>
        <v>film &amp; video</v>
      </c>
      <c r="R278" t="str">
        <f t="shared" si="25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7"/>
        <v>75.444794952681391</v>
      </c>
      <c r="Q279" t="str">
        <f t="shared" si="24"/>
        <v>film &amp; video</v>
      </c>
      <c r="R279" t="str">
        <f t="shared" si="25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7"/>
        <v>97.816867469879512</v>
      </c>
      <c r="Q280" t="str">
        <f t="shared" si="24"/>
        <v>film &amp; video</v>
      </c>
      <c r="R280" t="str">
        <f t="shared" si="25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7"/>
        <v>87.685606557377056</v>
      </c>
      <c r="Q281" t="str">
        <f t="shared" si="24"/>
        <v>film &amp; video</v>
      </c>
      <c r="R281" t="str">
        <f t="shared" si="25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7"/>
        <v>54.748948106591868</v>
      </c>
      <c r="Q282" t="str">
        <f t="shared" si="24"/>
        <v>film &amp; video</v>
      </c>
      <c r="R282" t="str">
        <f t="shared" si="25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7"/>
        <v>83.953417721518989</v>
      </c>
      <c r="Q283" t="str">
        <f t="shared" si="24"/>
        <v>film &amp; video</v>
      </c>
      <c r="R283" t="str">
        <f t="shared" si="25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7"/>
        <v>254.38547486033519</v>
      </c>
      <c r="Q284" t="str">
        <f t="shared" si="24"/>
        <v>film &amp; video</v>
      </c>
      <c r="R284" t="str">
        <f t="shared" si="25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7"/>
        <v>101.8269801980198</v>
      </c>
      <c r="Q285" t="str">
        <f t="shared" si="24"/>
        <v>film &amp; video</v>
      </c>
      <c r="R285" t="str">
        <f t="shared" si="25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7"/>
        <v>55.066394736842106</v>
      </c>
      <c r="Q286" t="str">
        <f t="shared" si="24"/>
        <v>film &amp; video</v>
      </c>
      <c r="R286" t="str">
        <f t="shared" si="25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7"/>
        <v>56.901438721136763</v>
      </c>
      <c r="Q287" t="str">
        <f t="shared" si="24"/>
        <v>film &amp; video</v>
      </c>
      <c r="R287" t="str">
        <f t="shared" si="25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7"/>
        <v>121.28148148148148</v>
      </c>
      <c r="Q288" t="str">
        <f t="shared" si="24"/>
        <v>film &amp; video</v>
      </c>
      <c r="R288" t="str">
        <f t="shared" si="25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si="27"/>
        <v>91.189655172413794</v>
      </c>
      <c r="Q289" t="str">
        <f t="shared" si="24"/>
        <v>film &amp; video</v>
      </c>
      <c r="R289" t="str">
        <f t="shared" si="25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27"/>
        <v>115.44812080536913</v>
      </c>
      <c r="Q290" t="str">
        <f t="shared" si="24"/>
        <v>film &amp; video</v>
      </c>
      <c r="R290" t="str">
        <f t="shared" si="25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27"/>
        <v>67.771551724137936</v>
      </c>
      <c r="Q291" t="str">
        <f t="shared" si="24"/>
        <v>film &amp; video</v>
      </c>
      <c r="R291" t="str">
        <f t="shared" si="25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27"/>
        <v>28.576190476190476</v>
      </c>
      <c r="Q292" t="str">
        <f t="shared" si="24"/>
        <v>film &amp; video</v>
      </c>
      <c r="R292" t="str">
        <f t="shared" si="25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27"/>
        <v>46.8828125</v>
      </c>
      <c r="Q293" t="str">
        <f t="shared" si="24"/>
        <v>film &amp; video</v>
      </c>
      <c r="R293" t="str">
        <f t="shared" si="25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27"/>
        <v>154.42231237322514</v>
      </c>
      <c r="Q294" t="str">
        <f t="shared" si="24"/>
        <v>film &amp; video</v>
      </c>
      <c r="R294" t="str">
        <f t="shared" si="25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27"/>
        <v>201.22137404580153</v>
      </c>
      <c r="Q295" t="str">
        <f t="shared" si="24"/>
        <v>film &amp; video</v>
      </c>
      <c r="R295" t="str">
        <f t="shared" si="25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27"/>
        <v>100</v>
      </c>
      <c r="Q296" t="str">
        <f t="shared" si="24"/>
        <v>film &amp; video</v>
      </c>
      <c r="R296" t="str">
        <f t="shared" si="25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27"/>
        <v>100.08204511278196</v>
      </c>
      <c r="Q297" t="str">
        <f t="shared" si="24"/>
        <v>film &amp; video</v>
      </c>
      <c r="R297" t="str">
        <f t="shared" si="25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27"/>
        <v>230.08953488372092</v>
      </c>
      <c r="Q298" t="str">
        <f t="shared" si="24"/>
        <v>film &amp; video</v>
      </c>
      <c r="R298" t="str">
        <f t="shared" si="25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27"/>
        <v>141.74647887323943</v>
      </c>
      <c r="Q299" t="str">
        <f t="shared" si="24"/>
        <v>film &amp; video</v>
      </c>
      <c r="R299" t="str">
        <f t="shared" si="25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27"/>
        <v>56.344351395730705</v>
      </c>
      <c r="Q300" t="str">
        <f t="shared" si="24"/>
        <v>film &amp; video</v>
      </c>
      <c r="R300" t="str">
        <f t="shared" si="25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27"/>
        <v>73.341188524590166</v>
      </c>
      <c r="Q301" t="str">
        <f t="shared" si="24"/>
        <v>film &amp; video</v>
      </c>
      <c r="R301" t="str">
        <f t="shared" si="25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27"/>
        <v>85.337785234899329</v>
      </c>
      <c r="Q302" t="str">
        <f t="shared" si="24"/>
        <v>film &amp; video</v>
      </c>
      <c r="R302" t="str">
        <f t="shared" si="25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27"/>
        <v>61.496215139442228</v>
      </c>
      <c r="Q303" t="str">
        <f t="shared" si="24"/>
        <v>film &amp; video</v>
      </c>
      <c r="R303" t="str">
        <f t="shared" si="25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27"/>
        <v>93.018518518518519</v>
      </c>
      <c r="Q304" t="str">
        <f t="shared" si="24"/>
        <v>film &amp; video</v>
      </c>
      <c r="R304" t="str">
        <f t="shared" si="25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27"/>
        <v>50.292682926829265</v>
      </c>
      <c r="Q305" t="str">
        <f t="shared" si="24"/>
        <v>film &amp; video</v>
      </c>
      <c r="R305" t="str">
        <f t="shared" si="25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27"/>
        <v>106.43243243243244</v>
      </c>
      <c r="Q306" t="str">
        <f t="shared" si="24"/>
        <v>film &amp; video</v>
      </c>
      <c r="R306" t="str">
        <f t="shared" si="25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27"/>
        <v>51.719576719576722</v>
      </c>
      <c r="Q307" t="str">
        <f t="shared" si="24"/>
        <v>film &amp; video</v>
      </c>
      <c r="R307" t="str">
        <f t="shared" si="25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27"/>
        <v>36.612499999999997</v>
      </c>
      <c r="Q308" t="str">
        <f t="shared" si="24"/>
        <v>film &amp; video</v>
      </c>
      <c r="R308" t="str">
        <f t="shared" si="25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27"/>
        <v>42.517361111111114</v>
      </c>
      <c r="Q309" t="str">
        <f t="shared" si="24"/>
        <v>film &amp; video</v>
      </c>
      <c r="R309" t="str">
        <f t="shared" si="25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27"/>
        <v>62.712871287128714</v>
      </c>
      <c r="Q310" t="str">
        <f t="shared" si="24"/>
        <v>film &amp; video</v>
      </c>
      <c r="R310" t="str">
        <f t="shared" si="25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27"/>
        <v>89.957983193277315</v>
      </c>
      <c r="Q311" t="str">
        <f t="shared" si="24"/>
        <v>film &amp; video</v>
      </c>
      <c r="R311" t="str">
        <f t="shared" si="25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27"/>
        <v>28.924722222222222</v>
      </c>
      <c r="Q312" t="str">
        <f t="shared" si="24"/>
        <v>film &amp; video</v>
      </c>
      <c r="R312" t="str">
        <f t="shared" si="25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27"/>
        <v>138.8022</v>
      </c>
      <c r="Q313" t="str">
        <f t="shared" si="24"/>
        <v>film &amp; video</v>
      </c>
      <c r="R313" t="str">
        <f t="shared" si="25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27"/>
        <v>61.301369863013697</v>
      </c>
      <c r="Q314" t="str">
        <f t="shared" si="24"/>
        <v>film &amp; video</v>
      </c>
      <c r="R314" t="str">
        <f t="shared" si="25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27"/>
        <v>80.202702702702709</v>
      </c>
      <c r="Q315" t="str">
        <f t="shared" si="24"/>
        <v>film &amp; video</v>
      </c>
      <c r="R315" t="str">
        <f t="shared" si="25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27"/>
        <v>32.095833333333331</v>
      </c>
      <c r="Q316" t="str">
        <f t="shared" si="24"/>
        <v>film &amp; video</v>
      </c>
      <c r="R316" t="str">
        <f t="shared" si="25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27"/>
        <v>200.88888888888889</v>
      </c>
      <c r="Q317" t="str">
        <f t="shared" si="24"/>
        <v>film &amp; video</v>
      </c>
      <c r="R317" t="str">
        <f t="shared" si="25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27"/>
        <v>108.01265822784811</v>
      </c>
      <c r="Q318" t="str">
        <f t="shared" si="24"/>
        <v>film &amp; video</v>
      </c>
      <c r="R318" t="str">
        <f t="shared" si="25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27"/>
        <v>95.699367088607602</v>
      </c>
      <c r="Q319" t="str">
        <f t="shared" si="24"/>
        <v>film &amp; video</v>
      </c>
      <c r="R319" t="str">
        <f t="shared" si="25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27"/>
        <v>49.880281690140848</v>
      </c>
      <c r="Q320" t="str">
        <f t="shared" si="24"/>
        <v>film &amp; video</v>
      </c>
      <c r="R320" t="str">
        <f t="shared" si="25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27"/>
        <v>110.47058823529412</v>
      </c>
      <c r="Q321" t="str">
        <f t="shared" si="24"/>
        <v>film &amp; video</v>
      </c>
      <c r="R321" t="str">
        <f t="shared" si="25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27"/>
        <v>134.91139240506328</v>
      </c>
      <c r="Q322" t="str">
        <f t="shared" ref="Q322:Q385" si="30">LEFT(N322,FIND("/",N322,1)-1)</f>
        <v>film &amp; video</v>
      </c>
      <c r="R322" t="str">
        <f t="shared" ref="R322:R385" si="31">RIGHT(N322,LEN(N322)-FIND("/",N322,1))</f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 s="6">
        <f t="shared" ref="P323:P386" si="33">E323/L323</f>
        <v>106.62314540059347</v>
      </c>
      <c r="Q323" t="str">
        <f t="shared" si="30"/>
        <v>film &amp; video</v>
      </c>
      <c r="R323" t="str">
        <f t="shared" si="31"/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3"/>
        <v>145.04301075268816</v>
      </c>
      <c r="Q324" t="str">
        <f t="shared" si="30"/>
        <v>film &amp; video</v>
      </c>
      <c r="R324" t="str">
        <f t="shared" si="31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3"/>
        <v>114.58620689655173</v>
      </c>
      <c r="Q325" t="str">
        <f t="shared" si="30"/>
        <v>film &amp; video</v>
      </c>
      <c r="R325" t="str">
        <f t="shared" si="31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3"/>
        <v>105.3170731707317</v>
      </c>
      <c r="Q326" t="str">
        <f t="shared" si="30"/>
        <v>film &amp; video</v>
      </c>
      <c r="R326" t="str">
        <f t="shared" si="31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3"/>
        <v>70.921195652173907</v>
      </c>
      <c r="Q327" t="str">
        <f t="shared" si="30"/>
        <v>film &amp; video</v>
      </c>
      <c r="R327" t="str">
        <f t="shared" si="31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3"/>
        <v>147.17167680278018</v>
      </c>
      <c r="Q328" t="str">
        <f t="shared" si="30"/>
        <v>film &amp; video</v>
      </c>
      <c r="R328" t="str">
        <f t="shared" si="31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3"/>
        <v>160.47058823529412</v>
      </c>
      <c r="Q329" t="str">
        <f t="shared" si="30"/>
        <v>film &amp; video</v>
      </c>
      <c r="R329" t="str">
        <f t="shared" si="31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3"/>
        <v>156.04578313253012</v>
      </c>
      <c r="Q330" t="str">
        <f t="shared" si="30"/>
        <v>film &amp; video</v>
      </c>
      <c r="R330" t="str">
        <f t="shared" si="31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3"/>
        <v>63.17365269461078</v>
      </c>
      <c r="Q331" t="str">
        <f t="shared" si="30"/>
        <v>film &amp; video</v>
      </c>
      <c r="R331" t="str">
        <f t="shared" si="31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3"/>
        <v>104.82352941176471</v>
      </c>
      <c r="Q332" t="str">
        <f t="shared" si="30"/>
        <v>film &amp; video</v>
      </c>
      <c r="R332" t="str">
        <f t="shared" si="31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3"/>
        <v>97.356164383561648</v>
      </c>
      <c r="Q333" t="str">
        <f t="shared" si="30"/>
        <v>film &amp; video</v>
      </c>
      <c r="R333" t="str">
        <f t="shared" si="31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3"/>
        <v>203.63063063063063</v>
      </c>
      <c r="Q334" t="str">
        <f t="shared" si="30"/>
        <v>film &amp; video</v>
      </c>
      <c r="R334" t="str">
        <f t="shared" si="31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3"/>
        <v>188.31203007518798</v>
      </c>
      <c r="Q335" t="str">
        <f t="shared" si="30"/>
        <v>film &amp; video</v>
      </c>
      <c r="R335" t="str">
        <f t="shared" si="31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3"/>
        <v>146.65217391304347</v>
      </c>
      <c r="Q336" t="str">
        <f t="shared" si="30"/>
        <v>film &amp; video</v>
      </c>
      <c r="R336" t="str">
        <f t="shared" si="31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3"/>
        <v>109.1875</v>
      </c>
      <c r="Q337" t="str">
        <f t="shared" si="30"/>
        <v>film &amp; video</v>
      </c>
      <c r="R337" t="str">
        <f t="shared" si="31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3"/>
        <v>59.249046653144013</v>
      </c>
      <c r="Q338" t="str">
        <f t="shared" si="30"/>
        <v>film &amp; video</v>
      </c>
      <c r="R338" t="str">
        <f t="shared" si="31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3"/>
        <v>97.904838709677421</v>
      </c>
      <c r="Q339" t="str">
        <f t="shared" si="30"/>
        <v>film &amp; video</v>
      </c>
      <c r="R339" t="str">
        <f t="shared" si="31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3"/>
        <v>70.000169491525426</v>
      </c>
      <c r="Q340" t="str">
        <f t="shared" si="30"/>
        <v>film &amp; video</v>
      </c>
      <c r="R340" t="str">
        <f t="shared" si="31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3"/>
        <v>72.865168539325836</v>
      </c>
      <c r="Q341" t="str">
        <f t="shared" si="30"/>
        <v>film &amp; video</v>
      </c>
      <c r="R341" t="str">
        <f t="shared" si="31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3"/>
        <v>146.34782608695653</v>
      </c>
      <c r="Q342" t="str">
        <f t="shared" si="30"/>
        <v>film &amp; video</v>
      </c>
      <c r="R342" t="str">
        <f t="shared" si="31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3"/>
        <v>67.909090909090907</v>
      </c>
      <c r="Q343" t="str">
        <f t="shared" si="30"/>
        <v>film &amp; video</v>
      </c>
      <c r="R343" t="str">
        <f t="shared" si="31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3"/>
        <v>169.85083076923075</v>
      </c>
      <c r="Q344" t="str">
        <f t="shared" si="30"/>
        <v>film &amp; video</v>
      </c>
      <c r="R344" t="str">
        <f t="shared" si="31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3"/>
        <v>58.413339694656486</v>
      </c>
      <c r="Q345" t="str">
        <f t="shared" si="30"/>
        <v>film &amp; video</v>
      </c>
      <c r="R345" t="str">
        <f t="shared" si="31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3"/>
        <v>119.99298245614035</v>
      </c>
      <c r="Q346" t="str">
        <f t="shared" si="30"/>
        <v>film &amp; video</v>
      </c>
      <c r="R346" t="str">
        <f t="shared" si="31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3"/>
        <v>99.860335195530723</v>
      </c>
      <c r="Q347" t="str">
        <f t="shared" si="30"/>
        <v>film &amp; video</v>
      </c>
      <c r="R347" t="str">
        <f t="shared" si="31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3"/>
        <v>90.579148936170213</v>
      </c>
      <c r="Q348" t="str">
        <f t="shared" si="30"/>
        <v>film &amp; video</v>
      </c>
      <c r="R348" t="str">
        <f t="shared" si="31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3"/>
        <v>117.77361477572559</v>
      </c>
      <c r="Q349" t="str">
        <f t="shared" si="30"/>
        <v>film &amp; video</v>
      </c>
      <c r="R349" t="str">
        <f t="shared" si="31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3"/>
        <v>86.554621848739501</v>
      </c>
      <c r="Q350" t="str">
        <f t="shared" si="30"/>
        <v>film &amp; video</v>
      </c>
      <c r="R350" t="str">
        <f t="shared" si="31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3"/>
        <v>71.899281437125751</v>
      </c>
      <c r="Q351" t="str">
        <f t="shared" si="30"/>
        <v>film &amp; video</v>
      </c>
      <c r="R351" t="str">
        <f t="shared" si="31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3"/>
        <v>129.81900452488688</v>
      </c>
      <c r="Q352" t="str">
        <f t="shared" si="30"/>
        <v>film &amp; video</v>
      </c>
      <c r="R352" t="str">
        <f t="shared" si="31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si="33"/>
        <v>44.912863070539416</v>
      </c>
      <c r="Q353" t="str">
        <f t="shared" si="30"/>
        <v>film &amp; video</v>
      </c>
      <c r="R353" t="str">
        <f t="shared" si="31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3"/>
        <v>40.755244755244753</v>
      </c>
      <c r="Q354" t="str">
        <f t="shared" si="30"/>
        <v>film &amp; video</v>
      </c>
      <c r="R354" t="str">
        <f t="shared" si="31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3"/>
        <v>103.52394779771615</v>
      </c>
      <c r="Q355" t="str">
        <f t="shared" si="30"/>
        <v>film &amp; video</v>
      </c>
      <c r="R355" t="str">
        <f t="shared" si="31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3"/>
        <v>125.44827586206897</v>
      </c>
      <c r="Q356" t="str">
        <f t="shared" si="30"/>
        <v>film &amp; video</v>
      </c>
      <c r="R356" t="str">
        <f t="shared" si="31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3"/>
        <v>246.60606060606059</v>
      </c>
      <c r="Q357" t="str">
        <f t="shared" si="30"/>
        <v>film &amp; video</v>
      </c>
      <c r="R357" t="str">
        <f t="shared" si="31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3"/>
        <v>79.401340206185566</v>
      </c>
      <c r="Q358" t="str">
        <f t="shared" si="30"/>
        <v>film &amp; video</v>
      </c>
      <c r="R358" t="str">
        <f t="shared" si="31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3"/>
        <v>86.138613861386133</v>
      </c>
      <c r="Q359" t="str">
        <f t="shared" si="30"/>
        <v>film &amp; video</v>
      </c>
      <c r="R359" t="str">
        <f t="shared" si="31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3"/>
        <v>193.04868913857678</v>
      </c>
      <c r="Q360" t="str">
        <f t="shared" si="30"/>
        <v>film &amp; video</v>
      </c>
      <c r="R360" t="str">
        <f t="shared" si="31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3"/>
        <v>84.023178807947019</v>
      </c>
      <c r="Q361" t="str">
        <f t="shared" si="30"/>
        <v>film &amp; video</v>
      </c>
      <c r="R361" t="str">
        <f t="shared" si="31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3"/>
        <v>139.82758620689654</v>
      </c>
      <c r="Q362" t="str">
        <f t="shared" si="30"/>
        <v>film &amp; video</v>
      </c>
      <c r="R362" t="str">
        <f t="shared" si="31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3"/>
        <v>109.82189265536722</v>
      </c>
      <c r="Q363" t="str">
        <f t="shared" si="30"/>
        <v>film &amp; video</v>
      </c>
      <c r="R363" t="str">
        <f t="shared" si="31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3"/>
        <v>139.53488372093022</v>
      </c>
      <c r="Q364" t="str">
        <f t="shared" si="30"/>
        <v>film &amp; video</v>
      </c>
      <c r="R364" t="str">
        <f t="shared" si="31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3"/>
        <v>347.84615384615387</v>
      </c>
      <c r="Q365" t="str">
        <f t="shared" si="30"/>
        <v>film &amp; video</v>
      </c>
      <c r="R365" t="str">
        <f t="shared" si="31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3"/>
        <v>68.24159292035398</v>
      </c>
      <c r="Q366" t="str">
        <f t="shared" si="30"/>
        <v>film &amp; video</v>
      </c>
      <c r="R366" t="str">
        <f t="shared" si="31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3"/>
        <v>239.93846153846152</v>
      </c>
      <c r="Q367" t="str">
        <f t="shared" si="30"/>
        <v>film &amp; video</v>
      </c>
      <c r="R367" t="str">
        <f t="shared" si="31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3"/>
        <v>287.31343283582089</v>
      </c>
      <c r="Q368" t="str">
        <f t="shared" si="30"/>
        <v>film &amp; video</v>
      </c>
      <c r="R368" t="str">
        <f t="shared" si="31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3"/>
        <v>86.84882352941176</v>
      </c>
      <c r="Q369" t="str">
        <f t="shared" si="30"/>
        <v>film &amp; video</v>
      </c>
      <c r="R369" t="str">
        <f t="shared" si="31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3"/>
        <v>81.84905660377359</v>
      </c>
      <c r="Q370" t="str">
        <f t="shared" si="30"/>
        <v>film &amp; video</v>
      </c>
      <c r="R370" t="str">
        <f t="shared" si="31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3"/>
        <v>42.874970059880241</v>
      </c>
      <c r="Q371" t="str">
        <f t="shared" si="30"/>
        <v>film &amp; video</v>
      </c>
      <c r="R371" t="str">
        <f t="shared" si="31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3"/>
        <v>709.41860465116281</v>
      </c>
      <c r="Q372" t="str">
        <f t="shared" si="30"/>
        <v>film &amp; video</v>
      </c>
      <c r="R372" t="str">
        <f t="shared" si="31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3"/>
        <v>161.25517890772127</v>
      </c>
      <c r="Q373" t="str">
        <f t="shared" si="30"/>
        <v>film &amp; video</v>
      </c>
      <c r="R373" t="str">
        <f t="shared" si="31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3"/>
        <v>41.777777777777779</v>
      </c>
      <c r="Q374" t="str">
        <f t="shared" si="30"/>
        <v>film &amp; video</v>
      </c>
      <c r="R374" t="str">
        <f t="shared" si="31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3"/>
        <v>89.887640449438209</v>
      </c>
      <c r="Q375" t="str">
        <f t="shared" si="30"/>
        <v>film &amp; video</v>
      </c>
      <c r="R375" t="str">
        <f t="shared" si="31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3"/>
        <v>45.051724137931032</v>
      </c>
      <c r="Q376" t="str">
        <f t="shared" si="30"/>
        <v>film &amp; video</v>
      </c>
      <c r="R376" t="str">
        <f t="shared" si="31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3"/>
        <v>42.857142857142854</v>
      </c>
      <c r="Q377" t="str">
        <f t="shared" si="30"/>
        <v>film &amp; video</v>
      </c>
      <c r="R377" t="str">
        <f t="shared" si="31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3"/>
        <v>54.083333333333336</v>
      </c>
      <c r="Q378" t="str">
        <f t="shared" si="30"/>
        <v>film &amp; video</v>
      </c>
      <c r="R378" t="str">
        <f t="shared" si="31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3"/>
        <v>103.21804511278195</v>
      </c>
      <c r="Q379" t="str">
        <f t="shared" si="30"/>
        <v>film &amp; video</v>
      </c>
      <c r="R379" t="str">
        <f t="shared" si="31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3"/>
        <v>40.397590361445786</v>
      </c>
      <c r="Q380" t="str">
        <f t="shared" si="30"/>
        <v>film &amp; video</v>
      </c>
      <c r="R380" t="str">
        <f t="shared" si="31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3"/>
        <v>116.85906040268456</v>
      </c>
      <c r="Q381" t="str">
        <f t="shared" si="30"/>
        <v>film &amp; video</v>
      </c>
      <c r="R381" t="str">
        <f t="shared" si="31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3"/>
        <v>115.51020408163265</v>
      </c>
      <c r="Q382" t="str">
        <f t="shared" si="30"/>
        <v>film &amp; video</v>
      </c>
      <c r="R382" t="str">
        <f t="shared" si="31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3"/>
        <v>104.31274900398407</v>
      </c>
      <c r="Q383" t="str">
        <f t="shared" si="30"/>
        <v>film &amp; video</v>
      </c>
      <c r="R383" t="str">
        <f t="shared" si="31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3"/>
        <v>69.772727272727266</v>
      </c>
      <c r="Q384" t="str">
        <f t="shared" si="30"/>
        <v>film &amp; video</v>
      </c>
      <c r="R384" t="str">
        <f t="shared" si="31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3"/>
        <v>43.020833333333336</v>
      </c>
      <c r="Q385" t="str">
        <f t="shared" si="30"/>
        <v>film &amp; video</v>
      </c>
      <c r="R385" t="str">
        <f t="shared" si="31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3"/>
        <v>58.540469973890339</v>
      </c>
      <c r="Q386" t="str">
        <f t="shared" ref="Q386:Q449" si="36">LEFT(N386,FIND("/",N386,1)-1)</f>
        <v>film &amp; video</v>
      </c>
      <c r="R386" t="str">
        <f t="shared" ref="R386:R449" si="37">RIGHT(N386,LEN(N386)-FIND("/",N386,1))</f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 s="6">
        <f t="shared" ref="P387:P450" si="39">E387/L387</f>
        <v>111.79535864978902</v>
      </c>
      <c r="Q387" t="str">
        <f t="shared" si="36"/>
        <v>film &amp; video</v>
      </c>
      <c r="R387" t="str">
        <f t="shared" si="37"/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9"/>
        <v>46.230769230769234</v>
      </c>
      <c r="Q388" t="str">
        <f t="shared" si="36"/>
        <v>film &amp; video</v>
      </c>
      <c r="R388" t="str">
        <f t="shared" si="37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9"/>
        <v>144.69039145907473</v>
      </c>
      <c r="Q389" t="str">
        <f t="shared" si="36"/>
        <v>film &amp; video</v>
      </c>
      <c r="R389" t="str">
        <f t="shared" si="37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9"/>
        <v>88.845070422535215</v>
      </c>
      <c r="Q390" t="str">
        <f t="shared" si="36"/>
        <v>film &amp; video</v>
      </c>
      <c r="R390" t="str">
        <f t="shared" si="37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9"/>
        <v>81.75107284768211</v>
      </c>
      <c r="Q391" t="str">
        <f t="shared" si="36"/>
        <v>film &amp; video</v>
      </c>
      <c r="R391" t="str">
        <f t="shared" si="37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9"/>
        <v>71.428571428571431</v>
      </c>
      <c r="Q392" t="str">
        <f t="shared" si="36"/>
        <v>film &amp; video</v>
      </c>
      <c r="R392" t="str">
        <f t="shared" si="37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9"/>
        <v>104.25906735751295</v>
      </c>
      <c r="Q393" t="str">
        <f t="shared" si="36"/>
        <v>film &amp; video</v>
      </c>
      <c r="R393" t="str">
        <f t="shared" si="37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9"/>
        <v>90.616504854368927</v>
      </c>
      <c r="Q394" t="str">
        <f t="shared" si="36"/>
        <v>film &amp; video</v>
      </c>
      <c r="R394" t="str">
        <f t="shared" si="37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9"/>
        <v>157.33048433048432</v>
      </c>
      <c r="Q395" t="str">
        <f t="shared" si="36"/>
        <v>film &amp; video</v>
      </c>
      <c r="R395" t="str">
        <f t="shared" si="37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9"/>
        <v>105.18</v>
      </c>
      <c r="Q396" t="str">
        <f t="shared" si="36"/>
        <v>film &amp; video</v>
      </c>
      <c r="R396" t="str">
        <f t="shared" si="37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9"/>
        <v>58.719836956521746</v>
      </c>
      <c r="Q397" t="str">
        <f t="shared" si="36"/>
        <v>film &amp; video</v>
      </c>
      <c r="R397" t="str">
        <f t="shared" si="37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9"/>
        <v>81.632653061224488</v>
      </c>
      <c r="Q398" t="str">
        <f t="shared" si="36"/>
        <v>film &amp; video</v>
      </c>
      <c r="R398" t="str">
        <f t="shared" si="37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9"/>
        <v>56.460043668122275</v>
      </c>
      <c r="Q399" t="str">
        <f t="shared" si="36"/>
        <v>film &amp; video</v>
      </c>
      <c r="R399" t="str">
        <f t="shared" si="37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9"/>
        <v>140.1044776119403</v>
      </c>
      <c r="Q400" t="str">
        <f t="shared" si="36"/>
        <v>film &amp; video</v>
      </c>
      <c r="R400" t="str">
        <f t="shared" si="37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9"/>
        <v>224.85263157894738</v>
      </c>
      <c r="Q401" t="str">
        <f t="shared" si="36"/>
        <v>film &amp; video</v>
      </c>
      <c r="R401" t="str">
        <f t="shared" si="37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9"/>
        <v>181.13306451612902</v>
      </c>
      <c r="Q402" t="str">
        <f t="shared" si="36"/>
        <v>film &amp; video</v>
      </c>
      <c r="R402" t="str">
        <f t="shared" si="37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9"/>
        <v>711.04109589041093</v>
      </c>
      <c r="Q403" t="str">
        <f t="shared" si="36"/>
        <v>film &amp; video</v>
      </c>
      <c r="R403" t="str">
        <f t="shared" si="37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9"/>
        <v>65.883720930232556</v>
      </c>
      <c r="Q404" t="str">
        <f t="shared" si="36"/>
        <v>film &amp; video</v>
      </c>
      <c r="R404" t="str">
        <f t="shared" si="37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9"/>
        <v>75.185714285714283</v>
      </c>
      <c r="Q405" t="str">
        <f t="shared" si="36"/>
        <v>film &amp; video</v>
      </c>
      <c r="R405" t="str">
        <f t="shared" si="37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9"/>
        <v>133.14391143911439</v>
      </c>
      <c r="Q406" t="str">
        <f t="shared" si="36"/>
        <v>film &amp; video</v>
      </c>
      <c r="R406" t="str">
        <f t="shared" si="37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9"/>
        <v>55.2</v>
      </c>
      <c r="Q407" t="str">
        <f t="shared" si="36"/>
        <v>film &amp; video</v>
      </c>
      <c r="R407" t="str">
        <f t="shared" si="37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9"/>
        <v>86.163714285714292</v>
      </c>
      <c r="Q408" t="str">
        <f t="shared" si="36"/>
        <v>film &amp; video</v>
      </c>
      <c r="R408" t="str">
        <f t="shared" si="37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9"/>
        <v>92.318181818181813</v>
      </c>
      <c r="Q409" t="str">
        <f t="shared" si="36"/>
        <v>film &amp; video</v>
      </c>
      <c r="R409" t="str">
        <f t="shared" si="37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9"/>
        <v>160.16473684210527</v>
      </c>
      <c r="Q410" t="str">
        <f t="shared" si="36"/>
        <v>film &amp; video</v>
      </c>
      <c r="R410" t="str">
        <f t="shared" si="37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9"/>
        <v>45.6</v>
      </c>
      <c r="Q411" t="str">
        <f t="shared" si="36"/>
        <v>film &amp; video</v>
      </c>
      <c r="R411" t="str">
        <f t="shared" si="37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9"/>
        <v>183.28571428571428</v>
      </c>
      <c r="Q412" t="str">
        <f t="shared" si="36"/>
        <v>film &amp; video</v>
      </c>
      <c r="R412" t="str">
        <f t="shared" si="37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9"/>
        <v>125.78838174273859</v>
      </c>
      <c r="Q413" t="str">
        <f t="shared" si="36"/>
        <v>film &amp; video</v>
      </c>
      <c r="R413" t="str">
        <f t="shared" si="37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9"/>
        <v>57.654545454545456</v>
      </c>
      <c r="Q414" t="str">
        <f t="shared" si="36"/>
        <v>film &amp; video</v>
      </c>
      <c r="R414" t="str">
        <f t="shared" si="37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9"/>
        <v>78.660818713450297</v>
      </c>
      <c r="Q415" t="str">
        <f t="shared" si="36"/>
        <v>film &amp; video</v>
      </c>
      <c r="R415" t="str">
        <f t="shared" si="37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9"/>
        <v>91.480769230769226</v>
      </c>
      <c r="Q416" t="str">
        <f t="shared" si="36"/>
        <v>film &amp; video</v>
      </c>
      <c r="R416" t="str">
        <f t="shared" si="37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si="39"/>
        <v>68.09809523809524</v>
      </c>
      <c r="Q417" t="str">
        <f t="shared" si="36"/>
        <v>film &amp; video</v>
      </c>
      <c r="R417" t="str">
        <f t="shared" si="37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39"/>
        <v>48.086800000000004</v>
      </c>
      <c r="Q418" t="str">
        <f t="shared" si="36"/>
        <v>film &amp; video</v>
      </c>
      <c r="R418" t="str">
        <f t="shared" si="37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39"/>
        <v>202.42307692307693</v>
      </c>
      <c r="Q419" t="str">
        <f t="shared" si="36"/>
        <v>film &amp; video</v>
      </c>
      <c r="R419" t="str">
        <f t="shared" si="37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39"/>
        <v>216.75</v>
      </c>
      <c r="Q420" t="str">
        <f t="shared" si="36"/>
        <v>film &amp; video</v>
      </c>
      <c r="R420" t="str">
        <f t="shared" si="37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39"/>
        <v>110.06849315068493</v>
      </c>
      <c r="Q421" t="str">
        <f t="shared" si="36"/>
        <v>film &amp; video</v>
      </c>
      <c r="R421" t="str">
        <f t="shared" si="37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39"/>
        <v>4.833333333333333</v>
      </c>
      <c r="Q422" t="str">
        <f t="shared" si="36"/>
        <v>film &amp; video</v>
      </c>
      <c r="R422" t="str">
        <f t="shared" si="37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39"/>
        <v>50.166666666666664</v>
      </c>
      <c r="Q423" t="str">
        <f t="shared" si="36"/>
        <v>film &amp; video</v>
      </c>
      <c r="R423" t="str">
        <f t="shared" si="37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39"/>
        <v>35.833333333333336</v>
      </c>
      <c r="Q424" t="str">
        <f t="shared" si="36"/>
        <v>film &amp; video</v>
      </c>
      <c r="R424" t="str">
        <f t="shared" si="37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39"/>
        <v>11.76923076923077</v>
      </c>
      <c r="Q425" t="str">
        <f t="shared" si="36"/>
        <v>film &amp; video</v>
      </c>
      <c r="R425" t="str">
        <f t="shared" si="37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39"/>
        <v>40.78</v>
      </c>
      <c r="Q426" t="str">
        <f t="shared" si="36"/>
        <v>film &amp; video</v>
      </c>
      <c r="R426" t="str">
        <f t="shared" si="37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39"/>
        <v>3</v>
      </c>
      <c r="Q427" t="str">
        <f t="shared" si="36"/>
        <v>film &amp; video</v>
      </c>
      <c r="R427" t="str">
        <f t="shared" si="37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39"/>
        <v>16.625</v>
      </c>
      <c r="Q428" t="str">
        <f t="shared" si="36"/>
        <v>film &amp; video</v>
      </c>
      <c r="R428" t="str">
        <f t="shared" si="37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 t="e">
        <f t="shared" si="39"/>
        <v>#DIV/0!</v>
      </c>
      <c r="Q429" t="str">
        <f t="shared" si="36"/>
        <v>film &amp; video</v>
      </c>
      <c r="R429" t="str">
        <f t="shared" si="37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39"/>
        <v>52</v>
      </c>
      <c r="Q430" t="str">
        <f t="shared" si="36"/>
        <v>film &amp; video</v>
      </c>
      <c r="R430" t="str">
        <f t="shared" si="37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 t="e">
        <f t="shared" si="39"/>
        <v>#DIV/0!</v>
      </c>
      <c r="Q431" t="str">
        <f t="shared" si="36"/>
        <v>film &amp; video</v>
      </c>
      <c r="R431" t="str">
        <f t="shared" si="37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39"/>
        <v>4.8</v>
      </c>
      <c r="Q432" t="str">
        <f t="shared" si="36"/>
        <v>film &amp; video</v>
      </c>
      <c r="R432" t="str">
        <f t="shared" si="37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39"/>
        <v>51.875</v>
      </c>
      <c r="Q433" t="str">
        <f t="shared" si="36"/>
        <v>film &amp; video</v>
      </c>
      <c r="R433" t="str">
        <f t="shared" si="37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39"/>
        <v>71.25</v>
      </c>
      <c r="Q434" t="str">
        <f t="shared" si="36"/>
        <v>film &amp; video</v>
      </c>
      <c r="R434" t="str">
        <f t="shared" si="37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 t="e">
        <f t="shared" si="39"/>
        <v>#DIV/0!</v>
      </c>
      <c r="Q435" t="str">
        <f t="shared" si="36"/>
        <v>film &amp; video</v>
      </c>
      <c r="R435" t="str">
        <f t="shared" si="37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39"/>
        <v>62.5</v>
      </c>
      <c r="Q436" t="str">
        <f t="shared" si="36"/>
        <v>film &amp; video</v>
      </c>
      <c r="R436" t="str">
        <f t="shared" si="37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39"/>
        <v>1</v>
      </c>
      <c r="Q437" t="str">
        <f t="shared" si="36"/>
        <v>film &amp; video</v>
      </c>
      <c r="R437" t="str">
        <f t="shared" si="37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 t="e">
        <f t="shared" si="39"/>
        <v>#DIV/0!</v>
      </c>
      <c r="Q438" t="str">
        <f t="shared" si="36"/>
        <v>film &amp; video</v>
      </c>
      <c r="R438" t="str">
        <f t="shared" si="37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 t="e">
        <f t="shared" si="39"/>
        <v>#DIV/0!</v>
      </c>
      <c r="Q439" t="str">
        <f t="shared" si="36"/>
        <v>film &amp; video</v>
      </c>
      <c r="R439" t="str">
        <f t="shared" si="37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39"/>
        <v>170.54545454545453</v>
      </c>
      <c r="Q440" t="str">
        <f t="shared" si="36"/>
        <v>film &amp; video</v>
      </c>
      <c r="R440" t="str">
        <f t="shared" si="37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 t="e">
        <f t="shared" si="39"/>
        <v>#DIV/0!</v>
      </c>
      <c r="Q441" t="str">
        <f t="shared" si="36"/>
        <v>film &amp; video</v>
      </c>
      <c r="R441" t="str">
        <f t="shared" si="37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39"/>
        <v>5</v>
      </c>
      <c r="Q442" t="str">
        <f t="shared" si="36"/>
        <v>film &amp; video</v>
      </c>
      <c r="R442" t="str">
        <f t="shared" si="37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 t="e">
        <f t="shared" si="39"/>
        <v>#DIV/0!</v>
      </c>
      <c r="Q443" t="str">
        <f t="shared" si="36"/>
        <v>film &amp; video</v>
      </c>
      <c r="R443" t="str">
        <f t="shared" si="37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39"/>
        <v>393.58823529411762</v>
      </c>
      <c r="Q444" t="str">
        <f t="shared" si="36"/>
        <v>film &amp; video</v>
      </c>
      <c r="R444" t="str">
        <f t="shared" si="37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39"/>
        <v>5</v>
      </c>
      <c r="Q445" t="str">
        <f t="shared" si="36"/>
        <v>film &amp; video</v>
      </c>
      <c r="R445" t="str">
        <f t="shared" si="37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39"/>
        <v>50</v>
      </c>
      <c r="Q446" t="str">
        <f t="shared" si="36"/>
        <v>film &amp; video</v>
      </c>
      <c r="R446" t="str">
        <f t="shared" si="37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39"/>
        <v>1</v>
      </c>
      <c r="Q447" t="str">
        <f t="shared" si="36"/>
        <v>film &amp; video</v>
      </c>
      <c r="R447" t="str">
        <f t="shared" si="37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39"/>
        <v>47.875</v>
      </c>
      <c r="Q448" t="str">
        <f t="shared" si="36"/>
        <v>film &amp; video</v>
      </c>
      <c r="R448" t="str">
        <f t="shared" si="37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39"/>
        <v>5</v>
      </c>
      <c r="Q449" t="str">
        <f t="shared" si="36"/>
        <v>film &amp; video</v>
      </c>
      <c r="R449" t="str">
        <f t="shared" si="37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39"/>
        <v>20.502500000000001</v>
      </c>
      <c r="Q450" t="str">
        <f t="shared" ref="Q450:Q513" si="42">LEFT(N450,FIND("/",N450,1)-1)</f>
        <v>film &amp; video</v>
      </c>
      <c r="R450" t="str">
        <f t="shared" ref="R450:R513" si="43">RIGHT(N450,LEN(N450)-FIND("/",N450,1))</f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 s="6">
        <f t="shared" ref="P451:P514" si="45">E451/L451</f>
        <v>9</v>
      </c>
      <c r="Q451" t="str">
        <f t="shared" si="42"/>
        <v>film &amp; video</v>
      </c>
      <c r="R451" t="str">
        <f t="shared" si="43"/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5"/>
        <v>56.571428571428569</v>
      </c>
      <c r="Q452" t="str">
        <f t="shared" si="42"/>
        <v>film &amp; video</v>
      </c>
      <c r="R452" t="str">
        <f t="shared" si="43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 t="e">
        <f t="shared" si="45"/>
        <v>#DIV/0!</v>
      </c>
      <c r="Q453" t="str">
        <f t="shared" si="42"/>
        <v>film &amp; video</v>
      </c>
      <c r="R453" t="str">
        <f t="shared" si="43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5"/>
        <v>40</v>
      </c>
      <c r="Q454" t="str">
        <f t="shared" si="42"/>
        <v>film &amp; video</v>
      </c>
      <c r="R454" t="str">
        <f t="shared" si="43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5"/>
        <v>13</v>
      </c>
      <c r="Q455" t="str">
        <f t="shared" si="42"/>
        <v>film &amp; video</v>
      </c>
      <c r="R455" t="str">
        <f t="shared" si="43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5"/>
        <v>16.399999999999999</v>
      </c>
      <c r="Q456" t="str">
        <f t="shared" si="42"/>
        <v>film &amp; video</v>
      </c>
      <c r="R456" t="str">
        <f t="shared" si="43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5"/>
        <v>22.5</v>
      </c>
      <c r="Q457" t="str">
        <f t="shared" si="42"/>
        <v>film &amp; video</v>
      </c>
      <c r="R457" t="str">
        <f t="shared" si="43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5"/>
        <v>20.333333333333332</v>
      </c>
      <c r="Q458" t="str">
        <f t="shared" si="42"/>
        <v>film &amp; video</v>
      </c>
      <c r="R458" t="str">
        <f t="shared" si="43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 t="e">
        <f t="shared" si="45"/>
        <v>#DIV/0!</v>
      </c>
      <c r="Q459" t="str">
        <f t="shared" si="42"/>
        <v>film &amp; video</v>
      </c>
      <c r="R459" t="str">
        <f t="shared" si="43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5"/>
        <v>16.755102040816325</v>
      </c>
      <c r="Q460" t="str">
        <f t="shared" si="42"/>
        <v>film &amp; video</v>
      </c>
      <c r="R460" t="str">
        <f t="shared" si="43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5"/>
        <v>25</v>
      </c>
      <c r="Q461" t="str">
        <f t="shared" si="42"/>
        <v>film &amp; video</v>
      </c>
      <c r="R461" t="str">
        <f t="shared" si="43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5"/>
        <v>12.5</v>
      </c>
      <c r="Q462" t="str">
        <f t="shared" si="42"/>
        <v>film &amp; video</v>
      </c>
      <c r="R462" t="str">
        <f t="shared" si="43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 t="e">
        <f t="shared" si="45"/>
        <v>#DIV/0!</v>
      </c>
      <c r="Q463" t="str">
        <f t="shared" si="42"/>
        <v>film &amp; video</v>
      </c>
      <c r="R463" t="str">
        <f t="shared" si="43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 t="e">
        <f t="shared" si="45"/>
        <v>#DIV/0!</v>
      </c>
      <c r="Q464" t="str">
        <f t="shared" si="42"/>
        <v>film &amp; video</v>
      </c>
      <c r="R464" t="str">
        <f t="shared" si="43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5"/>
        <v>113.63636363636364</v>
      </c>
      <c r="Q465" t="str">
        <f t="shared" si="42"/>
        <v>film &amp; video</v>
      </c>
      <c r="R465" t="str">
        <f t="shared" si="43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5"/>
        <v>1</v>
      </c>
      <c r="Q466" t="str">
        <f t="shared" si="42"/>
        <v>film &amp; video</v>
      </c>
      <c r="R466" t="str">
        <f t="shared" si="43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5"/>
        <v>17.25</v>
      </c>
      <c r="Q467" t="str">
        <f t="shared" si="42"/>
        <v>film &amp; video</v>
      </c>
      <c r="R467" t="str">
        <f t="shared" si="43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5"/>
        <v>15.2</v>
      </c>
      <c r="Q468" t="str">
        <f t="shared" si="42"/>
        <v>film &amp; video</v>
      </c>
      <c r="R468" t="str">
        <f t="shared" si="43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5"/>
        <v>110.64102564102564</v>
      </c>
      <c r="Q469" t="str">
        <f t="shared" si="42"/>
        <v>film &amp; video</v>
      </c>
      <c r="R469" t="str">
        <f t="shared" si="43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 t="e">
        <f t="shared" si="45"/>
        <v>#DIV/0!</v>
      </c>
      <c r="Q470" t="str">
        <f t="shared" si="42"/>
        <v>film &amp; video</v>
      </c>
      <c r="R470" t="str">
        <f t="shared" si="43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 t="e">
        <f t="shared" si="45"/>
        <v>#DIV/0!</v>
      </c>
      <c r="Q471" t="str">
        <f t="shared" si="42"/>
        <v>film &amp; video</v>
      </c>
      <c r="R471" t="str">
        <f t="shared" si="43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5"/>
        <v>25.5</v>
      </c>
      <c r="Q472" t="str">
        <f t="shared" si="42"/>
        <v>film &amp; video</v>
      </c>
      <c r="R472" t="str">
        <f t="shared" si="43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5"/>
        <v>38.476470588235294</v>
      </c>
      <c r="Q473" t="str">
        <f t="shared" si="42"/>
        <v>film &amp; video</v>
      </c>
      <c r="R473" t="str">
        <f t="shared" si="43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5"/>
        <v>28.2</v>
      </c>
      <c r="Q474" t="str">
        <f t="shared" si="42"/>
        <v>film &amp; video</v>
      </c>
      <c r="R474" t="str">
        <f t="shared" si="43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5"/>
        <v>61.5</v>
      </c>
      <c r="Q475" t="str">
        <f t="shared" si="42"/>
        <v>film &amp; video</v>
      </c>
      <c r="R475" t="str">
        <f t="shared" si="43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5"/>
        <v>1</v>
      </c>
      <c r="Q476" t="str">
        <f t="shared" si="42"/>
        <v>film &amp; video</v>
      </c>
      <c r="R476" t="str">
        <f t="shared" si="43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 t="e">
        <f t="shared" si="45"/>
        <v>#DIV/0!</v>
      </c>
      <c r="Q477" t="str">
        <f t="shared" si="42"/>
        <v>film &amp; video</v>
      </c>
      <c r="R477" t="str">
        <f t="shared" si="43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5"/>
        <v>39.569274193548388</v>
      </c>
      <c r="Q478" t="str">
        <f t="shared" si="42"/>
        <v>film &amp; video</v>
      </c>
      <c r="R478" t="str">
        <f t="shared" si="43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 t="e">
        <f t="shared" si="45"/>
        <v>#DIV/0!</v>
      </c>
      <c r="Q479" t="str">
        <f t="shared" si="42"/>
        <v>film &amp; video</v>
      </c>
      <c r="R479" t="str">
        <f t="shared" si="43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 t="e">
        <f t="shared" si="45"/>
        <v>#DIV/0!</v>
      </c>
      <c r="Q480" t="str">
        <f t="shared" si="42"/>
        <v>film &amp; video</v>
      </c>
      <c r="R480" t="str">
        <f t="shared" si="43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si="45"/>
        <v>88.8</v>
      </c>
      <c r="Q481" t="str">
        <f t="shared" si="42"/>
        <v>film &amp; video</v>
      </c>
      <c r="R481" t="str">
        <f t="shared" si="43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5"/>
        <v>55.457142857142856</v>
      </c>
      <c r="Q482" t="str">
        <f t="shared" si="42"/>
        <v>film &amp; video</v>
      </c>
      <c r="R482" t="str">
        <f t="shared" si="43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5"/>
        <v>87.142857142857139</v>
      </c>
      <c r="Q483" t="str">
        <f t="shared" si="42"/>
        <v>film &amp; video</v>
      </c>
      <c r="R483" t="str">
        <f t="shared" si="43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5"/>
        <v>10</v>
      </c>
      <c r="Q484" t="str">
        <f t="shared" si="42"/>
        <v>film &amp; video</v>
      </c>
      <c r="R484" t="str">
        <f t="shared" si="43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5"/>
        <v>51.224489795918366</v>
      </c>
      <c r="Q485" t="str">
        <f t="shared" si="42"/>
        <v>film &amp; video</v>
      </c>
      <c r="R485" t="str">
        <f t="shared" si="43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5"/>
        <v>13.545454545454545</v>
      </c>
      <c r="Q486" t="str">
        <f t="shared" si="42"/>
        <v>film &amp; video</v>
      </c>
      <c r="R486" t="str">
        <f t="shared" si="43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5"/>
        <v>66.520080000000007</v>
      </c>
      <c r="Q487" t="str">
        <f t="shared" si="42"/>
        <v>film &amp; video</v>
      </c>
      <c r="R487" t="str">
        <f t="shared" si="43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5"/>
        <v>50</v>
      </c>
      <c r="Q488" t="str">
        <f t="shared" si="42"/>
        <v>film &amp; video</v>
      </c>
      <c r="R488" t="str">
        <f t="shared" si="43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 t="e">
        <f t="shared" si="45"/>
        <v>#DIV/0!</v>
      </c>
      <c r="Q489" t="str">
        <f t="shared" si="42"/>
        <v>film &amp; video</v>
      </c>
      <c r="R489" t="str">
        <f t="shared" si="43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 t="e">
        <f t="shared" si="45"/>
        <v>#DIV/0!</v>
      </c>
      <c r="Q490" t="str">
        <f t="shared" si="42"/>
        <v>film &amp; video</v>
      </c>
      <c r="R490" t="str">
        <f t="shared" si="43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5"/>
        <v>71.666666666666671</v>
      </c>
      <c r="Q491" t="str">
        <f t="shared" si="42"/>
        <v>film &amp; video</v>
      </c>
      <c r="R491" t="str">
        <f t="shared" si="43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 t="e">
        <f t="shared" si="45"/>
        <v>#DIV/0!</v>
      </c>
      <c r="Q492" t="str">
        <f t="shared" si="42"/>
        <v>film &amp; video</v>
      </c>
      <c r="R492" t="str">
        <f t="shared" si="43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 t="e">
        <f t="shared" si="45"/>
        <v>#DIV/0!</v>
      </c>
      <c r="Q493" t="str">
        <f t="shared" si="42"/>
        <v>film &amp; video</v>
      </c>
      <c r="R493" t="str">
        <f t="shared" si="43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 t="e">
        <f t="shared" si="45"/>
        <v>#DIV/0!</v>
      </c>
      <c r="Q494" t="str">
        <f t="shared" si="42"/>
        <v>film &amp; video</v>
      </c>
      <c r="R494" t="str">
        <f t="shared" si="43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 t="e">
        <f t="shared" si="45"/>
        <v>#DIV/0!</v>
      </c>
      <c r="Q495" t="str">
        <f t="shared" si="42"/>
        <v>film &amp; video</v>
      </c>
      <c r="R495" t="str">
        <f t="shared" si="43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5"/>
        <v>10.333333333333334</v>
      </c>
      <c r="Q496" t="str">
        <f t="shared" si="42"/>
        <v>film &amp; video</v>
      </c>
      <c r="R496" t="str">
        <f t="shared" si="43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 t="e">
        <f t="shared" si="45"/>
        <v>#DIV/0!</v>
      </c>
      <c r="Q497" t="str">
        <f t="shared" si="42"/>
        <v>film &amp; video</v>
      </c>
      <c r="R497" t="str">
        <f t="shared" si="43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5"/>
        <v>1</v>
      </c>
      <c r="Q498" t="str">
        <f t="shared" si="42"/>
        <v>film &amp; video</v>
      </c>
      <c r="R498" t="str">
        <f t="shared" si="43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5"/>
        <v>10</v>
      </c>
      <c r="Q499" t="str">
        <f t="shared" si="42"/>
        <v>film &amp; video</v>
      </c>
      <c r="R499" t="str">
        <f t="shared" si="43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5"/>
        <v>136.09090909090909</v>
      </c>
      <c r="Q500" t="str">
        <f t="shared" si="42"/>
        <v>film &amp; video</v>
      </c>
      <c r="R500" t="str">
        <f t="shared" si="43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5"/>
        <v>73.461538461538467</v>
      </c>
      <c r="Q501" t="str">
        <f t="shared" si="42"/>
        <v>film &amp; video</v>
      </c>
      <c r="R501" t="str">
        <f t="shared" si="43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5"/>
        <v>53.75</v>
      </c>
      <c r="Q502" t="str">
        <f t="shared" si="42"/>
        <v>film &amp; video</v>
      </c>
      <c r="R502" t="str">
        <f t="shared" si="43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 t="e">
        <f t="shared" si="45"/>
        <v>#DIV/0!</v>
      </c>
      <c r="Q503" t="str">
        <f t="shared" si="42"/>
        <v>film &amp; video</v>
      </c>
      <c r="R503" t="str">
        <f t="shared" si="43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5"/>
        <v>57.5</v>
      </c>
      <c r="Q504" t="str">
        <f t="shared" si="42"/>
        <v>film &amp; video</v>
      </c>
      <c r="R504" t="str">
        <f t="shared" si="43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5"/>
        <v>12.666666666666666</v>
      </c>
      <c r="Q505" t="str">
        <f t="shared" si="42"/>
        <v>film &amp; video</v>
      </c>
      <c r="R505" t="str">
        <f t="shared" si="43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5"/>
        <v>67</v>
      </c>
      <c r="Q506" t="str">
        <f t="shared" si="42"/>
        <v>film &amp; video</v>
      </c>
      <c r="R506" t="str">
        <f t="shared" si="43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5"/>
        <v>3.7142857142857144</v>
      </c>
      <c r="Q507" t="str">
        <f t="shared" si="42"/>
        <v>film &amp; video</v>
      </c>
      <c r="R507" t="str">
        <f t="shared" si="43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5"/>
        <v>250</v>
      </c>
      <c r="Q508" t="str">
        <f t="shared" si="42"/>
        <v>film &amp; video</v>
      </c>
      <c r="R508" t="str">
        <f t="shared" si="43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5"/>
        <v>64</v>
      </c>
      <c r="Q509" t="str">
        <f t="shared" si="42"/>
        <v>film &amp; video</v>
      </c>
      <c r="R509" t="str">
        <f t="shared" si="43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5"/>
        <v>133.33333333333334</v>
      </c>
      <c r="Q510" t="str">
        <f t="shared" si="42"/>
        <v>film &amp; video</v>
      </c>
      <c r="R510" t="str">
        <f t="shared" si="43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5"/>
        <v>10</v>
      </c>
      <c r="Q511" t="str">
        <f t="shared" si="42"/>
        <v>film &amp; video</v>
      </c>
      <c r="R511" t="str">
        <f t="shared" si="43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 t="e">
        <f t="shared" si="45"/>
        <v>#DIV/0!</v>
      </c>
      <c r="Q512" t="str">
        <f t="shared" si="42"/>
        <v>film &amp; video</v>
      </c>
      <c r="R512" t="str">
        <f t="shared" si="43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5"/>
        <v>30</v>
      </c>
      <c r="Q513" t="str">
        <f t="shared" si="42"/>
        <v>film &amp; video</v>
      </c>
      <c r="R513" t="str">
        <f t="shared" si="43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5"/>
        <v>5.5</v>
      </c>
      <c r="Q514" t="str">
        <f t="shared" ref="Q514:Q520" si="48">LEFT(N514,FIND("/",N514,1)-1)</f>
        <v>film &amp; video</v>
      </c>
      <c r="R514" t="str">
        <f t="shared" ref="R514:R520" si="49">RIGHT(N514,LEN(N514)-FIND("/",N514,1))</f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 s="6">
        <f t="shared" ref="P515:P578" si="51">E515/L515</f>
        <v>102.38235294117646</v>
      </c>
      <c r="Q515" t="str">
        <f t="shared" si="48"/>
        <v>film &amp; video</v>
      </c>
      <c r="R515" t="str">
        <f t="shared" si="49"/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51"/>
        <v>16.666666666666668</v>
      </c>
      <c r="Q516" t="str">
        <f t="shared" si="48"/>
        <v>film &amp; video</v>
      </c>
      <c r="R516" t="str">
        <f t="shared" si="49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51"/>
        <v>725.02941176470586</v>
      </c>
      <c r="Q517" t="str">
        <f t="shared" si="48"/>
        <v>film &amp; video</v>
      </c>
      <c r="R517" t="str">
        <f t="shared" si="49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 t="e">
        <f t="shared" si="51"/>
        <v>#DIV/0!</v>
      </c>
      <c r="Q518" t="str">
        <f t="shared" si="48"/>
        <v>film &amp; video</v>
      </c>
      <c r="R518" t="str">
        <f t="shared" si="49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51"/>
        <v>68.333333333333329</v>
      </c>
      <c r="Q519" t="str">
        <f t="shared" si="48"/>
        <v>film &amp; video</v>
      </c>
      <c r="R519" t="str">
        <f t="shared" si="49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 t="e">
        <f t="shared" si="51"/>
        <v>#DIV/0!</v>
      </c>
      <c r="Q520" t="str">
        <f t="shared" si="48"/>
        <v>film &amp; video</v>
      </c>
      <c r="R520" t="str">
        <f t="shared" si="49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51"/>
        <v>39.228571428571428</v>
      </c>
      <c r="Q521" t="str">
        <f>LEFT(N521,FIND("/",N521,1)-1)</f>
        <v>film &amp; video</v>
      </c>
      <c r="R521" t="str">
        <f>RIGHT(N521,LEN(N521)-FIND("/",N521,1))</f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51"/>
        <v>150.14705882352942</v>
      </c>
      <c r="Q522" t="str">
        <f>LEFT(N522,FIND("/",N522,1)-1)</f>
        <v>theater</v>
      </c>
      <c r="R522" t="str">
        <f>RIGHT(N522,LEN(N522)-FIND("/",N522,1))</f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51"/>
        <v>93.428571428571431</v>
      </c>
      <c r="Q523" t="str">
        <f t="shared" ref="Q523:Q586" si="54">LEFT(N523,FIND("/",N523,1)-1)</f>
        <v>theater</v>
      </c>
      <c r="R523" t="str">
        <f t="shared" ref="R523:R586" si="55">RIGHT(N523,LEN(N523)-FIND("/",N523,1))</f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51"/>
        <v>110.96774193548387</v>
      </c>
      <c r="Q524" t="str">
        <f t="shared" si="54"/>
        <v>theater</v>
      </c>
      <c r="R524" t="str">
        <f t="shared" si="55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51"/>
        <v>71.785714285714292</v>
      </c>
      <c r="Q525" t="str">
        <f t="shared" si="54"/>
        <v>theater</v>
      </c>
      <c r="R525" t="str">
        <f t="shared" si="55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51"/>
        <v>29.258076923076924</v>
      </c>
      <c r="Q526" t="str">
        <f t="shared" si="54"/>
        <v>theater</v>
      </c>
      <c r="R526" t="str">
        <f t="shared" si="55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51"/>
        <v>1000</v>
      </c>
      <c r="Q527" t="str">
        <f t="shared" si="54"/>
        <v>theater</v>
      </c>
      <c r="R527" t="str">
        <f t="shared" si="55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51"/>
        <v>74.347826086956516</v>
      </c>
      <c r="Q528" t="str">
        <f t="shared" si="54"/>
        <v>theater</v>
      </c>
      <c r="R528" t="str">
        <f t="shared" si="55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51"/>
        <v>63.829113924050631</v>
      </c>
      <c r="Q529" t="str">
        <f t="shared" si="54"/>
        <v>theater</v>
      </c>
      <c r="R529" t="str">
        <f t="shared" si="55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51"/>
        <v>44.333333333333336</v>
      </c>
      <c r="Q530" t="str">
        <f t="shared" si="54"/>
        <v>theater</v>
      </c>
      <c r="R530" t="str">
        <f t="shared" si="55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51"/>
        <v>86.944444444444443</v>
      </c>
      <c r="Q531" t="str">
        <f t="shared" si="54"/>
        <v>theater</v>
      </c>
      <c r="R531" t="str">
        <f t="shared" si="55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51"/>
        <v>126.55172413793103</v>
      </c>
      <c r="Q532" t="str">
        <f t="shared" si="54"/>
        <v>theater</v>
      </c>
      <c r="R532" t="str">
        <f t="shared" si="55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51"/>
        <v>129.03225806451613</v>
      </c>
      <c r="Q533" t="str">
        <f t="shared" si="54"/>
        <v>theater</v>
      </c>
      <c r="R533" t="str">
        <f t="shared" si="55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51"/>
        <v>71.242774566473983</v>
      </c>
      <c r="Q534" t="str">
        <f t="shared" si="54"/>
        <v>theater</v>
      </c>
      <c r="R534" t="str">
        <f t="shared" si="55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51"/>
        <v>117.88235294117646</v>
      </c>
      <c r="Q535" t="str">
        <f t="shared" si="54"/>
        <v>theater</v>
      </c>
      <c r="R535" t="str">
        <f t="shared" si="55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51"/>
        <v>327.08333333333331</v>
      </c>
      <c r="Q536" t="str">
        <f t="shared" si="54"/>
        <v>theater</v>
      </c>
      <c r="R536" t="str">
        <f t="shared" si="55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51"/>
        <v>34.745762711864408</v>
      </c>
      <c r="Q537" t="str">
        <f t="shared" si="54"/>
        <v>theater</v>
      </c>
      <c r="R537" t="str">
        <f t="shared" si="55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51"/>
        <v>100.06410256410257</v>
      </c>
      <c r="Q538" t="str">
        <f t="shared" si="54"/>
        <v>theater</v>
      </c>
      <c r="R538" t="str">
        <f t="shared" si="55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51"/>
        <v>40.847457627118644</v>
      </c>
      <c r="Q539" t="str">
        <f t="shared" si="54"/>
        <v>theater</v>
      </c>
      <c r="R539" t="str">
        <f t="shared" si="55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51"/>
        <v>252.01666666666668</v>
      </c>
      <c r="Q540" t="str">
        <f t="shared" si="54"/>
        <v>theater</v>
      </c>
      <c r="R540" t="str">
        <f t="shared" si="55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51"/>
        <v>25.161000000000001</v>
      </c>
      <c r="Q541" t="str">
        <f t="shared" si="54"/>
        <v>theater</v>
      </c>
      <c r="R541" t="str">
        <f t="shared" si="55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51"/>
        <v>1</v>
      </c>
      <c r="Q542" t="str">
        <f t="shared" si="54"/>
        <v>technology</v>
      </c>
      <c r="R542" t="str">
        <f t="shared" si="55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51"/>
        <v>25</v>
      </c>
      <c r="Q543" t="str">
        <f t="shared" si="54"/>
        <v>technology</v>
      </c>
      <c r="R543" t="str">
        <f t="shared" si="55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51"/>
        <v>1</v>
      </c>
      <c r="Q544" t="str">
        <f t="shared" si="54"/>
        <v>technology</v>
      </c>
      <c r="R544" t="str">
        <f t="shared" si="55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si="51"/>
        <v>35</v>
      </c>
      <c r="Q545" t="str">
        <f t="shared" si="54"/>
        <v>technology</v>
      </c>
      <c r="R545" t="str">
        <f t="shared" si="55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1"/>
        <v>3</v>
      </c>
      <c r="Q546" t="str">
        <f t="shared" si="54"/>
        <v>technology</v>
      </c>
      <c r="R546" t="str">
        <f t="shared" si="55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1"/>
        <v>402.70588235294116</v>
      </c>
      <c r="Q547" t="str">
        <f t="shared" si="54"/>
        <v>technology</v>
      </c>
      <c r="R547" t="str">
        <f t="shared" si="55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1"/>
        <v>26</v>
      </c>
      <c r="Q548" t="str">
        <f t="shared" si="54"/>
        <v>technology</v>
      </c>
      <c r="R548" t="str">
        <f t="shared" si="55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 t="e">
        <f t="shared" si="51"/>
        <v>#DIV/0!</v>
      </c>
      <c r="Q549" t="str">
        <f t="shared" si="54"/>
        <v>technology</v>
      </c>
      <c r="R549" t="str">
        <f t="shared" si="55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1"/>
        <v>9</v>
      </c>
      <c r="Q550" t="str">
        <f t="shared" si="54"/>
        <v>technology</v>
      </c>
      <c r="R550" t="str">
        <f t="shared" si="55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1"/>
        <v>8.5</v>
      </c>
      <c r="Q551" t="str">
        <f t="shared" si="54"/>
        <v>technology</v>
      </c>
      <c r="R551" t="str">
        <f t="shared" si="55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1"/>
        <v>8.75</v>
      </c>
      <c r="Q552" t="str">
        <f t="shared" si="54"/>
        <v>technology</v>
      </c>
      <c r="R552" t="str">
        <f t="shared" si="55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1"/>
        <v>135.03571428571428</v>
      </c>
      <c r="Q553" t="str">
        <f t="shared" si="54"/>
        <v>technology</v>
      </c>
      <c r="R553" t="str">
        <f t="shared" si="55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 t="e">
        <f t="shared" si="51"/>
        <v>#DIV/0!</v>
      </c>
      <c r="Q554" t="str">
        <f t="shared" si="54"/>
        <v>technology</v>
      </c>
      <c r="R554" t="str">
        <f t="shared" si="55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1"/>
        <v>20.5</v>
      </c>
      <c r="Q555" t="str">
        <f t="shared" si="54"/>
        <v>technology</v>
      </c>
      <c r="R555" t="str">
        <f t="shared" si="55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1"/>
        <v>64.36363636363636</v>
      </c>
      <c r="Q556" t="str">
        <f t="shared" si="54"/>
        <v>technology</v>
      </c>
      <c r="R556" t="str">
        <f t="shared" si="55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 t="e">
        <f t="shared" si="51"/>
        <v>#DIV/0!</v>
      </c>
      <c r="Q557" t="str">
        <f t="shared" si="54"/>
        <v>technology</v>
      </c>
      <c r="R557" t="str">
        <f t="shared" si="55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1"/>
        <v>200</v>
      </c>
      <c r="Q558" t="str">
        <f t="shared" si="54"/>
        <v>technology</v>
      </c>
      <c r="R558" t="str">
        <f t="shared" si="55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1"/>
        <v>68.3</v>
      </c>
      <c r="Q559" t="str">
        <f t="shared" si="54"/>
        <v>technology</v>
      </c>
      <c r="R559" t="str">
        <f t="shared" si="55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 t="e">
        <f t="shared" si="51"/>
        <v>#DIV/0!</v>
      </c>
      <c r="Q560" t="str">
        <f t="shared" si="54"/>
        <v>technology</v>
      </c>
      <c r="R560" t="str">
        <f t="shared" si="55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1"/>
        <v>50</v>
      </c>
      <c r="Q561" t="str">
        <f t="shared" si="54"/>
        <v>technology</v>
      </c>
      <c r="R561" t="str">
        <f t="shared" si="55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1"/>
        <v>4</v>
      </c>
      <c r="Q562" t="str">
        <f t="shared" si="54"/>
        <v>technology</v>
      </c>
      <c r="R562" t="str">
        <f t="shared" si="55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1"/>
        <v>27.5</v>
      </c>
      <c r="Q563" t="str">
        <f t="shared" si="54"/>
        <v>technology</v>
      </c>
      <c r="R563" t="str">
        <f t="shared" si="55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 t="e">
        <f t="shared" si="51"/>
        <v>#DIV/0!</v>
      </c>
      <c r="Q564" t="str">
        <f t="shared" si="54"/>
        <v>technology</v>
      </c>
      <c r="R564" t="str">
        <f t="shared" si="55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1"/>
        <v>34</v>
      </c>
      <c r="Q565" t="str">
        <f t="shared" si="54"/>
        <v>technology</v>
      </c>
      <c r="R565" t="str">
        <f t="shared" si="55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1"/>
        <v>1</v>
      </c>
      <c r="Q566" t="str">
        <f t="shared" si="54"/>
        <v>technology</v>
      </c>
      <c r="R566" t="str">
        <f t="shared" si="55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 t="e">
        <f t="shared" si="51"/>
        <v>#DIV/0!</v>
      </c>
      <c r="Q567" t="str">
        <f t="shared" si="54"/>
        <v>technology</v>
      </c>
      <c r="R567" t="str">
        <f t="shared" si="55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1"/>
        <v>1</v>
      </c>
      <c r="Q568" t="str">
        <f t="shared" si="54"/>
        <v>technology</v>
      </c>
      <c r="R568" t="str">
        <f t="shared" si="55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 t="e">
        <f t="shared" si="51"/>
        <v>#DIV/0!</v>
      </c>
      <c r="Q569" t="str">
        <f t="shared" si="54"/>
        <v>technology</v>
      </c>
      <c r="R569" t="str">
        <f t="shared" si="55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1"/>
        <v>49</v>
      </c>
      <c r="Q570" t="str">
        <f t="shared" si="54"/>
        <v>technology</v>
      </c>
      <c r="R570" t="str">
        <f t="shared" si="55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1"/>
        <v>20</v>
      </c>
      <c r="Q571" t="str">
        <f t="shared" si="54"/>
        <v>technology</v>
      </c>
      <c r="R571" t="str">
        <f t="shared" si="55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1"/>
        <v>142</v>
      </c>
      <c r="Q572" t="str">
        <f t="shared" si="54"/>
        <v>technology</v>
      </c>
      <c r="R572" t="str">
        <f t="shared" si="55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1"/>
        <v>53</v>
      </c>
      <c r="Q573" t="str">
        <f t="shared" si="54"/>
        <v>technology</v>
      </c>
      <c r="R573" t="str">
        <f t="shared" si="55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 t="e">
        <f t="shared" si="51"/>
        <v>#DIV/0!</v>
      </c>
      <c r="Q574" t="str">
        <f t="shared" si="54"/>
        <v>technology</v>
      </c>
      <c r="R574" t="str">
        <f t="shared" si="55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1"/>
        <v>38.444444444444443</v>
      </c>
      <c r="Q575" t="str">
        <f t="shared" si="54"/>
        <v>technology</v>
      </c>
      <c r="R575" t="str">
        <f t="shared" si="55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1"/>
        <v>20</v>
      </c>
      <c r="Q576" t="str">
        <f t="shared" si="54"/>
        <v>technology</v>
      </c>
      <c r="R576" t="str">
        <f t="shared" si="55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1"/>
        <v>64.75</v>
      </c>
      <c r="Q577" t="str">
        <f t="shared" si="54"/>
        <v>technology</v>
      </c>
      <c r="R577" t="str">
        <f t="shared" si="55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1"/>
        <v>1</v>
      </c>
      <c r="Q578" t="str">
        <f t="shared" si="54"/>
        <v>technology</v>
      </c>
      <c r="R578" t="str">
        <f t="shared" si="55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6">
        <f t="shared" ref="P579:P642" si="57">E579/L579</f>
        <v>10</v>
      </c>
      <c r="Q579" t="str">
        <f t="shared" si="54"/>
        <v>technology</v>
      </c>
      <c r="R579" t="str">
        <f t="shared" si="55"/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4"/>
        <v>technology</v>
      </c>
      <c r="R580" t="str">
        <f t="shared" si="55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4"/>
        <v>technology</v>
      </c>
      <c r="R581" t="str">
        <f t="shared" si="55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4"/>
        <v>technology</v>
      </c>
      <c r="R582" t="str">
        <f t="shared" si="55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 t="e">
        <f t="shared" si="57"/>
        <v>#DIV/0!</v>
      </c>
      <c r="Q583" t="str">
        <f t="shared" si="54"/>
        <v>technology</v>
      </c>
      <c r="R583" t="str">
        <f t="shared" si="55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 t="e">
        <f t="shared" si="57"/>
        <v>#DIV/0!</v>
      </c>
      <c r="Q584" t="str">
        <f t="shared" si="54"/>
        <v>technology</v>
      </c>
      <c r="R584" t="str">
        <f t="shared" si="55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4"/>
        <v>technology</v>
      </c>
      <c r="R585" t="str">
        <f t="shared" si="55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4"/>
        <v>technology</v>
      </c>
      <c r="R586" t="str">
        <f t="shared" si="55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 t="e">
        <f t="shared" si="57"/>
        <v>#DIV/0!</v>
      </c>
      <c r="Q587" t="str">
        <f t="shared" ref="Q587:Q650" si="60">LEFT(N587,FIND("/",N587,1)-1)</f>
        <v>technology</v>
      </c>
      <c r="R587" t="str">
        <f t="shared" ref="R587:R650" si="61">RIGHT(N587,LEN(N587)-FIND("/",N587,1))</f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si="60"/>
        <v>technology</v>
      </c>
      <c r="R588" t="str">
        <f t="shared" si="61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389.28571428571428</v>
      </c>
      <c r="Q589" t="str">
        <f t="shared" si="60"/>
        <v>technology</v>
      </c>
      <c r="R589" t="str">
        <f t="shared" si="61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60"/>
        <v>technology</v>
      </c>
      <c r="R590" t="str">
        <f t="shared" si="61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60"/>
        <v>technology</v>
      </c>
      <c r="R591" t="str">
        <f t="shared" si="61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24.777777777777779</v>
      </c>
      <c r="Q592" t="str">
        <f t="shared" si="60"/>
        <v>technology</v>
      </c>
      <c r="R592" t="str">
        <f t="shared" si="61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60"/>
        <v>technology</v>
      </c>
      <c r="R593" t="str">
        <f t="shared" si="61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60"/>
        <v>technology</v>
      </c>
      <c r="R594" t="str">
        <f t="shared" si="61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16.428571428571427</v>
      </c>
      <c r="Q595" t="str">
        <f t="shared" si="60"/>
        <v>technology</v>
      </c>
      <c r="R595" t="str">
        <f t="shared" si="61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60"/>
        <v>technology</v>
      </c>
      <c r="R596" t="str">
        <f t="shared" si="61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60"/>
        <v>technology</v>
      </c>
      <c r="R597" t="str">
        <f t="shared" si="61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60"/>
        <v>technology</v>
      </c>
      <c r="R598" t="str">
        <f t="shared" si="61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60"/>
        <v>technology</v>
      </c>
      <c r="R599" t="str">
        <f t="shared" si="61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121.42857142857143</v>
      </c>
      <c r="Q600" t="str">
        <f t="shared" si="60"/>
        <v>technology</v>
      </c>
      <c r="R600" t="str">
        <f t="shared" si="61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60"/>
        <v>technology</v>
      </c>
      <c r="R601" t="str">
        <f t="shared" si="61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60"/>
        <v>technology</v>
      </c>
      <c r="R602" t="str">
        <f t="shared" si="61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23.333333333333332</v>
      </c>
      <c r="Q603" t="str">
        <f t="shared" si="60"/>
        <v>technology</v>
      </c>
      <c r="R603" t="str">
        <f t="shared" si="61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 t="e">
        <f t="shared" si="57"/>
        <v>#DIV/0!</v>
      </c>
      <c r="Q604" t="str">
        <f t="shared" si="60"/>
        <v>technology</v>
      </c>
      <c r="R604" t="str">
        <f t="shared" si="61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45.386153846153846</v>
      </c>
      <c r="Q605" t="str">
        <f t="shared" si="60"/>
        <v>technology</v>
      </c>
      <c r="R605" t="str">
        <f t="shared" si="61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 t="e">
        <f t="shared" si="57"/>
        <v>#DIV/0!</v>
      </c>
      <c r="Q606" t="str">
        <f t="shared" si="60"/>
        <v>technology</v>
      </c>
      <c r="R606" t="str">
        <f t="shared" si="61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16.375</v>
      </c>
      <c r="Q607" t="str">
        <f t="shared" si="60"/>
        <v>technology</v>
      </c>
      <c r="R607" t="str">
        <f t="shared" si="61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60"/>
        <v>technology</v>
      </c>
      <c r="R608" t="str">
        <f t="shared" si="61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 t="e">
        <f t="shared" si="57"/>
        <v>#DIV/0!</v>
      </c>
      <c r="Q609" t="str">
        <f t="shared" si="60"/>
        <v>technology</v>
      </c>
      <c r="R609" t="str">
        <f t="shared" si="61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60"/>
        <v>technology</v>
      </c>
      <c r="R610" t="str">
        <f t="shared" si="61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60"/>
        <v>technology</v>
      </c>
      <c r="R611" t="str">
        <f t="shared" si="61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 t="e">
        <f t="shared" si="57"/>
        <v>#DIV/0!</v>
      </c>
      <c r="Q612" t="str">
        <f t="shared" si="60"/>
        <v>technology</v>
      </c>
      <c r="R612" t="str">
        <f t="shared" si="61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 t="e">
        <f t="shared" si="57"/>
        <v>#DIV/0!</v>
      </c>
      <c r="Q613" t="str">
        <f t="shared" si="60"/>
        <v>technology</v>
      </c>
      <c r="R613" t="str">
        <f t="shared" si="61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 t="e">
        <f t="shared" si="57"/>
        <v>#DIV/0!</v>
      </c>
      <c r="Q614" t="str">
        <f t="shared" si="60"/>
        <v>technology</v>
      </c>
      <c r="R614" t="str">
        <f t="shared" si="61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105.93388429752066</v>
      </c>
      <c r="Q615" t="str">
        <f t="shared" si="60"/>
        <v>technology</v>
      </c>
      <c r="R615" t="str">
        <f t="shared" si="61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 t="e">
        <f t="shared" si="57"/>
        <v>#DIV/0!</v>
      </c>
      <c r="Q616" t="str">
        <f t="shared" si="60"/>
        <v>technology</v>
      </c>
      <c r="R616" t="str">
        <f t="shared" si="61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 t="e">
        <f t="shared" si="57"/>
        <v>#DIV/0!</v>
      </c>
      <c r="Q617" t="str">
        <f t="shared" si="60"/>
        <v>technology</v>
      </c>
      <c r="R617" t="str">
        <f t="shared" si="61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 t="e">
        <f t="shared" si="57"/>
        <v>#DIV/0!</v>
      </c>
      <c r="Q618" t="str">
        <f t="shared" si="60"/>
        <v>technology</v>
      </c>
      <c r="R618" t="str">
        <f t="shared" si="61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60"/>
        <v>technology</v>
      </c>
      <c r="R619" t="str">
        <f t="shared" si="61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 t="e">
        <f t="shared" si="57"/>
        <v>#DIV/0!</v>
      </c>
      <c r="Q620" t="str">
        <f t="shared" si="60"/>
        <v>technology</v>
      </c>
      <c r="R620" t="str">
        <f t="shared" si="61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60"/>
        <v>technology</v>
      </c>
      <c r="R621" t="str">
        <f t="shared" si="61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60"/>
        <v>technology</v>
      </c>
      <c r="R622" t="str">
        <f t="shared" si="61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60"/>
        <v>technology</v>
      </c>
      <c r="R623" t="str">
        <f t="shared" si="61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37.888888888888886</v>
      </c>
      <c r="Q624" t="str">
        <f t="shared" si="60"/>
        <v>technology</v>
      </c>
      <c r="R624" t="str">
        <f t="shared" si="61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 t="e">
        <f t="shared" si="57"/>
        <v>#DIV/0!</v>
      </c>
      <c r="Q625" t="str">
        <f t="shared" si="60"/>
        <v>technology</v>
      </c>
      <c r="R625" t="str">
        <f t="shared" si="61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 t="e">
        <f t="shared" si="57"/>
        <v>#DIV/0!</v>
      </c>
      <c r="Q626" t="str">
        <f t="shared" si="60"/>
        <v>technology</v>
      </c>
      <c r="R626" t="str">
        <f t="shared" si="61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 t="e">
        <f t="shared" si="57"/>
        <v>#DIV/0!</v>
      </c>
      <c r="Q627" t="str">
        <f t="shared" si="60"/>
        <v>technology</v>
      </c>
      <c r="R627" t="str">
        <f t="shared" si="61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111.41025641025641</v>
      </c>
      <c r="Q628" t="str">
        <f t="shared" si="60"/>
        <v>technology</v>
      </c>
      <c r="R628" t="str">
        <f t="shared" si="61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60"/>
        <v>technology</v>
      </c>
      <c r="R629" t="str">
        <f t="shared" si="61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 t="e">
        <f t="shared" si="57"/>
        <v>#DIV/0!</v>
      </c>
      <c r="Q630" t="str">
        <f t="shared" si="60"/>
        <v>technology</v>
      </c>
      <c r="R630" t="str">
        <f t="shared" si="61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116.66666666666667</v>
      </c>
      <c r="Q631" t="str">
        <f t="shared" si="60"/>
        <v>technology</v>
      </c>
      <c r="R631" t="str">
        <f t="shared" si="61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60"/>
        <v>technology</v>
      </c>
      <c r="R632" t="str">
        <f t="shared" si="61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76.666666666666671</v>
      </c>
      <c r="Q633" t="str">
        <f t="shared" si="60"/>
        <v>technology</v>
      </c>
      <c r="R633" t="str">
        <f t="shared" si="61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 t="e">
        <f t="shared" si="57"/>
        <v>#DIV/0!</v>
      </c>
      <c r="Q634" t="str">
        <f t="shared" si="60"/>
        <v>technology</v>
      </c>
      <c r="R634" t="str">
        <f t="shared" si="61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60"/>
        <v>technology</v>
      </c>
      <c r="R635" t="str">
        <f t="shared" si="61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60"/>
        <v>technology</v>
      </c>
      <c r="R636" t="str">
        <f t="shared" si="61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si="60"/>
        <v>technology</v>
      </c>
      <c r="R637" t="str">
        <f t="shared" si="61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60"/>
        <v>technology</v>
      </c>
      <c r="R638" t="str">
        <f t="shared" si="61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 t="e">
        <f t="shared" si="57"/>
        <v>#DIV/0!</v>
      </c>
      <c r="Q639" t="str">
        <f t="shared" si="60"/>
        <v>technology</v>
      </c>
      <c r="R639" t="str">
        <f t="shared" si="61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t="str">
        <f t="shared" si="60"/>
        <v>technology</v>
      </c>
      <c r="R640" t="str">
        <f t="shared" si="61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t="str">
        <f t="shared" si="60"/>
        <v>technology</v>
      </c>
      <c r="R641" t="str">
        <f t="shared" si="61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57"/>
        <v>50.5</v>
      </c>
      <c r="Q642" t="str">
        <f t="shared" si="60"/>
        <v>technology</v>
      </c>
      <c r="R642" t="str">
        <f t="shared" si="61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 s="6">
        <f t="shared" ref="P643:P706" si="63">E643/L643</f>
        <v>151.31746031746033</v>
      </c>
      <c r="Q643" t="str">
        <f t="shared" si="60"/>
        <v>technology</v>
      </c>
      <c r="R643" t="str">
        <f t="shared" si="61"/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134.3592456301748</v>
      </c>
      <c r="Q644" t="str">
        <f t="shared" si="60"/>
        <v>technology</v>
      </c>
      <c r="R644" t="str">
        <f t="shared" si="61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174.02631578947367</v>
      </c>
      <c r="Q645" t="str">
        <f t="shared" si="60"/>
        <v>technology</v>
      </c>
      <c r="R645" t="str">
        <f t="shared" si="61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73.486268364348675</v>
      </c>
      <c r="Q646" t="str">
        <f t="shared" si="60"/>
        <v>technology</v>
      </c>
      <c r="R646" t="str">
        <f t="shared" si="61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23.518987341772153</v>
      </c>
      <c r="Q647" t="str">
        <f t="shared" si="60"/>
        <v>technology</v>
      </c>
      <c r="R647" t="str">
        <f t="shared" si="61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39.074444444444445</v>
      </c>
      <c r="Q648" t="str">
        <f t="shared" si="60"/>
        <v>technology</v>
      </c>
      <c r="R648" t="str">
        <f t="shared" si="61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125.94117647058823</v>
      </c>
      <c r="Q649" t="str">
        <f t="shared" si="60"/>
        <v>technology</v>
      </c>
      <c r="R649" t="str">
        <f t="shared" si="61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t="str">
        <f t="shared" si="60"/>
        <v>technology</v>
      </c>
      <c r="R650" t="str">
        <f t="shared" si="61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42.670731707317074</v>
      </c>
      <c r="Q651" t="str">
        <f t="shared" ref="Q651:Q714" si="66">LEFT(N651,FIND("/",N651,1)-1)</f>
        <v>technology</v>
      </c>
      <c r="R651" t="str">
        <f t="shared" ref="R651:R714" si="67">RIGHT(N651,LEN(N651)-FIND("/",N651,1))</f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35.125</v>
      </c>
      <c r="Q652" t="str">
        <f t="shared" si="66"/>
        <v>technology</v>
      </c>
      <c r="R652" t="str">
        <f t="shared" si="67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239.35238095238094</v>
      </c>
      <c r="Q653" t="str">
        <f t="shared" si="66"/>
        <v>technology</v>
      </c>
      <c r="R653" t="str">
        <f t="shared" si="67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107.64285714285714</v>
      </c>
      <c r="Q654" t="str">
        <f t="shared" si="66"/>
        <v>technology</v>
      </c>
      <c r="R654" t="str">
        <f t="shared" si="67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95.830623306233065</v>
      </c>
      <c r="Q655" t="str">
        <f t="shared" si="66"/>
        <v>technology</v>
      </c>
      <c r="R655" t="str">
        <f t="shared" si="67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31.663376110562684</v>
      </c>
      <c r="Q656" t="str">
        <f t="shared" si="66"/>
        <v>technology</v>
      </c>
      <c r="R656" t="str">
        <f t="shared" si="67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42.886861313868614</v>
      </c>
      <c r="Q657" t="str">
        <f t="shared" si="66"/>
        <v>technology</v>
      </c>
      <c r="R657" t="str">
        <f t="shared" si="67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122.73563218390805</v>
      </c>
      <c r="Q658" t="str">
        <f t="shared" si="66"/>
        <v>technology</v>
      </c>
      <c r="R658" t="str">
        <f t="shared" si="67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190.45454545454547</v>
      </c>
      <c r="Q659" t="str">
        <f t="shared" si="66"/>
        <v>technology</v>
      </c>
      <c r="R659" t="str">
        <f t="shared" si="67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109.33695652173913</v>
      </c>
      <c r="Q660" t="str">
        <f t="shared" si="66"/>
        <v>technology</v>
      </c>
      <c r="R660" t="str">
        <f t="shared" si="67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143.66666666666666</v>
      </c>
      <c r="Q661" t="str">
        <f t="shared" si="66"/>
        <v>technology</v>
      </c>
      <c r="R661" t="str">
        <f t="shared" si="67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84.944444444444443</v>
      </c>
      <c r="Q662" t="str">
        <f t="shared" si="66"/>
        <v>technology</v>
      </c>
      <c r="R662" t="str">
        <f t="shared" si="67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10.555555555555555</v>
      </c>
      <c r="Q663" t="str">
        <f t="shared" si="66"/>
        <v>technology</v>
      </c>
      <c r="R663" t="str">
        <f t="shared" si="67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t="str">
        <f t="shared" si="66"/>
        <v>technology</v>
      </c>
      <c r="R664" t="str">
        <f t="shared" si="67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t="str">
        <f t="shared" si="66"/>
        <v>technology</v>
      </c>
      <c r="R665" t="str">
        <f t="shared" si="67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31.172413793103448</v>
      </c>
      <c r="Q666" t="str">
        <f t="shared" si="66"/>
        <v>technology</v>
      </c>
      <c r="R666" t="str">
        <f t="shared" si="67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155.33333333333334</v>
      </c>
      <c r="Q667" t="str">
        <f t="shared" si="66"/>
        <v>technology</v>
      </c>
      <c r="R667" t="str">
        <f t="shared" si="67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t="str">
        <f t="shared" si="66"/>
        <v>technology</v>
      </c>
      <c r="R668" t="str">
        <f t="shared" si="67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178.92857142857142</v>
      </c>
      <c r="Q669" t="str">
        <f t="shared" si="66"/>
        <v>technology</v>
      </c>
      <c r="R669" t="str">
        <f t="shared" si="67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t="str">
        <f t="shared" si="66"/>
        <v>technology</v>
      </c>
      <c r="R670" t="str">
        <f t="shared" si="67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t="str">
        <f t="shared" si="66"/>
        <v>technology</v>
      </c>
      <c r="R671" t="str">
        <f t="shared" si="67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84.99677419354839</v>
      </c>
      <c r="Q672" t="str">
        <f t="shared" si="66"/>
        <v>technology</v>
      </c>
      <c r="R672" t="str">
        <f t="shared" si="67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788.5333333333333</v>
      </c>
      <c r="Q673" t="str">
        <f t="shared" si="66"/>
        <v>technology</v>
      </c>
      <c r="R673" t="str">
        <f t="shared" si="67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50.29767441860465</v>
      </c>
      <c r="Q674" t="str">
        <f t="shared" si="66"/>
        <v>technology</v>
      </c>
      <c r="R674" t="str">
        <f t="shared" si="67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68.333333333333329</v>
      </c>
      <c r="Q675" t="str">
        <f t="shared" si="66"/>
        <v>technology</v>
      </c>
      <c r="R675" t="str">
        <f t="shared" si="67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t="str">
        <f t="shared" si="66"/>
        <v>technology</v>
      </c>
      <c r="R676" t="str">
        <f t="shared" si="67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34.269230769230766</v>
      </c>
      <c r="Q677" t="str">
        <f t="shared" si="66"/>
        <v>technology</v>
      </c>
      <c r="R677" t="str">
        <f t="shared" si="67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61.291666666666664</v>
      </c>
      <c r="Q678" t="str">
        <f t="shared" si="66"/>
        <v>technology</v>
      </c>
      <c r="R678" t="str">
        <f t="shared" si="67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t="str">
        <f t="shared" si="66"/>
        <v>technology</v>
      </c>
      <c r="R679" t="str">
        <f t="shared" si="67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65.17647058823529</v>
      </c>
      <c r="Q680" t="str">
        <f t="shared" si="66"/>
        <v>technology</v>
      </c>
      <c r="R680" t="str">
        <f t="shared" si="67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93.90425531914893</v>
      </c>
      <c r="Q681" t="str">
        <f t="shared" si="66"/>
        <v>technology</v>
      </c>
      <c r="R681" t="str">
        <f t="shared" si="67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150.65116279069767</v>
      </c>
      <c r="Q682" t="str">
        <f t="shared" si="66"/>
        <v>technology</v>
      </c>
      <c r="R682" t="str">
        <f t="shared" si="67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t="str">
        <f t="shared" si="66"/>
        <v>technology</v>
      </c>
      <c r="R683" t="str">
        <f t="shared" si="67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t="str">
        <f t="shared" si="66"/>
        <v>technology</v>
      </c>
      <c r="R684" t="str">
        <f t="shared" si="67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99.333333333333329</v>
      </c>
      <c r="Q685" t="str">
        <f t="shared" si="66"/>
        <v>technology</v>
      </c>
      <c r="R685" t="str">
        <f t="shared" si="67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177.39259259259259</v>
      </c>
      <c r="Q686" t="str">
        <f t="shared" si="66"/>
        <v>technology</v>
      </c>
      <c r="R686" t="str">
        <f t="shared" si="67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t="str">
        <f t="shared" si="66"/>
        <v>technology</v>
      </c>
      <c r="R687" t="str">
        <f t="shared" si="67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 t="e">
        <f t="shared" si="63"/>
        <v>#DIV/0!</v>
      </c>
      <c r="Q688" t="str">
        <f t="shared" si="66"/>
        <v>technology</v>
      </c>
      <c r="R688" t="str">
        <f t="shared" si="67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591.66666666666663</v>
      </c>
      <c r="Q689" t="str">
        <f t="shared" si="66"/>
        <v>technology</v>
      </c>
      <c r="R689" t="str">
        <f t="shared" si="67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t="str">
        <f t="shared" si="66"/>
        <v>technology</v>
      </c>
      <c r="R690" t="str">
        <f t="shared" si="67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343.14732142857144</v>
      </c>
      <c r="Q691" t="str">
        <f t="shared" si="66"/>
        <v>technology</v>
      </c>
      <c r="R691" t="str">
        <f t="shared" si="67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72.588235294117652</v>
      </c>
      <c r="Q692" t="str">
        <f t="shared" si="66"/>
        <v>technology</v>
      </c>
      <c r="R692" t="str">
        <f t="shared" si="67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t="str">
        <f t="shared" si="66"/>
        <v>technology</v>
      </c>
      <c r="R693" t="str">
        <f t="shared" si="67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6.4975124378109452</v>
      </c>
      <c r="Q694" t="str">
        <f t="shared" si="66"/>
        <v>technology</v>
      </c>
      <c r="R694" t="str">
        <f t="shared" si="67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119.38513513513513</v>
      </c>
      <c r="Q695" t="str">
        <f t="shared" si="66"/>
        <v>technology</v>
      </c>
      <c r="R695" t="str">
        <f t="shared" si="67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84.285714285714292</v>
      </c>
      <c r="Q696" t="str">
        <f t="shared" si="66"/>
        <v>technology</v>
      </c>
      <c r="R696" t="str">
        <f t="shared" si="67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90.857142857142861</v>
      </c>
      <c r="Q697" t="str">
        <f t="shared" si="66"/>
        <v>technology</v>
      </c>
      <c r="R697" t="str">
        <f t="shared" si="67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t="str">
        <f t="shared" si="66"/>
        <v>technology</v>
      </c>
      <c r="R698" t="str">
        <f t="shared" si="67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20.342105263157894</v>
      </c>
      <c r="Q699" t="str">
        <f t="shared" si="66"/>
        <v>technology</v>
      </c>
      <c r="R699" t="str">
        <f t="shared" si="67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530.68965517241384</v>
      </c>
      <c r="Q700" t="str">
        <f t="shared" si="66"/>
        <v>technology</v>
      </c>
      <c r="R700" t="str">
        <f t="shared" si="67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120.39184269662923</v>
      </c>
      <c r="Q701" t="str">
        <f t="shared" si="66"/>
        <v>technology</v>
      </c>
      <c r="R701" t="str">
        <f t="shared" si="67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t="str">
        <f t="shared" si="66"/>
        <v>technology</v>
      </c>
      <c r="R702" t="str">
        <f t="shared" si="67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291.33333333333331</v>
      </c>
      <c r="Q703" t="str">
        <f t="shared" si="66"/>
        <v>technology</v>
      </c>
      <c r="R703" t="str">
        <f t="shared" si="67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124.9191891891892</v>
      </c>
      <c r="Q704" t="str">
        <f t="shared" si="66"/>
        <v>technology</v>
      </c>
      <c r="R704" t="str">
        <f t="shared" si="67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119.57142857142857</v>
      </c>
      <c r="Q705" t="str">
        <f t="shared" si="66"/>
        <v>technology</v>
      </c>
      <c r="R705" t="str">
        <f t="shared" si="67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3"/>
        <v>120.25</v>
      </c>
      <c r="Q706" t="str">
        <f t="shared" si="66"/>
        <v>technology</v>
      </c>
      <c r="R706" t="str">
        <f t="shared" si="67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 s="6">
        <f t="shared" ref="P707:P770" si="69">E707/L707</f>
        <v>195.4</v>
      </c>
      <c r="Q707" t="str">
        <f t="shared" si="66"/>
        <v>technology</v>
      </c>
      <c r="R707" t="str">
        <f t="shared" si="67"/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 t="e">
        <f t="shared" si="69"/>
        <v>#DIV/0!</v>
      </c>
      <c r="Q708" t="str">
        <f t="shared" si="66"/>
        <v>technology</v>
      </c>
      <c r="R708" t="str">
        <f t="shared" si="67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117.69868421052631</v>
      </c>
      <c r="Q709" t="str">
        <f t="shared" si="66"/>
        <v>technology</v>
      </c>
      <c r="R709" t="str">
        <f t="shared" si="67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23.948509485094849</v>
      </c>
      <c r="Q710" t="str">
        <f t="shared" si="66"/>
        <v>technology</v>
      </c>
      <c r="R710" t="str">
        <f t="shared" si="67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t="str">
        <f t="shared" si="66"/>
        <v>technology</v>
      </c>
      <c r="R711" t="str">
        <f t="shared" si="67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 t="e">
        <f t="shared" si="69"/>
        <v>#DIV/0!</v>
      </c>
      <c r="Q712" t="str">
        <f t="shared" si="66"/>
        <v>technology</v>
      </c>
      <c r="R712" t="str">
        <f t="shared" si="67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99.973372781065095</v>
      </c>
      <c r="Q713" t="str">
        <f t="shared" si="66"/>
        <v>technology</v>
      </c>
      <c r="R713" t="str">
        <f t="shared" si="67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t="str">
        <f t="shared" si="66"/>
        <v>technology</v>
      </c>
      <c r="R714" t="str">
        <f t="shared" si="67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t="str">
        <f t="shared" ref="Q715:Q778" si="72">LEFT(N715,FIND("/",N715,1)-1)</f>
        <v>technology</v>
      </c>
      <c r="R715" t="str">
        <f t="shared" ref="R715:R778" si="73">RIGHT(N715,LEN(N715)-FIND("/",N715,1))</f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80.321428571428569</v>
      </c>
      <c r="Q716" t="str">
        <f t="shared" si="72"/>
        <v>technology</v>
      </c>
      <c r="R716" t="str">
        <f t="shared" si="73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t="str">
        <f t="shared" si="72"/>
        <v>technology</v>
      </c>
      <c r="R717" t="str">
        <f t="shared" si="73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44.6875</v>
      </c>
      <c r="Q718" t="str">
        <f t="shared" si="72"/>
        <v>technology</v>
      </c>
      <c r="R718" t="str">
        <f t="shared" si="73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t="str">
        <f t="shared" si="72"/>
        <v>technology</v>
      </c>
      <c r="R719" t="str">
        <f t="shared" si="73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t="str">
        <f t="shared" si="72"/>
        <v>technology</v>
      </c>
      <c r="R720" t="str">
        <f t="shared" si="73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t="str">
        <f t="shared" si="72"/>
        <v>technology</v>
      </c>
      <c r="R721" t="str">
        <f t="shared" si="73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66.707317073170728</v>
      </c>
      <c r="Q722" t="str">
        <f t="shared" si="72"/>
        <v>publishing</v>
      </c>
      <c r="R722" t="str">
        <f t="shared" si="73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84.142857142857139</v>
      </c>
      <c r="Q723" t="str">
        <f t="shared" si="72"/>
        <v>publishing</v>
      </c>
      <c r="R723" t="str">
        <f t="shared" si="73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215.72549019607843</v>
      </c>
      <c r="Q724" t="str">
        <f t="shared" si="72"/>
        <v>publishing</v>
      </c>
      <c r="R724" t="str">
        <f t="shared" si="73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t="str">
        <f t="shared" si="72"/>
        <v>publishing</v>
      </c>
      <c r="R725" t="str">
        <f t="shared" si="73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51.62944055944056</v>
      </c>
      <c r="Q726" t="str">
        <f t="shared" si="72"/>
        <v>publishing</v>
      </c>
      <c r="R726" t="str">
        <f t="shared" si="73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143.35714285714286</v>
      </c>
      <c r="Q727" t="str">
        <f t="shared" si="72"/>
        <v>publishing</v>
      </c>
      <c r="R727" t="str">
        <f t="shared" si="73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72.428571428571431</v>
      </c>
      <c r="Q728" t="str">
        <f t="shared" si="72"/>
        <v>publishing</v>
      </c>
      <c r="R728" t="str">
        <f t="shared" si="73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36.530201342281877</v>
      </c>
      <c r="Q729" t="str">
        <f t="shared" si="72"/>
        <v>publishing</v>
      </c>
      <c r="R729" t="str">
        <f t="shared" si="73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60.903461538461535</v>
      </c>
      <c r="Q730" t="str">
        <f t="shared" si="72"/>
        <v>publishing</v>
      </c>
      <c r="R730" t="str">
        <f t="shared" si="73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t="str">
        <f t="shared" si="72"/>
        <v>publishing</v>
      </c>
      <c r="R731" t="str">
        <f t="shared" si="73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99.766037735849054</v>
      </c>
      <c r="Q732" t="str">
        <f t="shared" si="72"/>
        <v>publishing</v>
      </c>
      <c r="R732" t="str">
        <f t="shared" si="73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88.732394366197184</v>
      </c>
      <c r="Q733" t="str">
        <f t="shared" si="72"/>
        <v>publishing</v>
      </c>
      <c r="R733" t="str">
        <f t="shared" si="73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4.9230769230769234</v>
      </c>
      <c r="Q734" t="str">
        <f t="shared" si="72"/>
        <v>publishing</v>
      </c>
      <c r="R734" t="str">
        <f t="shared" si="73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17.822485207100591</v>
      </c>
      <c r="Q735" t="str">
        <f t="shared" si="72"/>
        <v>publishing</v>
      </c>
      <c r="R735" t="str">
        <f t="shared" si="73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187.19298245614036</v>
      </c>
      <c r="Q736" t="str">
        <f t="shared" si="72"/>
        <v>publishing</v>
      </c>
      <c r="R736" t="str">
        <f t="shared" si="73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234.80786026200875</v>
      </c>
      <c r="Q737" t="str">
        <f t="shared" si="72"/>
        <v>publishing</v>
      </c>
      <c r="R737" t="str">
        <f t="shared" si="73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105.04629629629629</v>
      </c>
      <c r="Q738" t="str">
        <f t="shared" si="72"/>
        <v>publishing</v>
      </c>
      <c r="R738" t="str">
        <f t="shared" si="73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56.666666666666664</v>
      </c>
      <c r="Q739" t="str">
        <f t="shared" si="72"/>
        <v>publishing</v>
      </c>
      <c r="R739" t="str">
        <f t="shared" si="73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39.048780487804876</v>
      </c>
      <c r="Q740" t="str">
        <f t="shared" si="72"/>
        <v>publishing</v>
      </c>
      <c r="R740" t="str">
        <f t="shared" si="73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68.345323741007192</v>
      </c>
      <c r="Q741" t="str">
        <f t="shared" si="72"/>
        <v>publishing</v>
      </c>
      <c r="R741" t="str">
        <f t="shared" si="73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169.57894736842104</v>
      </c>
      <c r="Q742" t="str">
        <f t="shared" si="72"/>
        <v>publishing</v>
      </c>
      <c r="R742" t="str">
        <f t="shared" si="73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141.42340425531913</v>
      </c>
      <c r="Q743" t="str">
        <f t="shared" si="72"/>
        <v>publishing</v>
      </c>
      <c r="R743" t="str">
        <f t="shared" si="73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67.391304347826093</v>
      </c>
      <c r="Q744" t="str">
        <f t="shared" si="72"/>
        <v>publishing</v>
      </c>
      <c r="R744" t="str">
        <f t="shared" si="73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54.266666666666666</v>
      </c>
      <c r="Q745" t="str">
        <f t="shared" si="72"/>
        <v>publishing</v>
      </c>
      <c r="R745" t="str">
        <f t="shared" si="73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82.516129032258064</v>
      </c>
      <c r="Q746" t="str">
        <f t="shared" si="72"/>
        <v>publishing</v>
      </c>
      <c r="R746" t="str">
        <f t="shared" si="73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53.729729729729726</v>
      </c>
      <c r="Q747" t="str">
        <f t="shared" si="72"/>
        <v>publishing</v>
      </c>
      <c r="R747" t="str">
        <f t="shared" si="73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34.206185567010309</v>
      </c>
      <c r="Q748" t="str">
        <f t="shared" si="72"/>
        <v>publishing</v>
      </c>
      <c r="R748" t="str">
        <f t="shared" si="73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127.32727272727273</v>
      </c>
      <c r="Q749" t="str">
        <f t="shared" si="72"/>
        <v>publishing</v>
      </c>
      <c r="R749" t="str">
        <f t="shared" si="73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45.56818181818182</v>
      </c>
      <c r="Q750" t="str">
        <f t="shared" si="72"/>
        <v>publishing</v>
      </c>
      <c r="R750" t="str">
        <f t="shared" si="73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95.963636363636368</v>
      </c>
      <c r="Q751" t="str">
        <f t="shared" si="72"/>
        <v>publishing</v>
      </c>
      <c r="R751" t="str">
        <f t="shared" si="73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77.271186440677965</v>
      </c>
      <c r="Q752" t="str">
        <f t="shared" si="72"/>
        <v>publishing</v>
      </c>
      <c r="R752" t="str">
        <f t="shared" si="73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57.338709677419352</v>
      </c>
      <c r="Q753" t="str">
        <f t="shared" si="72"/>
        <v>publishing</v>
      </c>
      <c r="R753" t="str">
        <f t="shared" si="73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53.19047619047619</v>
      </c>
      <c r="Q754" t="str">
        <f t="shared" si="72"/>
        <v>publishing</v>
      </c>
      <c r="R754" t="str">
        <f t="shared" si="73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492.30769230769232</v>
      </c>
      <c r="Q755" t="str">
        <f t="shared" si="72"/>
        <v>publishing</v>
      </c>
      <c r="R755" t="str">
        <f t="shared" si="73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42.346938775510203</v>
      </c>
      <c r="Q756" t="str">
        <f t="shared" si="72"/>
        <v>publishing</v>
      </c>
      <c r="R756" t="str">
        <f t="shared" si="73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37.466029411764708</v>
      </c>
      <c r="Q757" t="str">
        <f t="shared" si="72"/>
        <v>publishing</v>
      </c>
      <c r="R757" t="str">
        <f t="shared" si="73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37.454545454545453</v>
      </c>
      <c r="Q758" t="str">
        <f t="shared" si="72"/>
        <v>publishing</v>
      </c>
      <c r="R758" t="str">
        <f t="shared" si="73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33.055555555555557</v>
      </c>
      <c r="Q759" t="str">
        <f t="shared" si="72"/>
        <v>publishing</v>
      </c>
      <c r="R759" t="str">
        <f t="shared" si="73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134.21052631578948</v>
      </c>
      <c r="Q760" t="str">
        <f t="shared" si="72"/>
        <v>publishing</v>
      </c>
      <c r="R760" t="str">
        <f t="shared" si="73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51.474747474747474</v>
      </c>
      <c r="Q761" t="str">
        <f t="shared" si="72"/>
        <v>publishing</v>
      </c>
      <c r="R761" t="str">
        <f t="shared" si="73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 t="e">
        <f t="shared" si="69"/>
        <v>#DIV/0!</v>
      </c>
      <c r="Q762" t="str">
        <f t="shared" si="72"/>
        <v>publishing</v>
      </c>
      <c r="R762" t="str">
        <f t="shared" si="73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39.166666666666664</v>
      </c>
      <c r="Q763" t="str">
        <f t="shared" si="72"/>
        <v>publishing</v>
      </c>
      <c r="R763" t="str">
        <f t="shared" si="73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 t="e">
        <f t="shared" si="69"/>
        <v>#DIV/0!</v>
      </c>
      <c r="Q764" t="str">
        <f t="shared" si="72"/>
        <v>publishing</v>
      </c>
      <c r="R764" t="str">
        <f t="shared" si="73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t="str">
        <f t="shared" si="72"/>
        <v>publishing</v>
      </c>
      <c r="R765" t="str">
        <f t="shared" si="73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 t="e">
        <f t="shared" si="69"/>
        <v>#DIV/0!</v>
      </c>
      <c r="Q766" t="str">
        <f t="shared" si="72"/>
        <v>publishing</v>
      </c>
      <c r="R766" t="str">
        <f t="shared" si="73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57.295454545454547</v>
      </c>
      <c r="Q767" t="str">
        <f t="shared" si="72"/>
        <v>publishing</v>
      </c>
      <c r="R767" t="str">
        <f t="shared" si="73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 t="e">
        <f t="shared" si="69"/>
        <v>#DIV/0!</v>
      </c>
      <c r="Q768" t="str">
        <f t="shared" si="72"/>
        <v>publishing</v>
      </c>
      <c r="R768" t="str">
        <f t="shared" si="73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t="str">
        <f t="shared" si="72"/>
        <v>publishing</v>
      </c>
      <c r="R769" t="str">
        <f t="shared" si="73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 t="e">
        <f t="shared" si="69"/>
        <v>#DIV/0!</v>
      </c>
      <c r="Q770" t="str">
        <f t="shared" si="72"/>
        <v>publishing</v>
      </c>
      <c r="R770" t="str">
        <f t="shared" si="73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 s="6">
        <f t="shared" ref="P771:P834" si="75">E771/L771</f>
        <v>31.846153846153847</v>
      </c>
      <c r="Q771" t="str">
        <f t="shared" si="72"/>
        <v>publishing</v>
      </c>
      <c r="R771" t="str">
        <f t="shared" si="73"/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 t="e">
        <f t="shared" si="75"/>
        <v>#DIV/0!</v>
      </c>
      <c r="Q772" t="str">
        <f t="shared" si="72"/>
        <v>publishing</v>
      </c>
      <c r="R772" t="str">
        <f t="shared" si="73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t="str">
        <f t="shared" si="72"/>
        <v>publishing</v>
      </c>
      <c r="R773" t="str">
        <f t="shared" si="73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t="str">
        <f t="shared" si="72"/>
        <v>publishing</v>
      </c>
      <c r="R774" t="str">
        <f t="shared" si="73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t="str">
        <f t="shared" si="72"/>
        <v>publishing</v>
      </c>
      <c r="R775" t="str">
        <f t="shared" si="73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t="str">
        <f t="shared" si="72"/>
        <v>publishing</v>
      </c>
      <c r="R776" t="str">
        <f t="shared" si="73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t="str">
        <f t="shared" si="72"/>
        <v>publishing</v>
      </c>
      <c r="R777" t="str">
        <f t="shared" si="73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63.122807017543863</v>
      </c>
      <c r="Q778" t="str">
        <f t="shared" si="72"/>
        <v>publishing</v>
      </c>
      <c r="R778" t="str">
        <f t="shared" si="73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t="str">
        <f t="shared" ref="Q779:Q842" si="78">LEFT(N779,FIND("/",N779,1)-1)</f>
        <v>publishing</v>
      </c>
      <c r="R779" t="str">
        <f t="shared" ref="R779:R842" si="79">RIGHT(N779,LEN(N779)-FIND("/",N779,1))</f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t="str">
        <f t="shared" si="78"/>
        <v>publishing</v>
      </c>
      <c r="R780" t="str">
        <f t="shared" si="79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66.666666666666671</v>
      </c>
      <c r="Q781" t="str">
        <f t="shared" si="78"/>
        <v>publishing</v>
      </c>
      <c r="R781" t="str">
        <f t="shared" si="79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38.518518518518519</v>
      </c>
      <c r="Q782" t="str">
        <f t="shared" si="78"/>
        <v>music</v>
      </c>
      <c r="R782" t="str">
        <f t="shared" si="79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42.609200000000001</v>
      </c>
      <c r="Q783" t="str">
        <f t="shared" si="78"/>
        <v>music</v>
      </c>
      <c r="R783" t="str">
        <f t="shared" si="79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t="str">
        <f t="shared" si="78"/>
        <v>music</v>
      </c>
      <c r="R784" t="str">
        <f t="shared" si="79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63.485714285714288</v>
      </c>
      <c r="Q785" t="str">
        <f t="shared" si="78"/>
        <v>music</v>
      </c>
      <c r="R785" t="str">
        <f t="shared" si="79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t="str">
        <f t="shared" si="78"/>
        <v>music</v>
      </c>
      <c r="R786" t="str">
        <f t="shared" si="79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31.142758620689655</v>
      </c>
      <c r="Q787" t="str">
        <f t="shared" si="78"/>
        <v>music</v>
      </c>
      <c r="R787" t="str">
        <f t="shared" si="79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162.27272727272728</v>
      </c>
      <c r="Q788" t="str">
        <f t="shared" si="78"/>
        <v>music</v>
      </c>
      <c r="R788" t="str">
        <f t="shared" si="79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80.588235294117652</v>
      </c>
      <c r="Q789" t="str">
        <f t="shared" si="78"/>
        <v>music</v>
      </c>
      <c r="R789" t="str">
        <f t="shared" si="79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59.85441176470588</v>
      </c>
      <c r="Q790" t="str">
        <f t="shared" si="78"/>
        <v>music</v>
      </c>
      <c r="R790" t="str">
        <f t="shared" si="79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132.85714285714286</v>
      </c>
      <c r="Q791" t="str">
        <f t="shared" si="78"/>
        <v>music</v>
      </c>
      <c r="R791" t="str">
        <f t="shared" si="79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92.547820512820508</v>
      </c>
      <c r="Q792" t="str">
        <f t="shared" si="78"/>
        <v>music</v>
      </c>
      <c r="R792" t="str">
        <f t="shared" si="79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60.859375</v>
      </c>
      <c r="Q793" t="str">
        <f t="shared" si="78"/>
        <v>music</v>
      </c>
      <c r="R793" t="str">
        <f t="shared" si="79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41.851833333333339</v>
      </c>
      <c r="Q794" t="str">
        <f t="shared" si="78"/>
        <v>music</v>
      </c>
      <c r="R794" t="str">
        <f t="shared" si="79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88.325937499999995</v>
      </c>
      <c r="Q795" t="str">
        <f t="shared" si="78"/>
        <v>music</v>
      </c>
      <c r="R795" t="str">
        <f t="shared" si="79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158.96226415094338</v>
      </c>
      <c r="Q796" t="str">
        <f t="shared" si="78"/>
        <v>music</v>
      </c>
      <c r="R796" t="str">
        <f t="shared" si="79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85.054347826086953</v>
      </c>
      <c r="Q797" t="str">
        <f t="shared" si="78"/>
        <v>music</v>
      </c>
      <c r="R797" t="str">
        <f t="shared" si="79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112.61111111111111</v>
      </c>
      <c r="Q798" t="str">
        <f t="shared" si="78"/>
        <v>music</v>
      </c>
      <c r="R798" t="str">
        <f t="shared" si="79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45.436619718309856</v>
      </c>
      <c r="Q799" t="str">
        <f t="shared" si="78"/>
        <v>music</v>
      </c>
      <c r="R799" t="str">
        <f t="shared" si="79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46.218390804597703</v>
      </c>
      <c r="Q800" t="str">
        <f t="shared" si="78"/>
        <v>music</v>
      </c>
      <c r="R800" t="str">
        <f t="shared" si="79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178.60714285714286</v>
      </c>
      <c r="Q801" t="str">
        <f t="shared" si="78"/>
        <v>music</v>
      </c>
      <c r="R801" t="str">
        <f t="shared" si="79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t="str">
        <f t="shared" si="78"/>
        <v>music</v>
      </c>
      <c r="R802" t="str">
        <f t="shared" si="79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43.733921568627444</v>
      </c>
      <c r="Q803" t="str">
        <f t="shared" si="78"/>
        <v>music</v>
      </c>
      <c r="R803" t="str">
        <f t="shared" si="79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81.066666666666663</v>
      </c>
      <c r="Q804" t="str">
        <f t="shared" si="78"/>
        <v>music</v>
      </c>
      <c r="R804" t="str">
        <f t="shared" si="79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74.60526315789474</v>
      </c>
      <c r="Q805" t="str">
        <f t="shared" si="78"/>
        <v>music</v>
      </c>
      <c r="R805" t="str">
        <f t="shared" si="79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305.55555555555554</v>
      </c>
      <c r="Q806" t="str">
        <f t="shared" si="78"/>
        <v>music</v>
      </c>
      <c r="R806" t="str">
        <f t="shared" si="79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58.333333333333336</v>
      </c>
      <c r="Q807" t="str">
        <f t="shared" si="78"/>
        <v>music</v>
      </c>
      <c r="R807" t="str">
        <f t="shared" si="79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117.67605633802818</v>
      </c>
      <c r="Q808" t="str">
        <f t="shared" si="78"/>
        <v>music</v>
      </c>
      <c r="R808" t="str">
        <f t="shared" si="79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73.771929824561397</v>
      </c>
      <c r="Q809" t="str">
        <f t="shared" si="78"/>
        <v>music</v>
      </c>
      <c r="R809" t="str">
        <f t="shared" si="79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104.65116279069767</v>
      </c>
      <c r="Q810" t="str">
        <f t="shared" si="78"/>
        <v>music</v>
      </c>
      <c r="R810" t="str">
        <f t="shared" si="79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79.82692307692308</v>
      </c>
      <c r="Q811" t="str">
        <f t="shared" si="78"/>
        <v>music</v>
      </c>
      <c r="R811" t="str">
        <f t="shared" si="79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58.333333333333336</v>
      </c>
      <c r="Q812" t="str">
        <f t="shared" si="78"/>
        <v>music</v>
      </c>
      <c r="R812" t="str">
        <f t="shared" si="79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86.666666666666671</v>
      </c>
      <c r="Q813" t="str">
        <f t="shared" si="78"/>
        <v>music</v>
      </c>
      <c r="R813" t="str">
        <f t="shared" si="79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27.606060606060606</v>
      </c>
      <c r="Q814" t="str">
        <f t="shared" si="78"/>
        <v>music</v>
      </c>
      <c r="R814" t="str">
        <f t="shared" si="79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24.999375000000001</v>
      </c>
      <c r="Q815" t="str">
        <f t="shared" si="78"/>
        <v>music</v>
      </c>
      <c r="R815" t="str">
        <f t="shared" si="79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45.464285714285715</v>
      </c>
      <c r="Q816" t="str">
        <f t="shared" si="78"/>
        <v>music</v>
      </c>
      <c r="R816" t="str">
        <f t="shared" si="79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99.534883720930239</v>
      </c>
      <c r="Q817" t="str">
        <f t="shared" si="78"/>
        <v>music</v>
      </c>
      <c r="R817" t="str">
        <f t="shared" si="79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t="str">
        <f t="shared" si="78"/>
        <v>music</v>
      </c>
      <c r="R818" t="str">
        <f t="shared" si="79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89.419999999999987</v>
      </c>
      <c r="Q819" t="str">
        <f t="shared" si="78"/>
        <v>music</v>
      </c>
      <c r="R819" t="str">
        <f t="shared" si="79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28.684210526315791</v>
      </c>
      <c r="Q820" t="str">
        <f t="shared" si="78"/>
        <v>music</v>
      </c>
      <c r="R820" t="str">
        <f t="shared" si="79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31.071428571428573</v>
      </c>
      <c r="Q821" t="str">
        <f t="shared" si="78"/>
        <v>music</v>
      </c>
      <c r="R821" t="str">
        <f t="shared" si="79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70.55263157894737</v>
      </c>
      <c r="Q822" t="str">
        <f t="shared" si="78"/>
        <v>music</v>
      </c>
      <c r="R822" t="str">
        <f t="shared" si="79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224.12820512820514</v>
      </c>
      <c r="Q823" t="str">
        <f t="shared" si="78"/>
        <v>music</v>
      </c>
      <c r="R823" t="str">
        <f t="shared" si="79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51.811594202898547</v>
      </c>
      <c r="Q824" t="str">
        <f t="shared" si="78"/>
        <v>music</v>
      </c>
      <c r="R824" t="str">
        <f t="shared" si="79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43.515151515151516</v>
      </c>
      <c r="Q825" t="str">
        <f t="shared" si="78"/>
        <v>music</v>
      </c>
      <c r="R825" t="str">
        <f t="shared" si="79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39.816666666666663</v>
      </c>
      <c r="Q826" t="str">
        <f t="shared" si="78"/>
        <v>music</v>
      </c>
      <c r="R826" t="str">
        <f t="shared" si="79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126.8080808080808</v>
      </c>
      <c r="Q827" t="str">
        <f t="shared" si="78"/>
        <v>music</v>
      </c>
      <c r="R827" t="str">
        <f t="shared" si="79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113.87755102040816</v>
      </c>
      <c r="Q828" t="str">
        <f t="shared" si="78"/>
        <v>music</v>
      </c>
      <c r="R828" t="str">
        <f t="shared" si="79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28.181818181818183</v>
      </c>
      <c r="Q829" t="str">
        <f t="shared" si="78"/>
        <v>music</v>
      </c>
      <c r="R829" t="str">
        <f t="shared" si="79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36.60526315789474</v>
      </c>
      <c r="Q830" t="str">
        <f t="shared" si="78"/>
        <v>music</v>
      </c>
      <c r="R830" t="str">
        <f t="shared" si="79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t="str">
        <f t="shared" si="78"/>
        <v>music</v>
      </c>
      <c r="R831" t="str">
        <f t="shared" si="79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60.65625</v>
      </c>
      <c r="Q832" t="str">
        <f t="shared" si="78"/>
        <v>music</v>
      </c>
      <c r="R832" t="str">
        <f t="shared" si="79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t="str">
        <f t="shared" si="78"/>
        <v>music</v>
      </c>
      <c r="R833" t="str">
        <f t="shared" si="79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5"/>
        <v>97.993896103896105</v>
      </c>
      <c r="Q834" t="str">
        <f t="shared" si="78"/>
        <v>music</v>
      </c>
      <c r="R834" t="str">
        <f t="shared" si="79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 s="6">
        <f t="shared" ref="P835:P898" si="81">E835/L835</f>
        <v>148.78048780487805</v>
      </c>
      <c r="Q835" t="str">
        <f t="shared" si="78"/>
        <v>music</v>
      </c>
      <c r="R835" t="str">
        <f t="shared" si="79"/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t="str">
        <f t="shared" si="78"/>
        <v>music</v>
      </c>
      <c r="R836" t="str">
        <f t="shared" si="79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58.625</v>
      </c>
      <c r="Q837" t="str">
        <f t="shared" si="78"/>
        <v>music</v>
      </c>
      <c r="R837" t="str">
        <f t="shared" si="79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109.70695652173914</v>
      </c>
      <c r="Q838" t="str">
        <f t="shared" si="78"/>
        <v>music</v>
      </c>
      <c r="R838" t="str">
        <f t="shared" si="79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49.112903225806448</v>
      </c>
      <c r="Q839" t="str">
        <f t="shared" si="78"/>
        <v>music</v>
      </c>
      <c r="R839" t="str">
        <f t="shared" si="79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47.672131147540981</v>
      </c>
      <c r="Q840" t="str">
        <f t="shared" si="78"/>
        <v>music</v>
      </c>
      <c r="R840" t="str">
        <f t="shared" si="79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60.737812499999997</v>
      </c>
      <c r="Q841" t="str">
        <f t="shared" si="78"/>
        <v>music</v>
      </c>
      <c r="R841" t="str">
        <f t="shared" si="79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63.37715789473684</v>
      </c>
      <c r="Q842" t="str">
        <f t="shared" si="78"/>
        <v>music</v>
      </c>
      <c r="R842" t="str">
        <f t="shared" si="79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53.893617021276597</v>
      </c>
      <c r="Q843" t="str">
        <f t="shared" ref="Q843:Q906" si="84">LEFT(N843,FIND("/",N843,1)-1)</f>
        <v>music</v>
      </c>
      <c r="R843" t="str">
        <f t="shared" ref="R843:R906" si="85">RIGHT(N843,LEN(N843)-FIND("/",N843,1))</f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66.871794871794876</v>
      </c>
      <c r="Q844" t="str">
        <f t="shared" si="84"/>
        <v>music</v>
      </c>
      <c r="R844" t="str">
        <f t="shared" si="85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63.102362204724407</v>
      </c>
      <c r="Q845" t="str">
        <f t="shared" si="84"/>
        <v>music</v>
      </c>
      <c r="R845" t="str">
        <f t="shared" si="85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36.628930817610062</v>
      </c>
      <c r="Q846" t="str">
        <f t="shared" si="84"/>
        <v>music</v>
      </c>
      <c r="R846" t="str">
        <f t="shared" si="85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34.005706214689269</v>
      </c>
      <c r="Q847" t="str">
        <f t="shared" si="84"/>
        <v>music</v>
      </c>
      <c r="R847" t="str">
        <f t="shared" si="85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28.553404255319148</v>
      </c>
      <c r="Q848" t="str">
        <f t="shared" si="84"/>
        <v>music</v>
      </c>
      <c r="R848" t="str">
        <f t="shared" si="85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t="str">
        <f t="shared" si="84"/>
        <v>music</v>
      </c>
      <c r="R849" t="str">
        <f t="shared" si="85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t="str">
        <f t="shared" si="84"/>
        <v>music</v>
      </c>
      <c r="R850" t="str">
        <f t="shared" si="85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41.704347826086959</v>
      </c>
      <c r="Q851" t="str">
        <f t="shared" si="84"/>
        <v>music</v>
      </c>
      <c r="R851" t="str">
        <f t="shared" si="85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46.669172932330824</v>
      </c>
      <c r="Q852" t="str">
        <f t="shared" si="84"/>
        <v>music</v>
      </c>
      <c r="R852" t="str">
        <f t="shared" si="85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37.271428571428572</v>
      </c>
      <c r="Q853" t="str">
        <f t="shared" si="84"/>
        <v>music</v>
      </c>
      <c r="R853" t="str">
        <f t="shared" si="85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59.258064516129032</v>
      </c>
      <c r="Q854" t="str">
        <f t="shared" si="84"/>
        <v>music</v>
      </c>
      <c r="R854" t="str">
        <f t="shared" si="85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t="str">
        <f t="shared" si="84"/>
        <v>music</v>
      </c>
      <c r="R855" t="str">
        <f t="shared" si="85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65.8623246492986</v>
      </c>
      <c r="Q856" t="str">
        <f t="shared" si="84"/>
        <v>music</v>
      </c>
      <c r="R856" t="str">
        <f t="shared" si="85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31.914893617021278</v>
      </c>
      <c r="Q857" t="str">
        <f t="shared" si="84"/>
        <v>music</v>
      </c>
      <c r="R857" t="str">
        <f t="shared" si="85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19.464285714285715</v>
      </c>
      <c r="Q858" t="str">
        <f t="shared" si="84"/>
        <v>music</v>
      </c>
      <c r="R858" t="str">
        <f t="shared" si="85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t="str">
        <f t="shared" si="84"/>
        <v>music</v>
      </c>
      <c r="R859" t="str">
        <f t="shared" si="85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22.737763157894737</v>
      </c>
      <c r="Q860" t="str">
        <f t="shared" si="84"/>
        <v>music</v>
      </c>
      <c r="R860" t="str">
        <f t="shared" si="85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42.724489795918366</v>
      </c>
      <c r="Q861" t="str">
        <f t="shared" si="84"/>
        <v>music</v>
      </c>
      <c r="R861" t="str">
        <f t="shared" si="85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52.916666666666664</v>
      </c>
      <c r="Q862" t="str">
        <f t="shared" si="84"/>
        <v>music</v>
      </c>
      <c r="R862" t="str">
        <f t="shared" si="85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t="str">
        <f t="shared" si="84"/>
        <v>music</v>
      </c>
      <c r="R863" t="str">
        <f t="shared" si="85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t="str">
        <f t="shared" si="84"/>
        <v>music</v>
      </c>
      <c r="R864" t="str">
        <f t="shared" si="85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t="str">
        <f t="shared" si="84"/>
        <v>music</v>
      </c>
      <c r="R865" t="str">
        <f t="shared" si="85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34.177215189873415</v>
      </c>
      <c r="Q866" t="str">
        <f t="shared" si="84"/>
        <v>music</v>
      </c>
      <c r="R866" t="str">
        <f t="shared" si="85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t="str">
        <f t="shared" si="84"/>
        <v>music</v>
      </c>
      <c r="R867" t="str">
        <f t="shared" si="85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58.18181818181818</v>
      </c>
      <c r="Q868" t="str">
        <f t="shared" si="84"/>
        <v>music</v>
      </c>
      <c r="R868" t="str">
        <f t="shared" si="85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109.18181818181819</v>
      </c>
      <c r="Q869" t="str">
        <f t="shared" si="84"/>
        <v>music</v>
      </c>
      <c r="R869" t="str">
        <f t="shared" si="85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t="str">
        <f t="shared" si="84"/>
        <v>music</v>
      </c>
      <c r="R870" t="str">
        <f t="shared" si="85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346.66666666666669</v>
      </c>
      <c r="Q871" t="str">
        <f t="shared" si="84"/>
        <v>music</v>
      </c>
      <c r="R871" t="str">
        <f t="shared" si="85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t="str">
        <f t="shared" si="84"/>
        <v>music</v>
      </c>
      <c r="R872" t="str">
        <f t="shared" si="85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27.083333333333332</v>
      </c>
      <c r="Q873" t="str">
        <f t="shared" si="84"/>
        <v>music</v>
      </c>
      <c r="R873" t="str">
        <f t="shared" si="85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t="str">
        <f t="shared" si="84"/>
        <v>music</v>
      </c>
      <c r="R874" t="str">
        <f t="shared" si="85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t="str">
        <f t="shared" si="84"/>
        <v>music</v>
      </c>
      <c r="R875" t="str">
        <f t="shared" si="85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34.761904761904759</v>
      </c>
      <c r="Q876" t="str">
        <f t="shared" si="84"/>
        <v>music</v>
      </c>
      <c r="R876" t="str">
        <f t="shared" si="85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 t="e">
        <f t="shared" si="81"/>
        <v>#DIV/0!</v>
      </c>
      <c r="Q877" t="str">
        <f t="shared" si="84"/>
        <v>music</v>
      </c>
      <c r="R877" t="str">
        <f t="shared" si="85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28.577777777777779</v>
      </c>
      <c r="Q878" t="str">
        <f t="shared" si="84"/>
        <v>music</v>
      </c>
      <c r="R878" t="str">
        <f t="shared" si="85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46.586206896551722</v>
      </c>
      <c r="Q879" t="str">
        <f t="shared" si="84"/>
        <v>music</v>
      </c>
      <c r="R879" t="str">
        <f t="shared" si="85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t="str">
        <f t="shared" si="84"/>
        <v>music</v>
      </c>
      <c r="R880" t="str">
        <f t="shared" si="85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21.466666666666665</v>
      </c>
      <c r="Q881" t="str">
        <f t="shared" si="84"/>
        <v>music</v>
      </c>
      <c r="R881" t="str">
        <f t="shared" si="85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14.125</v>
      </c>
      <c r="Q882" t="str">
        <f t="shared" si="84"/>
        <v>music</v>
      </c>
      <c r="R882" t="str">
        <f t="shared" si="85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t="str">
        <f t="shared" si="84"/>
        <v>music</v>
      </c>
      <c r="R883" t="str">
        <f t="shared" si="85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21.571428571428573</v>
      </c>
      <c r="Q884" t="str">
        <f t="shared" si="84"/>
        <v>music</v>
      </c>
      <c r="R884" t="str">
        <f t="shared" si="85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83.375</v>
      </c>
      <c r="Q885" t="str">
        <f t="shared" si="84"/>
        <v>music</v>
      </c>
      <c r="R885" t="str">
        <f t="shared" si="85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t="str">
        <f t="shared" si="84"/>
        <v>music</v>
      </c>
      <c r="R886" t="str">
        <f t="shared" si="85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35.714285714285715</v>
      </c>
      <c r="Q887" t="str">
        <f t="shared" si="84"/>
        <v>music</v>
      </c>
      <c r="R887" t="str">
        <f t="shared" si="85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29.285714285714285</v>
      </c>
      <c r="Q888" t="str">
        <f t="shared" si="84"/>
        <v>music</v>
      </c>
      <c r="R888" t="str">
        <f t="shared" si="85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 t="e">
        <f t="shared" si="81"/>
        <v>#DIV/0!</v>
      </c>
      <c r="Q889" t="str">
        <f t="shared" si="84"/>
        <v>music</v>
      </c>
      <c r="R889" t="str">
        <f t="shared" si="85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t="str">
        <f t="shared" si="84"/>
        <v>music</v>
      </c>
      <c r="R890" t="str">
        <f t="shared" si="85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t="str">
        <f t="shared" si="84"/>
        <v>music</v>
      </c>
      <c r="R891" t="str">
        <f t="shared" si="85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t="str">
        <f t="shared" si="84"/>
        <v>music</v>
      </c>
      <c r="R892" t="str">
        <f t="shared" si="85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28.888888888888889</v>
      </c>
      <c r="Q893" t="str">
        <f t="shared" si="84"/>
        <v>music</v>
      </c>
      <c r="R893" t="str">
        <f t="shared" si="85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143.8235294117647</v>
      </c>
      <c r="Q894" t="str">
        <f t="shared" si="84"/>
        <v>music</v>
      </c>
      <c r="R894" t="str">
        <f t="shared" si="85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t="str">
        <f t="shared" si="84"/>
        <v>music</v>
      </c>
      <c r="R895" t="str">
        <f t="shared" si="85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147.81132075471697</v>
      </c>
      <c r="Q896" t="str">
        <f t="shared" si="84"/>
        <v>music</v>
      </c>
      <c r="R896" t="str">
        <f t="shared" si="85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27.857142857142858</v>
      </c>
      <c r="Q897" t="str">
        <f t="shared" si="84"/>
        <v>music</v>
      </c>
      <c r="R897" t="str">
        <f t="shared" si="85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1"/>
        <v>44.444444444444443</v>
      </c>
      <c r="Q898" t="str">
        <f t="shared" si="84"/>
        <v>music</v>
      </c>
      <c r="R898" t="str">
        <f t="shared" si="85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s="6" t="e">
        <f t="shared" ref="P899:P962" si="87">E899/L899</f>
        <v>#DIV/0!</v>
      </c>
      <c r="Q899" t="str">
        <f t="shared" si="84"/>
        <v>music</v>
      </c>
      <c r="R899" t="str">
        <f t="shared" si="85"/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t="str">
        <f t="shared" si="84"/>
        <v>music</v>
      </c>
      <c r="R900" t="str">
        <f t="shared" si="85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t="str">
        <f t="shared" si="84"/>
        <v>music</v>
      </c>
      <c r="R901" t="str">
        <f t="shared" si="85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t="str">
        <f t="shared" si="84"/>
        <v>music</v>
      </c>
      <c r="R902" t="str">
        <f t="shared" si="85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 t="e">
        <f t="shared" si="87"/>
        <v>#DIV/0!</v>
      </c>
      <c r="Q903" t="str">
        <f t="shared" si="84"/>
        <v>music</v>
      </c>
      <c r="R903" t="str">
        <f t="shared" si="85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t="str">
        <f t="shared" si="84"/>
        <v>music</v>
      </c>
      <c r="R904" t="str">
        <f t="shared" si="85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t="str">
        <f t="shared" si="84"/>
        <v>music</v>
      </c>
      <c r="R905" t="str">
        <f t="shared" si="85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50.333333333333336</v>
      </c>
      <c r="Q906" t="str">
        <f t="shared" si="84"/>
        <v>music</v>
      </c>
      <c r="R906" t="str">
        <f t="shared" si="85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32.666666666666664</v>
      </c>
      <c r="Q907" t="str">
        <f t="shared" ref="Q907:Q970" si="90">LEFT(N907,FIND("/",N907,1)-1)</f>
        <v>music</v>
      </c>
      <c r="R907" t="str">
        <f t="shared" ref="R907:R970" si="91">RIGHT(N907,LEN(N907)-FIND("/",N907,1))</f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 t="e">
        <f t="shared" si="87"/>
        <v>#DIV/0!</v>
      </c>
      <c r="Q908" t="str">
        <f t="shared" si="90"/>
        <v>music</v>
      </c>
      <c r="R908" t="str">
        <f t="shared" si="91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 t="e">
        <f t="shared" si="87"/>
        <v>#DIV/0!</v>
      </c>
      <c r="Q909" t="str">
        <f t="shared" si="90"/>
        <v>music</v>
      </c>
      <c r="R909" t="str">
        <f t="shared" si="91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 t="e">
        <f t="shared" si="87"/>
        <v>#DIV/0!</v>
      </c>
      <c r="Q910" t="str">
        <f t="shared" si="90"/>
        <v>music</v>
      </c>
      <c r="R910" t="str">
        <f t="shared" si="91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t="str">
        <f t="shared" si="90"/>
        <v>music</v>
      </c>
      <c r="R911" t="str">
        <f t="shared" si="91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t="str">
        <f t="shared" si="90"/>
        <v>music</v>
      </c>
      <c r="R912" t="str">
        <f t="shared" si="91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 t="e">
        <f t="shared" si="87"/>
        <v>#DIV/0!</v>
      </c>
      <c r="Q913" t="str">
        <f t="shared" si="90"/>
        <v>music</v>
      </c>
      <c r="R913" t="str">
        <f t="shared" si="91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t="str">
        <f t="shared" si="90"/>
        <v>music</v>
      </c>
      <c r="R914" t="str">
        <f t="shared" si="91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82.583333333333329</v>
      </c>
      <c r="Q915" t="str">
        <f t="shared" si="90"/>
        <v>music</v>
      </c>
      <c r="R915" t="str">
        <f t="shared" si="91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 t="e">
        <f t="shared" si="87"/>
        <v>#DIV/0!</v>
      </c>
      <c r="Q916" t="str">
        <f t="shared" si="90"/>
        <v>music</v>
      </c>
      <c r="R916" t="str">
        <f t="shared" si="91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41.666666666666664</v>
      </c>
      <c r="Q917" t="str">
        <f t="shared" si="90"/>
        <v>music</v>
      </c>
      <c r="R917" t="str">
        <f t="shared" si="91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 t="e">
        <f t="shared" si="87"/>
        <v>#DIV/0!</v>
      </c>
      <c r="Q918" t="str">
        <f t="shared" si="90"/>
        <v>music</v>
      </c>
      <c r="R918" t="str">
        <f t="shared" si="91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t="str">
        <f t="shared" si="90"/>
        <v>music</v>
      </c>
      <c r="R919" t="str">
        <f t="shared" si="91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t="str">
        <f t="shared" si="90"/>
        <v>music</v>
      </c>
      <c r="R920" t="str">
        <f t="shared" si="91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t="str">
        <f t="shared" si="90"/>
        <v>music</v>
      </c>
      <c r="R921" t="str">
        <f t="shared" si="91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 t="e">
        <f t="shared" si="87"/>
        <v>#DIV/0!</v>
      </c>
      <c r="Q922" t="str">
        <f t="shared" si="90"/>
        <v>music</v>
      </c>
      <c r="R922" t="str">
        <f t="shared" si="91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t="str">
        <f t="shared" si="90"/>
        <v>music</v>
      </c>
      <c r="R923" t="str">
        <f t="shared" si="91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189.33333333333334</v>
      </c>
      <c r="Q924" t="str">
        <f t="shared" si="90"/>
        <v>music</v>
      </c>
      <c r="R924" t="str">
        <f t="shared" si="91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t="str">
        <f t="shared" si="90"/>
        <v>music</v>
      </c>
      <c r="R925" t="str">
        <f t="shared" si="91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t="str">
        <f t="shared" si="90"/>
        <v>music</v>
      </c>
      <c r="R926" t="str">
        <f t="shared" si="91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t="str">
        <f t="shared" si="90"/>
        <v>music</v>
      </c>
      <c r="R927" t="str">
        <f t="shared" si="91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 t="e">
        <f t="shared" si="87"/>
        <v>#DIV/0!</v>
      </c>
      <c r="Q928" t="str">
        <f t="shared" si="90"/>
        <v>music</v>
      </c>
      <c r="R928" t="str">
        <f t="shared" si="91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 t="e">
        <f t="shared" si="87"/>
        <v>#DIV/0!</v>
      </c>
      <c r="Q929" t="str">
        <f t="shared" si="90"/>
        <v>music</v>
      </c>
      <c r="R929" t="str">
        <f t="shared" si="91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t="str">
        <f t="shared" si="90"/>
        <v>music</v>
      </c>
      <c r="R930" t="str">
        <f t="shared" si="91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 t="e">
        <f t="shared" si="87"/>
        <v>#DIV/0!</v>
      </c>
      <c r="Q931" t="str">
        <f t="shared" si="90"/>
        <v>music</v>
      </c>
      <c r="R931" t="str">
        <f t="shared" si="91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t="str">
        <f t="shared" si="90"/>
        <v>music</v>
      </c>
      <c r="R932" t="str">
        <f t="shared" si="91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18.714285714285715</v>
      </c>
      <c r="Q933" t="str">
        <f t="shared" si="90"/>
        <v>music</v>
      </c>
      <c r="R933" t="str">
        <f t="shared" si="91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46.033333333333331</v>
      </c>
      <c r="Q934" t="str">
        <f t="shared" si="90"/>
        <v>music</v>
      </c>
      <c r="R934" t="str">
        <f t="shared" si="91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t="str">
        <f t="shared" si="90"/>
        <v>music</v>
      </c>
      <c r="R935" t="str">
        <f t="shared" si="91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50.666666666666664</v>
      </c>
      <c r="Q936" t="str">
        <f t="shared" si="90"/>
        <v>music</v>
      </c>
      <c r="R936" t="str">
        <f t="shared" si="91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t="str">
        <f t="shared" si="90"/>
        <v>music</v>
      </c>
      <c r="R937" t="str">
        <f t="shared" si="91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 t="e">
        <f t="shared" si="87"/>
        <v>#DIV/0!</v>
      </c>
      <c r="Q938" t="str">
        <f t="shared" si="90"/>
        <v>music</v>
      </c>
      <c r="R938" t="str">
        <f t="shared" si="91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t="str">
        <f t="shared" si="90"/>
        <v>music</v>
      </c>
      <c r="R939" t="str">
        <f t="shared" si="91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t="str">
        <f t="shared" si="90"/>
        <v>music</v>
      </c>
      <c r="R940" t="str">
        <f t="shared" si="91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t="str">
        <f t="shared" si="90"/>
        <v>music</v>
      </c>
      <c r="R941" t="str">
        <f t="shared" si="91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110.28571428571429</v>
      </c>
      <c r="Q942" t="str">
        <f t="shared" si="90"/>
        <v>technology</v>
      </c>
      <c r="R942" t="str">
        <f t="shared" si="91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37.451612903225808</v>
      </c>
      <c r="Q943" t="str">
        <f t="shared" si="90"/>
        <v>technology</v>
      </c>
      <c r="R943" t="str">
        <f t="shared" si="91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t="str">
        <f t="shared" si="90"/>
        <v>technology</v>
      </c>
      <c r="R944" t="str">
        <f t="shared" si="91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24.083333333333332</v>
      </c>
      <c r="Q945" t="str">
        <f t="shared" si="90"/>
        <v>technology</v>
      </c>
      <c r="R945" t="str">
        <f t="shared" si="91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69.40625</v>
      </c>
      <c r="Q946" t="str">
        <f t="shared" si="90"/>
        <v>technology</v>
      </c>
      <c r="R946" t="str">
        <f t="shared" si="91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t="str">
        <f t="shared" si="90"/>
        <v>technology</v>
      </c>
      <c r="R947" t="str">
        <f t="shared" si="91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t="str">
        <f t="shared" si="90"/>
        <v>technology</v>
      </c>
      <c r="R948" t="str">
        <f t="shared" si="91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 t="e">
        <f t="shared" si="87"/>
        <v>#DIV/0!</v>
      </c>
      <c r="Q949" t="str">
        <f t="shared" si="90"/>
        <v>technology</v>
      </c>
      <c r="R949" t="str">
        <f t="shared" si="91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t="str">
        <f t="shared" si="90"/>
        <v>technology</v>
      </c>
      <c r="R950" t="str">
        <f t="shared" si="91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t="str">
        <f t="shared" si="90"/>
        <v>technology</v>
      </c>
      <c r="R951" t="str">
        <f t="shared" si="91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58.416666666666664</v>
      </c>
      <c r="Q952" t="str">
        <f t="shared" si="90"/>
        <v>technology</v>
      </c>
      <c r="R952" t="str">
        <f t="shared" si="91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158.63636363636363</v>
      </c>
      <c r="Q953" t="str">
        <f t="shared" si="90"/>
        <v>technology</v>
      </c>
      <c r="R953" t="str">
        <f t="shared" si="91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99.857142857142861</v>
      </c>
      <c r="Q954" t="str">
        <f t="shared" si="90"/>
        <v>technology</v>
      </c>
      <c r="R954" t="str">
        <f t="shared" si="91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t="str">
        <f t="shared" si="90"/>
        <v>technology</v>
      </c>
      <c r="R955" t="str">
        <f t="shared" si="91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89.191780821917803</v>
      </c>
      <c r="Q956" t="str">
        <f t="shared" si="90"/>
        <v>technology</v>
      </c>
      <c r="R956" t="str">
        <f t="shared" si="91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182.6236559139785</v>
      </c>
      <c r="Q957" t="str">
        <f t="shared" si="90"/>
        <v>technology</v>
      </c>
      <c r="R957" t="str">
        <f t="shared" si="91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50.647058823529413</v>
      </c>
      <c r="Q958" t="str">
        <f t="shared" si="90"/>
        <v>technology</v>
      </c>
      <c r="R958" t="str">
        <f t="shared" si="91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33.285714285714285</v>
      </c>
      <c r="Q959" t="str">
        <f t="shared" si="90"/>
        <v>technology</v>
      </c>
      <c r="R959" t="str">
        <f t="shared" si="91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51.823529411764703</v>
      </c>
      <c r="Q960" t="str">
        <f t="shared" si="90"/>
        <v>technology</v>
      </c>
      <c r="R960" t="str">
        <f t="shared" si="91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113.62573099415205</v>
      </c>
      <c r="Q961" t="str">
        <f t="shared" si="90"/>
        <v>technology</v>
      </c>
      <c r="R961" t="str">
        <f t="shared" si="91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87"/>
        <v>136.46276595744681</v>
      </c>
      <c r="Q962" t="str">
        <f t="shared" si="90"/>
        <v>technology</v>
      </c>
      <c r="R962" t="str">
        <f t="shared" si="91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 s="6">
        <f t="shared" ref="P963:P1026" si="93">E963/L963</f>
        <v>364.35454545454547</v>
      </c>
      <c r="Q963" t="str">
        <f t="shared" si="90"/>
        <v>technology</v>
      </c>
      <c r="R963" t="str">
        <f t="shared" si="91"/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19.243243243243242</v>
      </c>
      <c r="Q964" t="str">
        <f t="shared" si="90"/>
        <v>technology</v>
      </c>
      <c r="R964" t="str">
        <f t="shared" si="91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41.888888888888886</v>
      </c>
      <c r="Q965" t="str">
        <f t="shared" si="90"/>
        <v>technology</v>
      </c>
      <c r="R965" t="str">
        <f t="shared" si="91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30.310344827586206</v>
      </c>
      <c r="Q966" t="str">
        <f t="shared" si="90"/>
        <v>technology</v>
      </c>
      <c r="R966" t="str">
        <f t="shared" si="91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49.666666666666664</v>
      </c>
      <c r="Q967" t="str">
        <f t="shared" si="90"/>
        <v>technology</v>
      </c>
      <c r="R967" t="str">
        <f t="shared" si="91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t="str">
        <f t="shared" si="90"/>
        <v>technology</v>
      </c>
      <c r="R968" t="str">
        <f t="shared" si="91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43.97530864197531</v>
      </c>
      <c r="Q969" t="str">
        <f t="shared" si="90"/>
        <v>technology</v>
      </c>
      <c r="R969" t="str">
        <f t="shared" si="91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t="str">
        <f t="shared" si="90"/>
        <v>technology</v>
      </c>
      <c r="R970" t="str">
        <f t="shared" si="91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1272.7272727272727</v>
      </c>
      <c r="Q971" t="str">
        <f t="shared" ref="Q971:Q1034" si="96">LEFT(N971,FIND("/",N971,1)-1)</f>
        <v>technology</v>
      </c>
      <c r="R971" t="str">
        <f t="shared" ref="R971:R1034" si="97">RIGHT(N971,LEN(N971)-FIND("/",N971,1))</f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t="str">
        <f t="shared" si="96"/>
        <v>technology</v>
      </c>
      <c r="R972" t="str">
        <f t="shared" si="97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t="str">
        <f t="shared" si="96"/>
        <v>technology</v>
      </c>
      <c r="R973" t="str">
        <f t="shared" si="97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153.88888888888889</v>
      </c>
      <c r="Q974" t="str">
        <f t="shared" si="96"/>
        <v>technology</v>
      </c>
      <c r="R974" t="str">
        <f t="shared" si="97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51.375</v>
      </c>
      <c r="Q975" t="str">
        <f t="shared" si="96"/>
        <v>technology</v>
      </c>
      <c r="R975" t="str">
        <f t="shared" si="97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93.333333333333329</v>
      </c>
      <c r="Q976" t="str">
        <f t="shared" si="96"/>
        <v>technology</v>
      </c>
      <c r="R976" t="str">
        <f t="shared" si="97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108.625</v>
      </c>
      <c r="Q977" t="str">
        <f t="shared" si="96"/>
        <v>technology</v>
      </c>
      <c r="R977" t="str">
        <f t="shared" si="97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t="str">
        <f t="shared" si="96"/>
        <v>technology</v>
      </c>
      <c r="R978" t="str">
        <f t="shared" si="97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t="str">
        <f t="shared" si="96"/>
        <v>technology</v>
      </c>
      <c r="R979" t="str">
        <f t="shared" si="97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790.83739837398377</v>
      </c>
      <c r="Q980" t="str">
        <f t="shared" si="96"/>
        <v>technology</v>
      </c>
      <c r="R980" t="str">
        <f t="shared" si="97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301.93916666666667</v>
      </c>
      <c r="Q981" t="str">
        <f t="shared" si="96"/>
        <v>technology</v>
      </c>
      <c r="R981" t="str">
        <f t="shared" si="97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47.935483870967744</v>
      </c>
      <c r="Q982" t="str">
        <f t="shared" si="96"/>
        <v>technology</v>
      </c>
      <c r="R982" t="str">
        <f t="shared" si="97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t="str">
        <f t="shared" si="96"/>
        <v>technology</v>
      </c>
      <c r="R983" t="str">
        <f t="shared" si="97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t="str">
        <f t="shared" si="96"/>
        <v>technology</v>
      </c>
      <c r="R984" t="str">
        <f t="shared" si="97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171.79329608938548</v>
      </c>
      <c r="Q985" t="str">
        <f t="shared" si="96"/>
        <v>technology</v>
      </c>
      <c r="R985" t="str">
        <f t="shared" si="97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35.333333333333336</v>
      </c>
      <c r="Q986" t="str">
        <f t="shared" si="96"/>
        <v>technology</v>
      </c>
      <c r="R986" t="str">
        <f t="shared" si="97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82.086956521739125</v>
      </c>
      <c r="Q987" t="str">
        <f t="shared" si="96"/>
        <v>technology</v>
      </c>
      <c r="R987" t="str">
        <f t="shared" si="97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110.8695652173913</v>
      </c>
      <c r="Q988" t="str">
        <f t="shared" si="96"/>
        <v>technology</v>
      </c>
      <c r="R988" t="str">
        <f t="shared" si="97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161.21951219512195</v>
      </c>
      <c r="Q989" t="str">
        <f t="shared" si="96"/>
        <v>technology</v>
      </c>
      <c r="R989" t="str">
        <f t="shared" si="97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 t="e">
        <f t="shared" si="93"/>
        <v>#DIV/0!</v>
      </c>
      <c r="Q990" t="str">
        <f t="shared" si="96"/>
        <v>technology</v>
      </c>
      <c r="R990" t="str">
        <f t="shared" si="97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52.40625</v>
      </c>
      <c r="Q991" t="str">
        <f t="shared" si="96"/>
        <v>technology</v>
      </c>
      <c r="R991" t="str">
        <f t="shared" si="97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t="str">
        <f t="shared" si="96"/>
        <v>technology</v>
      </c>
      <c r="R992" t="str">
        <f t="shared" si="97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30.285714285714285</v>
      </c>
      <c r="Q993" t="str">
        <f t="shared" si="96"/>
        <v>technology</v>
      </c>
      <c r="R993" t="str">
        <f t="shared" si="97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t="str">
        <f t="shared" si="96"/>
        <v>technology</v>
      </c>
      <c r="R994" t="str">
        <f t="shared" si="97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89.59693877551021</v>
      </c>
      <c r="Q995" t="str">
        <f t="shared" si="96"/>
        <v>technology</v>
      </c>
      <c r="R995" t="str">
        <f t="shared" si="97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424.45454545454544</v>
      </c>
      <c r="Q996" t="str">
        <f t="shared" si="96"/>
        <v>technology</v>
      </c>
      <c r="R996" t="str">
        <f t="shared" si="97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80.666666666666671</v>
      </c>
      <c r="Q997" t="str">
        <f t="shared" si="96"/>
        <v>technology</v>
      </c>
      <c r="R997" t="str">
        <f t="shared" si="97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t="str">
        <f t="shared" si="96"/>
        <v>technology</v>
      </c>
      <c r="R998" t="str">
        <f t="shared" si="97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8.125</v>
      </c>
      <c r="Q999" t="str">
        <f t="shared" si="96"/>
        <v>technology</v>
      </c>
      <c r="R999" t="str">
        <f t="shared" si="97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153.42794759825327</v>
      </c>
      <c r="Q1000" t="str">
        <f t="shared" si="96"/>
        <v>technology</v>
      </c>
      <c r="R1000" t="str">
        <f t="shared" si="97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292.07499999999999</v>
      </c>
      <c r="Q1001" t="str">
        <f t="shared" si="96"/>
        <v>technology</v>
      </c>
      <c r="R1001" t="str">
        <f t="shared" si="97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t="str">
        <f t="shared" si="96"/>
        <v>technology</v>
      </c>
      <c r="R1002" t="str">
        <f t="shared" si="97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t="str">
        <f t="shared" si="96"/>
        <v>technology</v>
      </c>
      <c r="R1003" t="str">
        <f t="shared" si="97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134.54545454545453</v>
      </c>
      <c r="Q1004" t="str">
        <f t="shared" si="96"/>
        <v>technology</v>
      </c>
      <c r="R1004" t="str">
        <f t="shared" si="97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214.06666666666666</v>
      </c>
      <c r="Q1005" t="str">
        <f t="shared" si="96"/>
        <v>technology</v>
      </c>
      <c r="R1005" t="str">
        <f t="shared" si="97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216.33684210526314</v>
      </c>
      <c r="Q1006" t="str">
        <f t="shared" si="96"/>
        <v>technology</v>
      </c>
      <c r="R1006" t="str">
        <f t="shared" si="97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932.31055900621118</v>
      </c>
      <c r="Q1007" t="str">
        <f t="shared" si="96"/>
        <v>technology</v>
      </c>
      <c r="R1007" t="str">
        <f t="shared" si="97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t="str">
        <f t="shared" si="96"/>
        <v>technology</v>
      </c>
      <c r="R1008" t="str">
        <f t="shared" si="97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174.94736842105263</v>
      </c>
      <c r="Q1009" t="str">
        <f t="shared" si="96"/>
        <v>technology</v>
      </c>
      <c r="R1009" t="str">
        <f t="shared" si="97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t="str">
        <f t="shared" si="96"/>
        <v>technology</v>
      </c>
      <c r="R1010" t="str">
        <f t="shared" si="97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t="str">
        <f t="shared" si="96"/>
        <v>technology</v>
      </c>
      <c r="R1011" t="str">
        <f t="shared" si="97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t="str">
        <f t="shared" si="96"/>
        <v>technology</v>
      </c>
      <c r="R1012" t="str">
        <f t="shared" si="97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t="str">
        <f t="shared" si="96"/>
        <v>technology</v>
      </c>
      <c r="R1013" t="str">
        <f t="shared" si="97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1389.3561935483872</v>
      </c>
      <c r="Q1014" t="str">
        <f t="shared" si="96"/>
        <v>technology</v>
      </c>
      <c r="R1014" t="str">
        <f t="shared" si="97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95.911111111111111</v>
      </c>
      <c r="Q1015" t="str">
        <f t="shared" si="96"/>
        <v>technology</v>
      </c>
      <c r="R1015" t="str">
        <f t="shared" si="97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t="str">
        <f t="shared" si="96"/>
        <v>technology</v>
      </c>
      <c r="R1016" t="str">
        <f t="shared" si="97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t="str">
        <f t="shared" si="96"/>
        <v>technology</v>
      </c>
      <c r="R1017" t="str">
        <f t="shared" si="97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74.78947368421052</v>
      </c>
      <c r="Q1018" t="str">
        <f t="shared" si="96"/>
        <v>technology</v>
      </c>
      <c r="R1018" t="str">
        <f t="shared" si="97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161.11830985915492</v>
      </c>
      <c r="Q1019" t="str">
        <f t="shared" si="96"/>
        <v>technology</v>
      </c>
      <c r="R1019" t="str">
        <f t="shared" si="97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88.714285714285708</v>
      </c>
      <c r="Q1020" t="str">
        <f t="shared" si="96"/>
        <v>technology</v>
      </c>
      <c r="R1020" t="str">
        <f t="shared" si="97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t="str">
        <f t="shared" si="96"/>
        <v>technology</v>
      </c>
      <c r="R1021" t="str">
        <f t="shared" si="97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t="str">
        <f t="shared" si="96"/>
        <v>music</v>
      </c>
      <c r="R1022" t="str">
        <f t="shared" si="97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22.079728033472804</v>
      </c>
      <c r="Q1023" t="str">
        <f t="shared" si="96"/>
        <v>music</v>
      </c>
      <c r="R1023" t="str">
        <f t="shared" si="97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31.054054054054053</v>
      </c>
      <c r="Q1024" t="str">
        <f t="shared" si="96"/>
        <v>music</v>
      </c>
      <c r="R1024" t="str">
        <f t="shared" si="97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36.206106870229007</v>
      </c>
      <c r="Q1025" t="str">
        <f t="shared" si="96"/>
        <v>music</v>
      </c>
      <c r="R1025" t="str">
        <f t="shared" si="97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3"/>
        <v>388.9762295081967</v>
      </c>
      <c r="Q1026" t="str">
        <f t="shared" si="96"/>
        <v>music</v>
      </c>
      <c r="R1026" t="str">
        <f t="shared" si="97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 s="6">
        <f t="shared" ref="P1027:P1090" si="99">E1027/L1027</f>
        <v>71.848571428571432</v>
      </c>
      <c r="Q1027" t="str">
        <f t="shared" si="96"/>
        <v>music</v>
      </c>
      <c r="R1027" t="str">
        <f t="shared" si="97"/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57.381803278688523</v>
      </c>
      <c r="Q1028" t="str">
        <f t="shared" si="96"/>
        <v>music</v>
      </c>
      <c r="R1028" t="str">
        <f t="shared" si="97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69.666666666666671</v>
      </c>
      <c r="Q1029" t="str">
        <f t="shared" si="96"/>
        <v>music</v>
      </c>
      <c r="R1029" t="str">
        <f t="shared" si="97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45.988235294117644</v>
      </c>
      <c r="Q1030" t="str">
        <f t="shared" si="96"/>
        <v>music</v>
      </c>
      <c r="R1030" t="str">
        <f t="shared" si="97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79.262411347517727</v>
      </c>
      <c r="Q1031" t="str">
        <f t="shared" si="96"/>
        <v>music</v>
      </c>
      <c r="R1031" t="str">
        <f t="shared" si="97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43.031446540880502</v>
      </c>
      <c r="Q1032" t="str">
        <f t="shared" si="96"/>
        <v>music</v>
      </c>
      <c r="R1032" t="str">
        <f t="shared" si="97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108.48484848484848</v>
      </c>
      <c r="Q1033" t="str">
        <f t="shared" si="96"/>
        <v>music</v>
      </c>
      <c r="R1033" t="str">
        <f t="shared" si="97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61.029583333333335</v>
      </c>
      <c r="Q1034" t="str">
        <f t="shared" si="96"/>
        <v>music</v>
      </c>
      <c r="R1034" t="str">
        <f t="shared" si="97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50.592592592592595</v>
      </c>
      <c r="Q1035" t="str">
        <f t="shared" ref="Q1035:Q1098" si="102">LEFT(N1035,FIND("/",N1035,1)-1)</f>
        <v>music</v>
      </c>
      <c r="R1035" t="str">
        <f t="shared" ref="R1035:R1098" si="103">RIGHT(N1035,LEN(N1035)-FIND("/",N1035,1))</f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39.157168674698795</v>
      </c>
      <c r="Q1036" t="str">
        <f t="shared" si="102"/>
        <v>music</v>
      </c>
      <c r="R1036" t="str">
        <f t="shared" si="103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65.15789473684211</v>
      </c>
      <c r="Q1037" t="str">
        <f t="shared" si="102"/>
        <v>music</v>
      </c>
      <c r="R1037" t="str">
        <f t="shared" si="103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23.963127962085309</v>
      </c>
      <c r="Q1038" t="str">
        <f t="shared" si="102"/>
        <v>music</v>
      </c>
      <c r="R1038" t="str">
        <f t="shared" si="103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48.61904761904762</v>
      </c>
      <c r="Q1039" t="str">
        <f t="shared" si="102"/>
        <v>music</v>
      </c>
      <c r="R1039" t="str">
        <f t="shared" si="103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35.73770491803279</v>
      </c>
      <c r="Q1040" t="str">
        <f t="shared" si="102"/>
        <v>music</v>
      </c>
      <c r="R1040" t="str">
        <f t="shared" si="103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21.366666666666667</v>
      </c>
      <c r="Q1041" t="str">
        <f t="shared" si="102"/>
        <v>music</v>
      </c>
      <c r="R1041" t="str">
        <f t="shared" si="103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t="str">
        <f t="shared" si="102"/>
        <v>journalism</v>
      </c>
      <c r="R1042" t="str">
        <f t="shared" si="103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 t="e">
        <f t="shared" si="99"/>
        <v>#DIV/0!</v>
      </c>
      <c r="Q1043" t="str">
        <f t="shared" si="102"/>
        <v>journalism</v>
      </c>
      <c r="R1043" t="str">
        <f t="shared" si="103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t="str">
        <f t="shared" si="102"/>
        <v>journalism</v>
      </c>
      <c r="R1044" t="str">
        <f t="shared" si="103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29.236301369863014</v>
      </c>
      <c r="Q1045" t="str">
        <f t="shared" si="102"/>
        <v>journalism</v>
      </c>
      <c r="R1045" t="str">
        <f t="shared" si="103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t="str">
        <f t="shared" si="102"/>
        <v>journalism</v>
      </c>
      <c r="R1046" t="str">
        <f t="shared" si="103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t="str">
        <f t="shared" si="102"/>
        <v>journalism</v>
      </c>
      <c r="R1047" t="str">
        <f t="shared" si="103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 t="e">
        <f t="shared" si="99"/>
        <v>#DIV/0!</v>
      </c>
      <c r="Q1048" t="str">
        <f t="shared" si="102"/>
        <v>journalism</v>
      </c>
      <c r="R1048" t="str">
        <f t="shared" si="103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t="str">
        <f t="shared" si="102"/>
        <v>journalism</v>
      </c>
      <c r="R1049" t="str">
        <f t="shared" si="103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t="str">
        <f t="shared" si="102"/>
        <v>journalism</v>
      </c>
      <c r="R1050" t="str">
        <f t="shared" si="103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 t="e">
        <f t="shared" si="99"/>
        <v>#DIV/0!</v>
      </c>
      <c r="Q1051" t="str">
        <f t="shared" si="102"/>
        <v>journalism</v>
      </c>
      <c r="R1051" t="str">
        <f t="shared" si="103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 t="e">
        <f t="shared" si="99"/>
        <v>#DIV/0!</v>
      </c>
      <c r="Q1052" t="str">
        <f t="shared" si="102"/>
        <v>journalism</v>
      </c>
      <c r="R1052" t="str">
        <f t="shared" si="103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 t="e">
        <f t="shared" si="99"/>
        <v>#DIV/0!</v>
      </c>
      <c r="Q1053" t="str">
        <f t="shared" si="102"/>
        <v>journalism</v>
      </c>
      <c r="R1053" t="str">
        <f t="shared" si="103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 t="e">
        <f t="shared" si="99"/>
        <v>#DIV/0!</v>
      </c>
      <c r="Q1054" t="str">
        <f t="shared" si="102"/>
        <v>journalism</v>
      </c>
      <c r="R1054" t="str">
        <f t="shared" si="103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t="str">
        <f t="shared" si="102"/>
        <v>journalism</v>
      </c>
      <c r="R1055" t="str">
        <f t="shared" si="103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 t="e">
        <f t="shared" si="99"/>
        <v>#DIV/0!</v>
      </c>
      <c r="Q1056" t="str">
        <f t="shared" si="102"/>
        <v>journalism</v>
      </c>
      <c r="R1056" t="str">
        <f t="shared" si="103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 t="e">
        <f t="shared" si="99"/>
        <v>#DIV/0!</v>
      </c>
      <c r="Q1057" t="str">
        <f t="shared" si="102"/>
        <v>journalism</v>
      </c>
      <c r="R1057" t="str">
        <f t="shared" si="103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 t="e">
        <f t="shared" si="99"/>
        <v>#DIV/0!</v>
      </c>
      <c r="Q1058" t="str">
        <f t="shared" si="102"/>
        <v>journalism</v>
      </c>
      <c r="R1058" t="str">
        <f t="shared" si="103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 t="e">
        <f t="shared" si="99"/>
        <v>#DIV/0!</v>
      </c>
      <c r="Q1059" t="str">
        <f t="shared" si="102"/>
        <v>journalism</v>
      </c>
      <c r="R1059" t="str">
        <f t="shared" si="103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 t="e">
        <f t="shared" si="99"/>
        <v>#DIV/0!</v>
      </c>
      <c r="Q1060" t="str">
        <f t="shared" si="102"/>
        <v>journalism</v>
      </c>
      <c r="R1060" t="str">
        <f t="shared" si="103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 t="e">
        <f t="shared" si="99"/>
        <v>#DIV/0!</v>
      </c>
      <c r="Q1061" t="str">
        <f t="shared" si="102"/>
        <v>journalism</v>
      </c>
      <c r="R1061" t="str">
        <f t="shared" si="103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t="str">
        <f t="shared" si="102"/>
        <v>journalism</v>
      </c>
      <c r="R1062" t="str">
        <f t="shared" si="103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 t="e">
        <f t="shared" si="99"/>
        <v>#DIV/0!</v>
      </c>
      <c r="Q1063" t="str">
        <f t="shared" si="102"/>
        <v>journalism</v>
      </c>
      <c r="R1063" t="str">
        <f t="shared" si="103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t="str">
        <f t="shared" si="102"/>
        <v>journalism</v>
      </c>
      <c r="R1064" t="str">
        <f t="shared" si="103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 t="e">
        <f t="shared" si="99"/>
        <v>#DIV/0!</v>
      </c>
      <c r="Q1065" t="str">
        <f t="shared" si="102"/>
        <v>journalism</v>
      </c>
      <c r="R1065" t="str">
        <f t="shared" si="103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65.666666666666671</v>
      </c>
      <c r="Q1066" t="str">
        <f t="shared" si="102"/>
        <v>games</v>
      </c>
      <c r="R1066" t="str">
        <f t="shared" si="103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t="str">
        <f t="shared" si="102"/>
        <v>games</v>
      </c>
      <c r="R1067" t="str">
        <f t="shared" si="103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34.128378378378379</v>
      </c>
      <c r="Q1068" t="str">
        <f t="shared" si="102"/>
        <v>games</v>
      </c>
      <c r="R1068" t="str">
        <f t="shared" si="103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t="str">
        <f t="shared" si="102"/>
        <v>games</v>
      </c>
      <c r="R1069" t="str">
        <f t="shared" si="103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t="str">
        <f t="shared" si="102"/>
        <v>games</v>
      </c>
      <c r="R1070" t="str">
        <f t="shared" si="103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40.476190476190474</v>
      </c>
      <c r="Q1071" t="str">
        <f t="shared" si="102"/>
        <v>games</v>
      </c>
      <c r="R1071" t="str">
        <f t="shared" si="103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t="str">
        <f t="shared" si="102"/>
        <v>games</v>
      </c>
      <c r="R1072" t="str">
        <f t="shared" si="103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 t="e">
        <f t="shared" si="99"/>
        <v>#DIV/0!</v>
      </c>
      <c r="Q1073" t="str">
        <f t="shared" si="102"/>
        <v>games</v>
      </c>
      <c r="R1073" t="str">
        <f t="shared" si="103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t="str">
        <f t="shared" si="102"/>
        <v>games</v>
      </c>
      <c r="R1074" t="str">
        <f t="shared" si="103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t="str">
        <f t="shared" si="102"/>
        <v>games</v>
      </c>
      <c r="R1075" t="str">
        <f t="shared" si="103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113.56666666666666</v>
      </c>
      <c r="Q1076" t="str">
        <f t="shared" si="102"/>
        <v>games</v>
      </c>
      <c r="R1076" t="str">
        <f t="shared" si="103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t="str">
        <f t="shared" si="102"/>
        <v>games</v>
      </c>
      <c r="R1077" t="str">
        <f t="shared" si="103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48.281025641025643</v>
      </c>
      <c r="Q1078" t="str">
        <f t="shared" si="102"/>
        <v>games</v>
      </c>
      <c r="R1078" t="str">
        <f t="shared" si="103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43.976047904191617</v>
      </c>
      <c r="Q1079" t="str">
        <f t="shared" si="102"/>
        <v>games</v>
      </c>
      <c r="R1079" t="str">
        <f t="shared" si="103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t="str">
        <f t="shared" si="102"/>
        <v>games</v>
      </c>
      <c r="R1080" t="str">
        <f t="shared" si="103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37.666666666666664</v>
      </c>
      <c r="Q1081" t="str">
        <f t="shared" si="102"/>
        <v>games</v>
      </c>
      <c r="R1081" t="str">
        <f t="shared" si="103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18.581632653061224</v>
      </c>
      <c r="Q1082" t="str">
        <f t="shared" si="102"/>
        <v>games</v>
      </c>
      <c r="R1082" t="str">
        <f t="shared" si="103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t="str">
        <f t="shared" si="102"/>
        <v>games</v>
      </c>
      <c r="R1083" t="str">
        <f t="shared" si="103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18.666666666666668</v>
      </c>
      <c r="Q1084" t="str">
        <f t="shared" si="102"/>
        <v>games</v>
      </c>
      <c r="R1084" t="str">
        <f t="shared" si="103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t="str">
        <f t="shared" si="102"/>
        <v>games</v>
      </c>
      <c r="R1085" t="str">
        <f t="shared" si="103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 t="e">
        <f t="shared" si="99"/>
        <v>#DIV/0!</v>
      </c>
      <c r="Q1086" t="str">
        <f t="shared" si="102"/>
        <v>games</v>
      </c>
      <c r="R1086" t="str">
        <f t="shared" si="103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t="str">
        <f t="shared" si="102"/>
        <v>games</v>
      </c>
      <c r="R1087" t="str">
        <f t="shared" si="103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t="str">
        <f t="shared" si="102"/>
        <v>games</v>
      </c>
      <c r="R1088" t="str">
        <f t="shared" si="103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 t="e">
        <f t="shared" si="99"/>
        <v>#DIV/0!</v>
      </c>
      <c r="Q1089" t="str">
        <f t="shared" si="102"/>
        <v>games</v>
      </c>
      <c r="R1089" t="str">
        <f t="shared" si="103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99"/>
        <v>43.41727891156463</v>
      </c>
      <c r="Q1090" t="str">
        <f t="shared" si="102"/>
        <v>games</v>
      </c>
      <c r="R1090" t="str">
        <f t="shared" si="103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6">
        <f t="shared" ref="P1091:P1154" si="105">E1091/L1091</f>
        <v>23.959183673469386</v>
      </c>
      <c r="Q1091" t="str">
        <f t="shared" si="102"/>
        <v>games</v>
      </c>
      <c r="R1091" t="str">
        <f t="shared" si="103"/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t="str">
        <f t="shared" si="102"/>
        <v>games</v>
      </c>
      <c r="R1092" t="str">
        <f t="shared" si="103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t="str">
        <f t="shared" si="102"/>
        <v>games</v>
      </c>
      <c r="R1093" t="str">
        <f t="shared" si="103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t="str">
        <f t="shared" si="102"/>
        <v>games</v>
      </c>
      <c r="R1094" t="str">
        <f t="shared" si="103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10.5625</v>
      </c>
      <c r="Q1095" t="str">
        <f t="shared" si="102"/>
        <v>games</v>
      </c>
      <c r="R1095" t="str">
        <f t="shared" si="103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122.00037037037038</v>
      </c>
      <c r="Q1096" t="str">
        <f t="shared" si="102"/>
        <v>games</v>
      </c>
      <c r="R1096" t="str">
        <f t="shared" si="103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267.80851063829789</v>
      </c>
      <c r="Q1097" t="str">
        <f t="shared" si="102"/>
        <v>games</v>
      </c>
      <c r="R1097" t="str">
        <f t="shared" si="103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74.206896551724142</v>
      </c>
      <c r="Q1098" t="str">
        <f t="shared" si="102"/>
        <v>games</v>
      </c>
      <c r="R1098" t="str">
        <f t="shared" si="103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6.7142857142857144</v>
      </c>
      <c r="Q1099" t="str">
        <f t="shared" ref="Q1099:Q1162" si="108">LEFT(N1099,FIND("/",N1099,1)-1)</f>
        <v>games</v>
      </c>
      <c r="R1099" t="str">
        <f t="shared" ref="R1099:R1162" si="109">RIGHT(N1099,LEN(N1099)-FIND("/",N1099,1))</f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81.954545454545453</v>
      </c>
      <c r="Q1100" t="str">
        <f t="shared" si="108"/>
        <v>games</v>
      </c>
      <c r="R1100" t="str">
        <f t="shared" si="109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t="str">
        <f t="shared" si="108"/>
        <v>games</v>
      </c>
      <c r="R1101" t="str">
        <f t="shared" si="109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t="str">
        <f t="shared" si="108"/>
        <v>games</v>
      </c>
      <c r="R1102" t="str">
        <f t="shared" si="109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6.833333333333333</v>
      </c>
      <c r="Q1103" t="str">
        <f t="shared" si="108"/>
        <v>games</v>
      </c>
      <c r="R1103" t="str">
        <f t="shared" si="109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17.708333333333332</v>
      </c>
      <c r="Q1104" t="str">
        <f t="shared" si="108"/>
        <v>games</v>
      </c>
      <c r="R1104" t="str">
        <f t="shared" si="109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t="str">
        <f t="shared" si="108"/>
        <v>games</v>
      </c>
      <c r="R1105" t="str">
        <f t="shared" si="109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80.297297297297291</v>
      </c>
      <c r="Q1106" t="str">
        <f t="shared" si="108"/>
        <v>games</v>
      </c>
      <c r="R1106" t="str">
        <f t="shared" si="109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t="str">
        <f t="shared" si="108"/>
        <v>games</v>
      </c>
      <c r="R1107" t="str">
        <f t="shared" si="109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23.571428571428573</v>
      </c>
      <c r="Q1108" t="str">
        <f t="shared" si="108"/>
        <v>games</v>
      </c>
      <c r="R1108" t="str">
        <f t="shared" si="109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 t="e">
        <f t="shared" si="105"/>
        <v>#DIV/0!</v>
      </c>
      <c r="Q1109" t="str">
        <f t="shared" si="108"/>
        <v>games</v>
      </c>
      <c r="R1109" t="str">
        <f t="shared" si="109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34.88095238095238</v>
      </c>
      <c r="Q1110" t="str">
        <f t="shared" si="108"/>
        <v>games</v>
      </c>
      <c r="R1110" t="str">
        <f t="shared" si="109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t="str">
        <f t="shared" si="108"/>
        <v>games</v>
      </c>
      <c r="R1111" t="str">
        <f t="shared" si="109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23.181818181818183</v>
      </c>
      <c r="Q1112" t="str">
        <f t="shared" si="108"/>
        <v>games</v>
      </c>
      <c r="R1112" t="str">
        <f t="shared" si="109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t="str">
        <f t="shared" si="108"/>
        <v>games</v>
      </c>
      <c r="R1113" t="str">
        <f t="shared" si="109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100.23371794871794</v>
      </c>
      <c r="Q1114" t="str">
        <f t="shared" si="108"/>
        <v>games</v>
      </c>
      <c r="R1114" t="str">
        <f t="shared" si="109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t="str">
        <f t="shared" si="108"/>
        <v>games</v>
      </c>
      <c r="R1115" t="str">
        <f t="shared" si="109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3.3333333333333335</v>
      </c>
      <c r="Q1116" t="str">
        <f t="shared" si="108"/>
        <v>games</v>
      </c>
      <c r="R1116" t="str">
        <f t="shared" si="109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t="str">
        <f t="shared" si="108"/>
        <v>games</v>
      </c>
      <c r="R1117" t="str">
        <f t="shared" si="109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17.852</v>
      </c>
      <c r="Q1118" t="str">
        <f t="shared" si="108"/>
        <v>games</v>
      </c>
      <c r="R1118" t="str">
        <f t="shared" si="109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10.375</v>
      </c>
      <c r="Q1119" t="str">
        <f t="shared" si="108"/>
        <v>games</v>
      </c>
      <c r="R1119" t="str">
        <f t="shared" si="109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36.333333333333336</v>
      </c>
      <c r="Q1120" t="str">
        <f t="shared" si="108"/>
        <v>games</v>
      </c>
      <c r="R1120" t="str">
        <f t="shared" si="109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t="str">
        <f t="shared" si="108"/>
        <v>games</v>
      </c>
      <c r="R1121" t="str">
        <f t="shared" si="109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 t="e">
        <f t="shared" si="105"/>
        <v>#DIV/0!</v>
      </c>
      <c r="Q1122" t="str">
        <f t="shared" si="108"/>
        <v>games</v>
      </c>
      <c r="R1122" t="str">
        <f t="shared" si="109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t="str">
        <f t="shared" si="108"/>
        <v>games</v>
      </c>
      <c r="R1123" t="str">
        <f t="shared" si="109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 t="e">
        <f t="shared" si="105"/>
        <v>#DIV/0!</v>
      </c>
      <c r="Q1124" t="str">
        <f t="shared" si="108"/>
        <v>games</v>
      </c>
      <c r="R1124" t="str">
        <f t="shared" si="109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3.6666666666666665</v>
      </c>
      <c r="Q1125" t="str">
        <f t="shared" si="108"/>
        <v>games</v>
      </c>
      <c r="R1125" t="str">
        <f t="shared" si="109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60.714285714285715</v>
      </c>
      <c r="Q1126" t="str">
        <f t="shared" si="108"/>
        <v>games</v>
      </c>
      <c r="R1126" t="str">
        <f t="shared" si="109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 t="e">
        <f t="shared" si="105"/>
        <v>#DIV/0!</v>
      </c>
      <c r="Q1127" t="str">
        <f t="shared" si="108"/>
        <v>games</v>
      </c>
      <c r="R1127" t="str">
        <f t="shared" si="109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t="str">
        <f t="shared" si="108"/>
        <v>games</v>
      </c>
      <c r="R1128" t="str">
        <f t="shared" si="109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25.434782608695652</v>
      </c>
      <c r="Q1129" t="str">
        <f t="shared" si="108"/>
        <v>games</v>
      </c>
      <c r="R1129" t="str">
        <f t="shared" si="109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t="str">
        <f t="shared" si="108"/>
        <v>games</v>
      </c>
      <c r="R1130" t="str">
        <f t="shared" si="109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t="str">
        <f t="shared" si="108"/>
        <v>games</v>
      </c>
      <c r="R1131" t="str">
        <f t="shared" si="109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3.6666666666666665</v>
      </c>
      <c r="Q1132" t="str">
        <f t="shared" si="108"/>
        <v>games</v>
      </c>
      <c r="R1132" t="str">
        <f t="shared" si="109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 t="e">
        <f t="shared" si="105"/>
        <v>#DIV/0!</v>
      </c>
      <c r="Q1133" t="str">
        <f t="shared" si="108"/>
        <v>games</v>
      </c>
      <c r="R1133" t="str">
        <f t="shared" si="109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110.61538461538461</v>
      </c>
      <c r="Q1134" t="str">
        <f t="shared" si="108"/>
        <v>games</v>
      </c>
      <c r="R1134" t="str">
        <f t="shared" si="109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t="str">
        <f t="shared" si="108"/>
        <v>games</v>
      </c>
      <c r="R1135" t="str">
        <f t="shared" si="109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t="str">
        <f t="shared" si="108"/>
        <v>games</v>
      </c>
      <c r="R1136" t="str">
        <f t="shared" si="109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t="str">
        <f t="shared" si="108"/>
        <v>games</v>
      </c>
      <c r="R1137" t="str">
        <f t="shared" si="109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t="str">
        <f t="shared" si="108"/>
        <v>games</v>
      </c>
      <c r="R1138" t="str">
        <f t="shared" si="109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253.2051282051282</v>
      </c>
      <c r="Q1139" t="str">
        <f t="shared" si="108"/>
        <v>games</v>
      </c>
      <c r="R1139" t="str">
        <f t="shared" si="109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t="str">
        <f t="shared" si="108"/>
        <v>games</v>
      </c>
      <c r="R1140" t="str">
        <f t="shared" si="109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t="str">
        <f t="shared" si="108"/>
        <v>games</v>
      </c>
      <c r="R1141" t="str">
        <f t="shared" si="109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 t="e">
        <f t="shared" si="105"/>
        <v>#DIV/0!</v>
      </c>
      <c r="Q1142" t="str">
        <f t="shared" si="108"/>
        <v>games</v>
      </c>
      <c r="R1142" t="str">
        <f t="shared" si="109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 t="e">
        <f t="shared" si="105"/>
        <v>#DIV/0!</v>
      </c>
      <c r="Q1143" t="str">
        <f t="shared" si="108"/>
        <v>games</v>
      </c>
      <c r="R1143" t="str">
        <f t="shared" si="109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 t="e">
        <f t="shared" si="105"/>
        <v>#DIV/0!</v>
      </c>
      <c r="Q1144" t="str">
        <f t="shared" si="108"/>
        <v>games</v>
      </c>
      <c r="R1144" t="str">
        <f t="shared" si="109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t="str">
        <f t="shared" si="108"/>
        <v>games</v>
      </c>
      <c r="R1145" t="str">
        <f t="shared" si="109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 t="e">
        <f t="shared" si="105"/>
        <v>#DIV/0!</v>
      </c>
      <c r="Q1146" t="str">
        <f t="shared" si="108"/>
        <v>food</v>
      </c>
      <c r="R1146" t="str">
        <f t="shared" si="109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t="str">
        <f t="shared" si="108"/>
        <v>food</v>
      </c>
      <c r="R1147" t="str">
        <f t="shared" si="109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44.166666666666664</v>
      </c>
      <c r="Q1148" t="str">
        <f t="shared" si="108"/>
        <v>food</v>
      </c>
      <c r="R1148" t="str">
        <f t="shared" si="109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 t="e">
        <f t="shared" si="105"/>
        <v>#DIV/0!</v>
      </c>
      <c r="Q1149" t="str">
        <f t="shared" si="108"/>
        <v>food</v>
      </c>
      <c r="R1149" t="str">
        <f t="shared" si="109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24.333333333333332</v>
      </c>
      <c r="Q1150" t="str">
        <f t="shared" si="108"/>
        <v>food</v>
      </c>
      <c r="R1150" t="str">
        <f t="shared" si="109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t="str">
        <f t="shared" si="108"/>
        <v>food</v>
      </c>
      <c r="R1151" t="str">
        <f t="shared" si="109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t="str">
        <f t="shared" si="108"/>
        <v>food</v>
      </c>
      <c r="R1152" t="str">
        <f t="shared" si="109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 t="e">
        <f t="shared" si="105"/>
        <v>#DIV/0!</v>
      </c>
      <c r="Q1153" t="str">
        <f t="shared" si="108"/>
        <v>food</v>
      </c>
      <c r="R1153" t="str">
        <f t="shared" si="109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5"/>
        <v>60.733333333333334</v>
      </c>
      <c r="Q1154" t="str">
        <f t="shared" si="108"/>
        <v>food</v>
      </c>
      <c r="R1154" t="str">
        <f t="shared" si="109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6">
        <f t="shared" ref="P1155:P1218" si="111">E1155/L1155</f>
        <v>50</v>
      </c>
      <c r="Q1155" t="str">
        <f t="shared" si="108"/>
        <v>food</v>
      </c>
      <c r="R1155" t="str">
        <f t="shared" si="109"/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108.33333333333333</v>
      </c>
      <c r="Q1156" t="str">
        <f t="shared" si="108"/>
        <v>food</v>
      </c>
      <c r="R1156" t="str">
        <f t="shared" si="109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t="str">
        <f t="shared" si="108"/>
        <v>food</v>
      </c>
      <c r="R1157" t="str">
        <f t="shared" si="109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 t="e">
        <f t="shared" si="111"/>
        <v>#DIV/0!</v>
      </c>
      <c r="Q1158" t="str">
        <f t="shared" si="108"/>
        <v>food</v>
      </c>
      <c r="R1158" t="str">
        <f t="shared" si="109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50.333333333333336</v>
      </c>
      <c r="Q1159" t="str">
        <f t="shared" si="108"/>
        <v>food</v>
      </c>
      <c r="R1159" t="str">
        <f t="shared" si="109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11.666666666666666</v>
      </c>
      <c r="Q1160" t="str">
        <f t="shared" si="108"/>
        <v>food</v>
      </c>
      <c r="R1160" t="str">
        <f t="shared" si="109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 t="e">
        <f t="shared" si="111"/>
        <v>#DIV/0!</v>
      </c>
      <c r="Q1161" t="str">
        <f t="shared" si="108"/>
        <v>food</v>
      </c>
      <c r="R1161" t="str">
        <f t="shared" si="109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60.789473684210527</v>
      </c>
      <c r="Q1162" t="str">
        <f t="shared" si="108"/>
        <v>food</v>
      </c>
      <c r="R1162" t="str">
        <f t="shared" si="109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 t="e">
        <f t="shared" si="111"/>
        <v>#DIV/0!</v>
      </c>
      <c r="Q1163" t="str">
        <f t="shared" ref="Q1163:Q1226" si="114">LEFT(N1163,FIND("/",N1163,1)-1)</f>
        <v>food</v>
      </c>
      <c r="R1163" t="str">
        <f t="shared" ref="R1163:R1226" si="115">RIGHT(N1163,LEN(N1163)-FIND("/",N1163,1))</f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t="str">
        <f t="shared" si="114"/>
        <v>food</v>
      </c>
      <c r="R1164" t="str">
        <f t="shared" si="115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 t="e">
        <f t="shared" si="111"/>
        <v>#DIV/0!</v>
      </c>
      <c r="Q1165" t="str">
        <f t="shared" si="114"/>
        <v>food</v>
      </c>
      <c r="R1165" t="str">
        <f t="shared" si="115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 t="e">
        <f t="shared" si="111"/>
        <v>#DIV/0!</v>
      </c>
      <c r="Q1166" t="str">
        <f t="shared" si="114"/>
        <v>food</v>
      </c>
      <c r="R1166" t="str">
        <f t="shared" si="115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t="str">
        <f t="shared" si="114"/>
        <v>food</v>
      </c>
      <c r="R1167" t="str">
        <f t="shared" si="115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358.875</v>
      </c>
      <c r="Q1168" t="str">
        <f t="shared" si="114"/>
        <v>food</v>
      </c>
      <c r="R1168" t="str">
        <f t="shared" si="115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61.1875</v>
      </c>
      <c r="Q1169" t="str">
        <f t="shared" si="114"/>
        <v>food</v>
      </c>
      <c r="R1169" t="str">
        <f t="shared" si="115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t="str">
        <f t="shared" si="114"/>
        <v>food</v>
      </c>
      <c r="R1170" t="str">
        <f t="shared" si="115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5.666666666666667</v>
      </c>
      <c r="Q1171" t="str">
        <f t="shared" si="114"/>
        <v>food</v>
      </c>
      <c r="R1171" t="str">
        <f t="shared" si="115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t="str">
        <f t="shared" si="114"/>
        <v>food</v>
      </c>
      <c r="R1172" t="str">
        <f t="shared" si="115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t="str">
        <f t="shared" si="114"/>
        <v>food</v>
      </c>
      <c r="R1173" t="str">
        <f t="shared" si="115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 t="e">
        <f t="shared" si="111"/>
        <v>#DIV/0!</v>
      </c>
      <c r="Q1174" t="str">
        <f t="shared" si="114"/>
        <v>food</v>
      </c>
      <c r="R1174" t="str">
        <f t="shared" si="115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t="str">
        <f t="shared" si="114"/>
        <v>food</v>
      </c>
      <c r="R1175" t="str">
        <f t="shared" si="115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46.631578947368418</v>
      </c>
      <c r="Q1176" t="str">
        <f t="shared" si="114"/>
        <v>food</v>
      </c>
      <c r="R1176" t="str">
        <f t="shared" si="115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t="str">
        <f t="shared" si="114"/>
        <v>food</v>
      </c>
      <c r="R1177" t="str">
        <f t="shared" si="115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t="str">
        <f t="shared" si="114"/>
        <v>food</v>
      </c>
      <c r="R1178" t="str">
        <f t="shared" si="115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 t="e">
        <f t="shared" si="111"/>
        <v>#DIV/0!</v>
      </c>
      <c r="Q1179" t="str">
        <f t="shared" si="114"/>
        <v>food</v>
      </c>
      <c r="R1179" t="str">
        <f t="shared" si="115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t="str">
        <f t="shared" si="114"/>
        <v>food</v>
      </c>
      <c r="R1180" t="str">
        <f t="shared" si="115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t="str">
        <f t="shared" si="114"/>
        <v>food</v>
      </c>
      <c r="R1181" t="str">
        <f t="shared" si="115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69.117647058823536</v>
      </c>
      <c r="Q1182" t="str">
        <f t="shared" si="114"/>
        <v>food</v>
      </c>
      <c r="R1182" t="str">
        <f t="shared" si="115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1.3333333333333333</v>
      </c>
      <c r="Q1183" t="str">
        <f t="shared" si="114"/>
        <v>food</v>
      </c>
      <c r="R1183" t="str">
        <f t="shared" si="115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t="str">
        <f t="shared" si="114"/>
        <v>food</v>
      </c>
      <c r="R1184" t="str">
        <f t="shared" si="115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33.333333333333336</v>
      </c>
      <c r="Q1185" t="str">
        <f t="shared" si="114"/>
        <v>food</v>
      </c>
      <c r="R1185" t="str">
        <f t="shared" si="115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61.562666666666665</v>
      </c>
      <c r="Q1186" t="str">
        <f t="shared" si="114"/>
        <v>photography</v>
      </c>
      <c r="R1186" t="str">
        <f t="shared" si="115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118.73873873873873</v>
      </c>
      <c r="Q1187" t="str">
        <f t="shared" si="114"/>
        <v>photography</v>
      </c>
      <c r="R1187" t="str">
        <f t="shared" si="115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65.081300813008127</v>
      </c>
      <c r="Q1188" t="str">
        <f t="shared" si="114"/>
        <v>photography</v>
      </c>
      <c r="R1188" t="str">
        <f t="shared" si="115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130.15714285714284</v>
      </c>
      <c r="Q1189" t="str">
        <f t="shared" si="114"/>
        <v>photography</v>
      </c>
      <c r="R1189" t="str">
        <f t="shared" si="115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37.776470588235291</v>
      </c>
      <c r="Q1190" t="str">
        <f t="shared" si="114"/>
        <v>photography</v>
      </c>
      <c r="R1190" t="str">
        <f t="shared" si="115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112.79069767441861</v>
      </c>
      <c r="Q1191" t="str">
        <f t="shared" si="114"/>
        <v>photography</v>
      </c>
      <c r="R1191" t="str">
        <f t="shared" si="115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51.92307692307692</v>
      </c>
      <c r="Q1192" t="str">
        <f t="shared" si="114"/>
        <v>photography</v>
      </c>
      <c r="R1192" t="str">
        <f t="shared" si="115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89.242424242424249</v>
      </c>
      <c r="Q1193" t="str">
        <f t="shared" si="114"/>
        <v>photography</v>
      </c>
      <c r="R1193" t="str">
        <f t="shared" si="115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19.333333333333332</v>
      </c>
      <c r="Q1194" t="str">
        <f t="shared" si="114"/>
        <v>photography</v>
      </c>
      <c r="R1194" t="str">
        <f t="shared" si="115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79.967032967032964</v>
      </c>
      <c r="Q1195" t="str">
        <f t="shared" si="114"/>
        <v>photography</v>
      </c>
      <c r="R1195" t="str">
        <f t="shared" si="115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56.414565826330531</v>
      </c>
      <c r="Q1196" t="str">
        <f t="shared" si="114"/>
        <v>photography</v>
      </c>
      <c r="R1196" t="str">
        <f t="shared" si="115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79.411764705882348</v>
      </c>
      <c r="Q1197" t="str">
        <f t="shared" si="114"/>
        <v>photography</v>
      </c>
      <c r="R1197" t="str">
        <f t="shared" si="115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76.439453125</v>
      </c>
      <c r="Q1198" t="str">
        <f t="shared" si="114"/>
        <v>photography</v>
      </c>
      <c r="R1198" t="str">
        <f t="shared" si="115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t="str">
        <f t="shared" si="114"/>
        <v>photography</v>
      </c>
      <c r="R1199" t="str">
        <f t="shared" si="115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54.616766467065865</v>
      </c>
      <c r="Q1200" t="str">
        <f t="shared" si="114"/>
        <v>photography</v>
      </c>
      <c r="R1200" t="str">
        <f t="shared" si="115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299.22222222222223</v>
      </c>
      <c r="Q1201" t="str">
        <f t="shared" si="114"/>
        <v>photography</v>
      </c>
      <c r="R1201" t="str">
        <f t="shared" si="115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58.533980582524272</v>
      </c>
      <c r="Q1202" t="str">
        <f t="shared" si="114"/>
        <v>photography</v>
      </c>
      <c r="R1202" t="str">
        <f t="shared" si="115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55.371801801801809</v>
      </c>
      <c r="Q1203" t="str">
        <f t="shared" si="114"/>
        <v>photography</v>
      </c>
      <c r="R1203" t="str">
        <f t="shared" si="115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183.80442804428046</v>
      </c>
      <c r="Q1204" t="str">
        <f t="shared" si="114"/>
        <v>photography</v>
      </c>
      <c r="R1204" t="str">
        <f t="shared" si="115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165.34653465346534</v>
      </c>
      <c r="Q1205" t="str">
        <f t="shared" si="114"/>
        <v>photography</v>
      </c>
      <c r="R1205" t="str">
        <f t="shared" si="115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234.78947368421052</v>
      </c>
      <c r="Q1206" t="str">
        <f t="shared" si="114"/>
        <v>photography</v>
      </c>
      <c r="R1206" t="str">
        <f t="shared" si="115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211.48387096774192</v>
      </c>
      <c r="Q1207" t="str">
        <f t="shared" si="114"/>
        <v>photography</v>
      </c>
      <c r="R1207" t="str">
        <f t="shared" si="115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32.34375</v>
      </c>
      <c r="Q1208" t="str">
        <f t="shared" si="114"/>
        <v>photography</v>
      </c>
      <c r="R1208" t="str">
        <f t="shared" si="115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123.37588652482269</v>
      </c>
      <c r="Q1209" t="str">
        <f t="shared" si="114"/>
        <v>photography</v>
      </c>
      <c r="R1209" t="str">
        <f t="shared" si="115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207.06666666666666</v>
      </c>
      <c r="Q1210" t="str">
        <f t="shared" si="114"/>
        <v>photography</v>
      </c>
      <c r="R1210" t="str">
        <f t="shared" si="115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138.2608695652174</v>
      </c>
      <c r="Q1211" t="str">
        <f t="shared" si="114"/>
        <v>photography</v>
      </c>
      <c r="R1211" t="str">
        <f t="shared" si="115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493.81553398058253</v>
      </c>
      <c r="Q1212" t="str">
        <f t="shared" si="114"/>
        <v>photography</v>
      </c>
      <c r="R1212" t="str">
        <f t="shared" si="115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t="str">
        <f t="shared" si="114"/>
        <v>photography</v>
      </c>
      <c r="R1213" t="str">
        <f t="shared" si="115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38.867469879518069</v>
      </c>
      <c r="Q1214" t="str">
        <f t="shared" si="114"/>
        <v>photography</v>
      </c>
      <c r="R1214" t="str">
        <f t="shared" si="115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61.527777777777779</v>
      </c>
      <c r="Q1215" t="str">
        <f t="shared" si="114"/>
        <v>photography</v>
      </c>
      <c r="R1215" t="str">
        <f t="shared" si="115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t="str">
        <f t="shared" si="114"/>
        <v>photography</v>
      </c>
      <c r="R1216" t="str">
        <f t="shared" si="115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71.592003642987251</v>
      </c>
      <c r="Q1217" t="str">
        <f t="shared" si="114"/>
        <v>photography</v>
      </c>
      <c r="R1217" t="str">
        <f t="shared" si="115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1"/>
        <v>91.882882882882882</v>
      </c>
      <c r="Q1218" t="str">
        <f t="shared" si="114"/>
        <v>photography</v>
      </c>
      <c r="R1218" t="str">
        <f t="shared" si="115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6">
        <f t="shared" ref="P1219:P1282" si="117">E1219/L1219</f>
        <v>148.57377049180329</v>
      </c>
      <c r="Q1219" t="str">
        <f t="shared" si="114"/>
        <v>photography</v>
      </c>
      <c r="R1219" t="str">
        <f t="shared" si="115"/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174.2134831460674</v>
      </c>
      <c r="Q1220" t="str">
        <f t="shared" si="114"/>
        <v>photography</v>
      </c>
      <c r="R1220" t="str">
        <f t="shared" si="115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102.86166007905139</v>
      </c>
      <c r="Q1221" t="str">
        <f t="shared" si="114"/>
        <v>photography</v>
      </c>
      <c r="R1221" t="str">
        <f t="shared" si="115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111.17857142857143</v>
      </c>
      <c r="Q1222" t="str">
        <f t="shared" si="114"/>
        <v>photography</v>
      </c>
      <c r="R1222" t="str">
        <f t="shared" si="115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23.796213592233013</v>
      </c>
      <c r="Q1223" t="str">
        <f t="shared" si="114"/>
        <v>photography</v>
      </c>
      <c r="R1223" t="str">
        <f t="shared" si="115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81.268115942028984</v>
      </c>
      <c r="Q1224" t="str">
        <f t="shared" si="114"/>
        <v>photography</v>
      </c>
      <c r="R1224" t="str">
        <f t="shared" si="115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116.21465968586388</v>
      </c>
      <c r="Q1225" t="str">
        <f t="shared" si="114"/>
        <v>photography</v>
      </c>
      <c r="R1225" t="str">
        <f t="shared" si="115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58.888888888888886</v>
      </c>
      <c r="Q1226" t="str">
        <f t="shared" si="114"/>
        <v>music</v>
      </c>
      <c r="R1226" t="str">
        <f t="shared" si="115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t="str">
        <f t="shared" ref="Q1227:Q1290" si="120">LEFT(N1227,FIND("/",N1227,1)-1)</f>
        <v>music</v>
      </c>
      <c r="R1227" t="str">
        <f t="shared" ref="R1227:R1290" si="121">RIGHT(N1227,LEN(N1227)-FIND("/",N1227,1))</f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48.424999999999997</v>
      </c>
      <c r="Q1228" t="str">
        <f t="shared" si="120"/>
        <v>music</v>
      </c>
      <c r="R1228" t="str">
        <f t="shared" si="121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 t="e">
        <f t="shared" si="117"/>
        <v>#DIV/0!</v>
      </c>
      <c r="Q1229" t="str">
        <f t="shared" si="120"/>
        <v>music</v>
      </c>
      <c r="R1229" t="str">
        <f t="shared" si="121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61.041666666666664</v>
      </c>
      <c r="Q1230" t="str">
        <f t="shared" si="120"/>
        <v>music</v>
      </c>
      <c r="R1230" t="str">
        <f t="shared" si="121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t="str">
        <f t="shared" si="120"/>
        <v>music</v>
      </c>
      <c r="R1231" t="str">
        <f t="shared" si="121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 t="e">
        <f t="shared" si="117"/>
        <v>#DIV/0!</v>
      </c>
      <c r="Q1232" t="str">
        <f t="shared" si="120"/>
        <v>music</v>
      </c>
      <c r="R1232" t="str">
        <f t="shared" si="121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 t="e">
        <f t="shared" si="117"/>
        <v>#DIV/0!</v>
      </c>
      <c r="Q1233" t="str">
        <f t="shared" si="120"/>
        <v>music</v>
      </c>
      <c r="R1233" t="str">
        <f t="shared" si="121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t="str">
        <f t="shared" si="120"/>
        <v>music</v>
      </c>
      <c r="R1234" t="str">
        <f t="shared" si="121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19.333333333333332</v>
      </c>
      <c r="Q1235" t="str">
        <f t="shared" si="120"/>
        <v>music</v>
      </c>
      <c r="R1235" t="str">
        <f t="shared" si="121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 t="e">
        <f t="shared" si="117"/>
        <v>#DIV/0!</v>
      </c>
      <c r="Q1236" t="str">
        <f t="shared" si="120"/>
        <v>music</v>
      </c>
      <c r="R1236" t="str">
        <f t="shared" si="121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t="str">
        <f t="shared" si="120"/>
        <v>music</v>
      </c>
      <c r="R1237" t="str">
        <f t="shared" si="121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 t="e">
        <f t="shared" si="117"/>
        <v>#DIV/0!</v>
      </c>
      <c r="Q1238" t="str">
        <f t="shared" si="120"/>
        <v>music</v>
      </c>
      <c r="R1238" t="str">
        <f t="shared" si="121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 t="e">
        <f t="shared" si="117"/>
        <v>#DIV/0!</v>
      </c>
      <c r="Q1239" t="str">
        <f t="shared" si="120"/>
        <v>music</v>
      </c>
      <c r="R1239" t="str">
        <f t="shared" si="121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59.333333333333336</v>
      </c>
      <c r="Q1240" t="str">
        <f t="shared" si="120"/>
        <v>music</v>
      </c>
      <c r="R1240" t="str">
        <f t="shared" si="121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 t="e">
        <f t="shared" si="117"/>
        <v>#DIV/0!</v>
      </c>
      <c r="Q1241" t="str">
        <f t="shared" si="120"/>
        <v>music</v>
      </c>
      <c r="R1241" t="str">
        <f t="shared" si="121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30.125</v>
      </c>
      <c r="Q1242" t="str">
        <f t="shared" si="120"/>
        <v>music</v>
      </c>
      <c r="R1242" t="str">
        <f t="shared" si="121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74.617647058823536</v>
      </c>
      <c r="Q1243" t="str">
        <f t="shared" si="120"/>
        <v>music</v>
      </c>
      <c r="R1243" t="str">
        <f t="shared" si="121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t="str">
        <f t="shared" si="120"/>
        <v>music</v>
      </c>
      <c r="R1244" t="str">
        <f t="shared" si="121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t="str">
        <f t="shared" si="120"/>
        <v>music</v>
      </c>
      <c r="R1245" t="str">
        <f t="shared" si="121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46.133333333333333</v>
      </c>
      <c r="Q1246" t="str">
        <f t="shared" si="120"/>
        <v>music</v>
      </c>
      <c r="R1246" t="str">
        <f t="shared" si="121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141.47058823529412</v>
      </c>
      <c r="Q1247" t="str">
        <f t="shared" si="120"/>
        <v>music</v>
      </c>
      <c r="R1247" t="str">
        <f t="shared" si="121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75.483870967741936</v>
      </c>
      <c r="Q1248" t="str">
        <f t="shared" si="120"/>
        <v>music</v>
      </c>
      <c r="R1248" t="str">
        <f t="shared" si="121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t="str">
        <f t="shared" si="120"/>
        <v>music</v>
      </c>
      <c r="R1249" t="str">
        <f t="shared" si="121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64.254237288135599</v>
      </c>
      <c r="Q1250" t="str">
        <f t="shared" si="120"/>
        <v>music</v>
      </c>
      <c r="R1250" t="str">
        <f t="shared" si="121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64.46913580246914</v>
      </c>
      <c r="Q1251" t="str">
        <f t="shared" si="120"/>
        <v>music</v>
      </c>
      <c r="R1251" t="str">
        <f t="shared" si="121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118.2007874015748</v>
      </c>
      <c r="Q1252" t="str">
        <f t="shared" si="120"/>
        <v>music</v>
      </c>
      <c r="R1252" t="str">
        <f t="shared" si="121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82.540540540540547</v>
      </c>
      <c r="Q1253" t="str">
        <f t="shared" si="120"/>
        <v>music</v>
      </c>
      <c r="R1253" t="str">
        <f t="shared" si="121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34.170212765957444</v>
      </c>
      <c r="Q1254" t="str">
        <f t="shared" si="120"/>
        <v>music</v>
      </c>
      <c r="R1254" t="str">
        <f t="shared" si="121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42.73322081575246</v>
      </c>
      <c r="Q1255" t="str">
        <f t="shared" si="120"/>
        <v>music</v>
      </c>
      <c r="R1255" t="str">
        <f t="shared" si="121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94.489361702127653</v>
      </c>
      <c r="Q1256" t="str">
        <f t="shared" si="120"/>
        <v>music</v>
      </c>
      <c r="R1256" t="str">
        <f t="shared" si="121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55.697247706422019</v>
      </c>
      <c r="Q1257" t="str">
        <f t="shared" si="120"/>
        <v>music</v>
      </c>
      <c r="R1257" t="str">
        <f t="shared" si="121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98.030831024930734</v>
      </c>
      <c r="Q1258" t="str">
        <f t="shared" si="120"/>
        <v>music</v>
      </c>
      <c r="R1258" t="str">
        <f t="shared" si="121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92.102272727272734</v>
      </c>
      <c r="Q1259" t="str">
        <f t="shared" si="120"/>
        <v>music</v>
      </c>
      <c r="R1259" t="str">
        <f t="shared" si="121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38.175462686567165</v>
      </c>
      <c r="Q1260" t="str">
        <f t="shared" si="120"/>
        <v>music</v>
      </c>
      <c r="R1260" t="str">
        <f t="shared" si="121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27.145833333333332</v>
      </c>
      <c r="Q1261" t="str">
        <f t="shared" si="120"/>
        <v>music</v>
      </c>
      <c r="R1261" t="str">
        <f t="shared" si="121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50.689189189189186</v>
      </c>
      <c r="Q1262" t="str">
        <f t="shared" si="120"/>
        <v>music</v>
      </c>
      <c r="R1262" t="str">
        <f t="shared" si="121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38.942307692307693</v>
      </c>
      <c r="Q1263" t="str">
        <f t="shared" si="120"/>
        <v>music</v>
      </c>
      <c r="R1263" t="str">
        <f t="shared" si="121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77.638095238095232</v>
      </c>
      <c r="Q1264" t="str">
        <f t="shared" si="120"/>
        <v>music</v>
      </c>
      <c r="R1264" t="str">
        <f t="shared" si="121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43.536585365853661</v>
      </c>
      <c r="Q1265" t="str">
        <f t="shared" si="120"/>
        <v>music</v>
      </c>
      <c r="R1265" t="str">
        <f t="shared" si="121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31.823529411764707</v>
      </c>
      <c r="Q1266" t="str">
        <f t="shared" si="120"/>
        <v>music</v>
      </c>
      <c r="R1266" t="str">
        <f t="shared" si="121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63.184393939393942</v>
      </c>
      <c r="Q1267" t="str">
        <f t="shared" si="120"/>
        <v>music</v>
      </c>
      <c r="R1267" t="str">
        <f t="shared" si="121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t="str">
        <f t="shared" si="120"/>
        <v>music</v>
      </c>
      <c r="R1268" t="str">
        <f t="shared" si="121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140.85534591194968</v>
      </c>
      <c r="Q1269" t="str">
        <f t="shared" si="120"/>
        <v>music</v>
      </c>
      <c r="R1269" t="str">
        <f t="shared" si="121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76.92307692307692</v>
      </c>
      <c r="Q1270" t="str">
        <f t="shared" si="120"/>
        <v>music</v>
      </c>
      <c r="R1270" t="str">
        <f t="shared" si="121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99.15533980582525</v>
      </c>
      <c r="Q1271" t="str">
        <f t="shared" si="120"/>
        <v>music</v>
      </c>
      <c r="R1271" t="str">
        <f t="shared" si="121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67.881656804733723</v>
      </c>
      <c r="Q1272" t="str">
        <f t="shared" si="120"/>
        <v>music</v>
      </c>
      <c r="R1272" t="str">
        <f t="shared" si="121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246.29032258064515</v>
      </c>
      <c r="Q1273" t="str">
        <f t="shared" si="120"/>
        <v>music</v>
      </c>
      <c r="R1273" t="str">
        <f t="shared" si="121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189.28571428571428</v>
      </c>
      <c r="Q1274" t="str">
        <f t="shared" si="120"/>
        <v>music</v>
      </c>
      <c r="R1274" t="str">
        <f t="shared" si="121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76.666666666666671</v>
      </c>
      <c r="Q1275" t="str">
        <f t="shared" si="120"/>
        <v>music</v>
      </c>
      <c r="R1275" t="str">
        <f t="shared" si="121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82.963254817987149</v>
      </c>
      <c r="Q1276" t="str">
        <f t="shared" si="120"/>
        <v>music</v>
      </c>
      <c r="R1276" t="str">
        <f t="shared" si="121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62.522107969151669</v>
      </c>
      <c r="Q1277" t="str">
        <f t="shared" si="120"/>
        <v>music</v>
      </c>
      <c r="R1277" t="str">
        <f t="shared" si="121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46.06808823529412</v>
      </c>
      <c r="Q1278" t="str">
        <f t="shared" si="120"/>
        <v>music</v>
      </c>
      <c r="R1278" t="str">
        <f t="shared" si="121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38.543946731234868</v>
      </c>
      <c r="Q1279" t="str">
        <f t="shared" si="120"/>
        <v>music</v>
      </c>
      <c r="R1279" t="str">
        <f t="shared" si="121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53.005263157894738</v>
      </c>
      <c r="Q1280" t="str">
        <f t="shared" si="120"/>
        <v>music</v>
      </c>
      <c r="R1280" t="str">
        <f t="shared" si="121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73.355396825396824</v>
      </c>
      <c r="Q1281" t="str">
        <f t="shared" si="120"/>
        <v>music</v>
      </c>
      <c r="R1281" t="str">
        <f t="shared" si="121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17"/>
        <v>127.97523076923076</v>
      </c>
      <c r="Q1282" t="str">
        <f t="shared" si="120"/>
        <v>music</v>
      </c>
      <c r="R1282" t="str">
        <f t="shared" si="121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6">
        <f t="shared" ref="P1283:P1346" si="123">E1283/L1283</f>
        <v>104.72972972972973</v>
      </c>
      <c r="Q1283" t="str">
        <f t="shared" si="120"/>
        <v>music</v>
      </c>
      <c r="R1283" t="str">
        <f t="shared" si="121"/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67.671532846715323</v>
      </c>
      <c r="Q1284" t="str">
        <f t="shared" si="120"/>
        <v>music</v>
      </c>
      <c r="R1284" t="str">
        <f t="shared" si="121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95.931818181818187</v>
      </c>
      <c r="Q1285" t="str">
        <f t="shared" si="120"/>
        <v>music</v>
      </c>
      <c r="R1285" t="str">
        <f t="shared" si="121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65.161290322580641</v>
      </c>
      <c r="Q1286" t="str">
        <f t="shared" si="120"/>
        <v>theater</v>
      </c>
      <c r="R1286" t="str">
        <f t="shared" si="121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32.269841269841272</v>
      </c>
      <c r="Q1287" t="str">
        <f t="shared" si="120"/>
        <v>theater</v>
      </c>
      <c r="R1287" t="str">
        <f t="shared" si="121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t="str">
        <f t="shared" si="120"/>
        <v>theater</v>
      </c>
      <c r="R1288" t="str">
        <f t="shared" si="121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t="str">
        <f t="shared" si="120"/>
        <v>theater</v>
      </c>
      <c r="R1289" t="str">
        <f t="shared" si="121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65.868852459016395</v>
      </c>
      <c r="Q1290" t="str">
        <f t="shared" si="120"/>
        <v>theater</v>
      </c>
      <c r="R1290" t="str">
        <f t="shared" si="121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36.07692307692308</v>
      </c>
      <c r="Q1291" t="str">
        <f t="shared" ref="Q1291:Q1354" si="126">LEFT(N1291,FIND("/",N1291,1)-1)</f>
        <v>theater</v>
      </c>
      <c r="R1291" t="str">
        <f t="shared" ref="R1291:R1354" si="127">RIGHT(N1291,LEN(N1291)-FIND("/",N1291,1))</f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44.186046511627907</v>
      </c>
      <c r="Q1292" t="str">
        <f t="shared" si="126"/>
        <v>theater</v>
      </c>
      <c r="R1292" t="str">
        <f t="shared" si="127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104.07142857142857</v>
      </c>
      <c r="Q1293" t="str">
        <f t="shared" si="126"/>
        <v>theater</v>
      </c>
      <c r="R1293" t="str">
        <f t="shared" si="127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35.96153846153846</v>
      </c>
      <c r="Q1294" t="str">
        <f t="shared" si="126"/>
        <v>theater</v>
      </c>
      <c r="R1294" t="str">
        <f t="shared" si="127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127.79166666666667</v>
      </c>
      <c r="Q1295" t="str">
        <f t="shared" si="126"/>
        <v>theater</v>
      </c>
      <c r="R1295" t="str">
        <f t="shared" si="127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27.727272727272727</v>
      </c>
      <c r="Q1296" t="str">
        <f t="shared" si="126"/>
        <v>theater</v>
      </c>
      <c r="R1296" t="str">
        <f t="shared" si="127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39.828125</v>
      </c>
      <c r="Q1297" t="str">
        <f t="shared" si="126"/>
        <v>theater</v>
      </c>
      <c r="R1297" t="str">
        <f t="shared" si="127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52.173913043478258</v>
      </c>
      <c r="Q1298" t="str">
        <f t="shared" si="126"/>
        <v>theater</v>
      </c>
      <c r="R1298" t="str">
        <f t="shared" si="127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92.037815126050418</v>
      </c>
      <c r="Q1299" t="str">
        <f t="shared" si="126"/>
        <v>theater</v>
      </c>
      <c r="R1299" t="str">
        <f t="shared" si="127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63.424242424242422</v>
      </c>
      <c r="Q1300" t="str">
        <f t="shared" si="126"/>
        <v>theater</v>
      </c>
      <c r="R1300" t="str">
        <f t="shared" si="127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135.625</v>
      </c>
      <c r="Q1301" t="str">
        <f t="shared" si="126"/>
        <v>theater</v>
      </c>
      <c r="R1301" t="str">
        <f t="shared" si="127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t="str">
        <f t="shared" si="126"/>
        <v>theater</v>
      </c>
      <c r="R1302" t="str">
        <f t="shared" si="127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70.862068965517238</v>
      </c>
      <c r="Q1303" t="str">
        <f t="shared" si="126"/>
        <v>theater</v>
      </c>
      <c r="R1303" t="str">
        <f t="shared" si="127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t="str">
        <f t="shared" si="126"/>
        <v>theater</v>
      </c>
      <c r="R1304" t="str">
        <f t="shared" si="127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42.214166666666671</v>
      </c>
      <c r="Q1305" t="str">
        <f t="shared" si="126"/>
        <v>theater</v>
      </c>
      <c r="R1305" t="str">
        <f t="shared" si="127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152.41346153846155</v>
      </c>
      <c r="Q1306" t="str">
        <f t="shared" si="126"/>
        <v>technology</v>
      </c>
      <c r="R1306" t="str">
        <f t="shared" si="127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90.616279069767444</v>
      </c>
      <c r="Q1307" t="str">
        <f t="shared" si="126"/>
        <v>technology</v>
      </c>
      <c r="R1307" t="str">
        <f t="shared" si="127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201.60393258426967</v>
      </c>
      <c r="Q1308" t="str">
        <f t="shared" si="126"/>
        <v>technology</v>
      </c>
      <c r="R1308" t="str">
        <f t="shared" si="127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127.93333333333334</v>
      </c>
      <c r="Q1309" t="str">
        <f t="shared" si="126"/>
        <v>technology</v>
      </c>
      <c r="R1309" t="str">
        <f t="shared" si="127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29.894736842105264</v>
      </c>
      <c r="Q1310" t="str">
        <f t="shared" si="126"/>
        <v>technology</v>
      </c>
      <c r="R1310" t="str">
        <f t="shared" si="127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367.97142857142859</v>
      </c>
      <c r="Q1311" t="str">
        <f t="shared" si="126"/>
        <v>technology</v>
      </c>
      <c r="R1311" t="str">
        <f t="shared" si="127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129.16666666666666</v>
      </c>
      <c r="Q1312" t="str">
        <f t="shared" si="126"/>
        <v>technology</v>
      </c>
      <c r="R1312" t="str">
        <f t="shared" si="127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t="str">
        <f t="shared" si="126"/>
        <v>technology</v>
      </c>
      <c r="R1313" t="str">
        <f t="shared" si="127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t="str">
        <f t="shared" si="126"/>
        <v>technology</v>
      </c>
      <c r="R1314" t="str">
        <f t="shared" si="127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102.01639344262296</v>
      </c>
      <c r="Q1315" t="str">
        <f t="shared" si="126"/>
        <v>technology</v>
      </c>
      <c r="R1315" t="str">
        <f t="shared" si="127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184.36363636363637</v>
      </c>
      <c r="Q1316" t="str">
        <f t="shared" si="126"/>
        <v>technology</v>
      </c>
      <c r="R1316" t="str">
        <f t="shared" si="127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162.91935483870967</v>
      </c>
      <c r="Q1317" t="str">
        <f t="shared" si="126"/>
        <v>technology</v>
      </c>
      <c r="R1317" t="str">
        <f t="shared" si="127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t="str">
        <f t="shared" si="126"/>
        <v>technology</v>
      </c>
      <c r="R1318" t="str">
        <f t="shared" si="127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603.52631578947364</v>
      </c>
      <c r="Q1319" t="str">
        <f t="shared" si="126"/>
        <v>technology</v>
      </c>
      <c r="R1319" t="str">
        <f t="shared" si="127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45.407407407407405</v>
      </c>
      <c r="Q1320" t="str">
        <f t="shared" si="126"/>
        <v>technology</v>
      </c>
      <c r="R1320" t="str">
        <f t="shared" si="127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97.333333333333329</v>
      </c>
      <c r="Q1321" t="str">
        <f t="shared" si="126"/>
        <v>technology</v>
      </c>
      <c r="R1321" t="str">
        <f t="shared" si="127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167.66666666666666</v>
      </c>
      <c r="Q1322" t="str">
        <f t="shared" si="126"/>
        <v>technology</v>
      </c>
      <c r="R1322" t="str">
        <f t="shared" si="127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859.85714285714289</v>
      </c>
      <c r="Q1323" t="str">
        <f t="shared" si="126"/>
        <v>technology</v>
      </c>
      <c r="R1323" t="str">
        <f t="shared" si="127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t="str">
        <f t="shared" si="126"/>
        <v>technology</v>
      </c>
      <c r="R1324" t="str">
        <f t="shared" si="127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30.272727272727273</v>
      </c>
      <c r="Q1325" t="str">
        <f t="shared" si="126"/>
        <v>technology</v>
      </c>
      <c r="R1325" t="str">
        <f t="shared" si="127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54.666666666666664</v>
      </c>
      <c r="Q1326" t="str">
        <f t="shared" si="126"/>
        <v>technology</v>
      </c>
      <c r="R1326" t="str">
        <f t="shared" si="127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t="str">
        <f t="shared" si="126"/>
        <v>technology</v>
      </c>
      <c r="R1327" t="str">
        <f t="shared" si="127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102.72727272727273</v>
      </c>
      <c r="Q1328" t="str">
        <f t="shared" si="126"/>
        <v>technology</v>
      </c>
      <c r="R1328" t="str">
        <f t="shared" si="127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41.585365853658537</v>
      </c>
      <c r="Q1329" t="str">
        <f t="shared" si="126"/>
        <v>technology</v>
      </c>
      <c r="R1329" t="str">
        <f t="shared" si="127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116.53333333333333</v>
      </c>
      <c r="Q1330" t="str">
        <f t="shared" si="126"/>
        <v>technology</v>
      </c>
      <c r="R1330" t="str">
        <f t="shared" si="127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45.333333333333336</v>
      </c>
      <c r="Q1331" t="str">
        <f t="shared" si="126"/>
        <v>technology</v>
      </c>
      <c r="R1331" t="str">
        <f t="shared" si="127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t="str">
        <f t="shared" si="126"/>
        <v>technology</v>
      </c>
      <c r="R1332" t="str">
        <f t="shared" si="127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t="str">
        <f t="shared" si="126"/>
        <v>technology</v>
      </c>
      <c r="R1333" t="str">
        <f t="shared" si="127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 t="e">
        <f t="shared" si="123"/>
        <v>#DIV/0!</v>
      </c>
      <c r="Q1334" t="str">
        <f t="shared" si="126"/>
        <v>technology</v>
      </c>
      <c r="R1334" t="str">
        <f t="shared" si="127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 t="e">
        <f t="shared" si="123"/>
        <v>#DIV/0!</v>
      </c>
      <c r="Q1335" t="str">
        <f t="shared" si="126"/>
        <v>technology</v>
      </c>
      <c r="R1335" t="str">
        <f t="shared" si="127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51.822463768115945</v>
      </c>
      <c r="Q1336" t="str">
        <f t="shared" si="126"/>
        <v>technology</v>
      </c>
      <c r="R1336" t="str">
        <f t="shared" si="127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t="str">
        <f t="shared" si="126"/>
        <v>technology</v>
      </c>
      <c r="R1337" t="str">
        <f t="shared" si="127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379.22767857142856</v>
      </c>
      <c r="Q1338" t="str">
        <f t="shared" si="126"/>
        <v>technology</v>
      </c>
      <c r="R1338" t="str">
        <f t="shared" si="127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176.36428571428573</v>
      </c>
      <c r="Q1339" t="str">
        <f t="shared" si="126"/>
        <v>technology</v>
      </c>
      <c r="R1339" t="str">
        <f t="shared" si="127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66.066666666666663</v>
      </c>
      <c r="Q1340" t="str">
        <f t="shared" si="126"/>
        <v>technology</v>
      </c>
      <c r="R1340" t="str">
        <f t="shared" si="127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89.648648648648646</v>
      </c>
      <c r="Q1341" t="str">
        <f t="shared" si="126"/>
        <v>technology</v>
      </c>
      <c r="R1341" t="str">
        <f t="shared" si="127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 t="e">
        <f t="shared" si="123"/>
        <v>#DIV/0!</v>
      </c>
      <c r="Q1342" t="str">
        <f t="shared" si="126"/>
        <v>technology</v>
      </c>
      <c r="R1342" t="str">
        <f t="shared" si="127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382.39130434782606</v>
      </c>
      <c r="Q1343" t="str">
        <f t="shared" si="126"/>
        <v>technology</v>
      </c>
      <c r="R1343" t="str">
        <f t="shared" si="127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t="str">
        <f t="shared" si="126"/>
        <v>technology</v>
      </c>
      <c r="R1344" t="str">
        <f t="shared" si="127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158.35603715170279</v>
      </c>
      <c r="Q1345" t="str">
        <f t="shared" si="126"/>
        <v>technology</v>
      </c>
      <c r="R1345" t="str">
        <f t="shared" si="127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3"/>
        <v>40.762589928057551</v>
      </c>
      <c r="Q1346" t="str">
        <f t="shared" si="126"/>
        <v>publishing</v>
      </c>
      <c r="R1346" t="str">
        <f t="shared" si="127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6">
        <f t="shared" ref="P1347:P1410" si="129">E1347/L1347</f>
        <v>53.571428571428569</v>
      </c>
      <c r="Q1347" t="str">
        <f t="shared" si="126"/>
        <v>publishing</v>
      </c>
      <c r="R1347" t="str">
        <f t="shared" si="127"/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48.449664429530202</v>
      </c>
      <c r="Q1348" t="str">
        <f t="shared" si="126"/>
        <v>publishing</v>
      </c>
      <c r="R1348" t="str">
        <f t="shared" si="127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82.41935483870968</v>
      </c>
      <c r="Q1349" t="str">
        <f t="shared" si="126"/>
        <v>publishing</v>
      </c>
      <c r="R1349" t="str">
        <f t="shared" si="127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230.19230769230768</v>
      </c>
      <c r="Q1350" t="str">
        <f t="shared" si="126"/>
        <v>publishing</v>
      </c>
      <c r="R1350" t="str">
        <f t="shared" si="127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59.360465116279073</v>
      </c>
      <c r="Q1351" t="str">
        <f t="shared" si="126"/>
        <v>publishing</v>
      </c>
      <c r="R1351" t="str">
        <f t="shared" si="127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66.698717948717942</v>
      </c>
      <c r="Q1352" t="str">
        <f t="shared" si="126"/>
        <v>publishing</v>
      </c>
      <c r="R1352" t="str">
        <f t="shared" si="127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168.77500000000001</v>
      </c>
      <c r="Q1353" t="str">
        <f t="shared" si="126"/>
        <v>publishing</v>
      </c>
      <c r="R1353" t="str">
        <f t="shared" si="127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59.973568281938327</v>
      </c>
      <c r="Q1354" t="str">
        <f t="shared" si="126"/>
        <v>publishing</v>
      </c>
      <c r="R1354" t="str">
        <f t="shared" si="127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31.80952380952381</v>
      </c>
      <c r="Q1355" t="str">
        <f t="shared" ref="Q1355:Q1418" si="132">LEFT(N1355,FIND("/",N1355,1)-1)</f>
        <v>publishing</v>
      </c>
      <c r="R1355" t="str">
        <f t="shared" ref="R1355:R1418" si="133">RIGHT(N1355,LEN(N1355)-FIND("/",N1355,1))</f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24.421875</v>
      </c>
      <c r="Q1356" t="str">
        <f t="shared" si="132"/>
        <v>publishing</v>
      </c>
      <c r="R1356" t="str">
        <f t="shared" si="133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25.347107438016529</v>
      </c>
      <c r="Q1357" t="str">
        <f t="shared" si="132"/>
        <v>publishing</v>
      </c>
      <c r="R1357" t="str">
        <f t="shared" si="133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71.443218390804603</v>
      </c>
      <c r="Q1358" t="str">
        <f t="shared" si="132"/>
        <v>publishing</v>
      </c>
      <c r="R1358" t="str">
        <f t="shared" si="133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38.553846153846152</v>
      </c>
      <c r="Q1359" t="str">
        <f t="shared" si="132"/>
        <v>publishing</v>
      </c>
      <c r="R1359" t="str">
        <f t="shared" si="133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68.367346938775512</v>
      </c>
      <c r="Q1360" t="str">
        <f t="shared" si="132"/>
        <v>publishing</v>
      </c>
      <c r="R1360" t="str">
        <f t="shared" si="133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40.210526315789473</v>
      </c>
      <c r="Q1361" t="str">
        <f t="shared" si="132"/>
        <v>publishing</v>
      </c>
      <c r="R1361" t="str">
        <f t="shared" si="133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32.074074074074076</v>
      </c>
      <c r="Q1362" t="str">
        <f t="shared" si="132"/>
        <v>publishing</v>
      </c>
      <c r="R1362" t="str">
        <f t="shared" si="133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28.632575757575758</v>
      </c>
      <c r="Q1363" t="str">
        <f t="shared" si="132"/>
        <v>publishing</v>
      </c>
      <c r="R1363" t="str">
        <f t="shared" si="133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t="str">
        <f t="shared" si="132"/>
        <v>publishing</v>
      </c>
      <c r="R1364" t="str">
        <f t="shared" si="133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t="str">
        <f t="shared" si="132"/>
        <v>publishing</v>
      </c>
      <c r="R1365" t="str">
        <f t="shared" si="133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346.04166666666669</v>
      </c>
      <c r="Q1366" t="str">
        <f t="shared" si="132"/>
        <v>music</v>
      </c>
      <c r="R1366" t="str">
        <f t="shared" si="133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81.739130434782609</v>
      </c>
      <c r="Q1367" t="str">
        <f t="shared" si="132"/>
        <v>music</v>
      </c>
      <c r="R1367" t="str">
        <f t="shared" si="133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64.535306122448986</v>
      </c>
      <c r="Q1368" t="str">
        <f t="shared" si="132"/>
        <v>music</v>
      </c>
      <c r="R1368" t="str">
        <f t="shared" si="133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63.477777777777774</v>
      </c>
      <c r="Q1369" t="str">
        <f t="shared" si="132"/>
        <v>music</v>
      </c>
      <c r="R1369" t="str">
        <f t="shared" si="133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63.620689655172413</v>
      </c>
      <c r="Q1370" t="str">
        <f t="shared" si="132"/>
        <v>music</v>
      </c>
      <c r="R1370" t="str">
        <f t="shared" si="133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83.967068965517228</v>
      </c>
      <c r="Q1371" t="str">
        <f t="shared" si="132"/>
        <v>music</v>
      </c>
      <c r="R1371" t="str">
        <f t="shared" si="133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t="str">
        <f t="shared" si="132"/>
        <v>music</v>
      </c>
      <c r="R1372" t="str">
        <f t="shared" si="133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107.07142857142857</v>
      </c>
      <c r="Q1373" t="str">
        <f t="shared" si="132"/>
        <v>music</v>
      </c>
      <c r="R1373" t="str">
        <f t="shared" si="133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t="str">
        <f t="shared" si="132"/>
        <v>music</v>
      </c>
      <c r="R1374" t="str">
        <f t="shared" si="133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201.94230769230768</v>
      </c>
      <c r="Q1375" t="str">
        <f t="shared" si="132"/>
        <v>music</v>
      </c>
      <c r="R1375" t="str">
        <f t="shared" si="133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43.060606060606062</v>
      </c>
      <c r="Q1376" t="str">
        <f t="shared" si="132"/>
        <v>music</v>
      </c>
      <c r="R1376" t="str">
        <f t="shared" si="133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62.871559633027523</v>
      </c>
      <c r="Q1377" t="str">
        <f t="shared" si="132"/>
        <v>music</v>
      </c>
      <c r="R1377" t="str">
        <f t="shared" si="133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55.607142857142854</v>
      </c>
      <c r="Q1378" t="str">
        <f t="shared" si="132"/>
        <v>music</v>
      </c>
      <c r="R1378" t="str">
        <f t="shared" si="133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48.70967741935484</v>
      </c>
      <c r="Q1379" t="str">
        <f t="shared" si="132"/>
        <v>music</v>
      </c>
      <c r="R1379" t="str">
        <f t="shared" si="133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30.578947368421051</v>
      </c>
      <c r="Q1380" t="str">
        <f t="shared" si="132"/>
        <v>music</v>
      </c>
      <c r="R1380" t="str">
        <f t="shared" si="133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73.907284768211923</v>
      </c>
      <c r="Q1381" t="str">
        <f t="shared" si="132"/>
        <v>music</v>
      </c>
      <c r="R1381" t="str">
        <f t="shared" si="133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t="str">
        <f t="shared" si="132"/>
        <v>music</v>
      </c>
      <c r="R1382" t="str">
        <f t="shared" si="133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73.356164383561648</v>
      </c>
      <c r="Q1383" t="str">
        <f t="shared" si="132"/>
        <v>music</v>
      </c>
      <c r="R1383" t="str">
        <f t="shared" si="133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56.412162162162161</v>
      </c>
      <c r="Q1384" t="str">
        <f t="shared" si="132"/>
        <v>music</v>
      </c>
      <c r="R1384" t="str">
        <f t="shared" si="133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50.247311827956992</v>
      </c>
      <c r="Q1385" t="str">
        <f t="shared" si="132"/>
        <v>music</v>
      </c>
      <c r="R1385" t="str">
        <f t="shared" si="133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68.936507936507937</v>
      </c>
      <c r="Q1386" t="str">
        <f t="shared" si="132"/>
        <v>music</v>
      </c>
      <c r="R1386" t="str">
        <f t="shared" si="133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65.914104477611943</v>
      </c>
      <c r="Q1387" t="str">
        <f t="shared" si="132"/>
        <v>music</v>
      </c>
      <c r="R1387" t="str">
        <f t="shared" si="133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t="str">
        <f t="shared" si="132"/>
        <v>music</v>
      </c>
      <c r="R1388" t="str">
        <f t="shared" si="133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70.064102564102569</v>
      </c>
      <c r="Q1389" t="str">
        <f t="shared" si="132"/>
        <v>music</v>
      </c>
      <c r="R1389" t="str">
        <f t="shared" si="133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60.181874999999998</v>
      </c>
      <c r="Q1390" t="str">
        <f t="shared" si="132"/>
        <v>music</v>
      </c>
      <c r="R1390" t="str">
        <f t="shared" si="133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21.382352941176471</v>
      </c>
      <c r="Q1391" t="str">
        <f t="shared" si="132"/>
        <v>music</v>
      </c>
      <c r="R1391" t="str">
        <f t="shared" si="133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160.78947368421052</v>
      </c>
      <c r="Q1392" t="str">
        <f t="shared" si="132"/>
        <v>music</v>
      </c>
      <c r="R1392" t="str">
        <f t="shared" si="133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42.384615384615387</v>
      </c>
      <c r="Q1393" t="str">
        <f t="shared" si="132"/>
        <v>music</v>
      </c>
      <c r="R1393" t="str">
        <f t="shared" si="133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27.317307692307693</v>
      </c>
      <c r="Q1394" t="str">
        <f t="shared" si="132"/>
        <v>music</v>
      </c>
      <c r="R1394" t="str">
        <f t="shared" si="133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196.82692307692307</v>
      </c>
      <c r="Q1395" t="str">
        <f t="shared" si="132"/>
        <v>music</v>
      </c>
      <c r="R1395" t="str">
        <f t="shared" si="133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53.882352941176471</v>
      </c>
      <c r="Q1396" t="str">
        <f t="shared" si="132"/>
        <v>music</v>
      </c>
      <c r="R1396" t="str">
        <f t="shared" si="133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47.756097560975611</v>
      </c>
      <c r="Q1397" t="str">
        <f t="shared" si="132"/>
        <v>music</v>
      </c>
      <c r="R1397" t="str">
        <f t="shared" si="133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88.191780821917803</v>
      </c>
      <c r="Q1398" t="str">
        <f t="shared" si="132"/>
        <v>music</v>
      </c>
      <c r="R1398" t="str">
        <f t="shared" si="133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72.056962025316452</v>
      </c>
      <c r="Q1399" t="str">
        <f t="shared" si="132"/>
        <v>music</v>
      </c>
      <c r="R1399" t="str">
        <f t="shared" si="133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74.246153846153845</v>
      </c>
      <c r="Q1400" t="str">
        <f t="shared" si="132"/>
        <v>music</v>
      </c>
      <c r="R1400" t="str">
        <f t="shared" si="133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61.701086956521742</v>
      </c>
      <c r="Q1401" t="str">
        <f t="shared" si="132"/>
        <v>music</v>
      </c>
      <c r="R1401" t="str">
        <f t="shared" si="133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17.235294117647058</v>
      </c>
      <c r="Q1402" t="str">
        <f t="shared" si="132"/>
        <v>music</v>
      </c>
      <c r="R1402" t="str">
        <f t="shared" si="133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51.720833333333331</v>
      </c>
      <c r="Q1403" t="str">
        <f t="shared" si="132"/>
        <v>music</v>
      </c>
      <c r="R1403" t="str">
        <f t="shared" si="133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24.150442477876105</v>
      </c>
      <c r="Q1404" t="str">
        <f t="shared" si="132"/>
        <v>music</v>
      </c>
      <c r="R1404" t="str">
        <f t="shared" si="133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62.166666666666664</v>
      </c>
      <c r="Q1405" t="str">
        <f t="shared" si="132"/>
        <v>music</v>
      </c>
      <c r="R1405" t="str">
        <f t="shared" si="133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t="str">
        <f t="shared" si="132"/>
        <v>publishing</v>
      </c>
      <c r="R1406" t="str">
        <f t="shared" si="133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6.1764705882352944</v>
      </c>
      <c r="Q1407" t="str">
        <f t="shared" si="132"/>
        <v>publishing</v>
      </c>
      <c r="R1407" t="str">
        <f t="shared" si="133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t="str">
        <f t="shared" si="132"/>
        <v>publishing</v>
      </c>
      <c r="R1408" t="str">
        <f t="shared" si="133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t="str">
        <f t="shared" si="132"/>
        <v>publishing</v>
      </c>
      <c r="R1409" t="str">
        <f t="shared" si="133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29"/>
        <v>12</v>
      </c>
      <c r="Q1410" t="str">
        <f t="shared" si="132"/>
        <v>publishing</v>
      </c>
      <c r="R1410" t="str">
        <f t="shared" si="133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6" t="e">
        <f t="shared" ref="P1411:P1474" si="135">E1411/L1411</f>
        <v>#DIV/0!</v>
      </c>
      <c r="Q1411" t="str">
        <f t="shared" si="132"/>
        <v>publishing</v>
      </c>
      <c r="R1411" t="str">
        <f t="shared" si="133"/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t="str">
        <f t="shared" si="132"/>
        <v>publishing</v>
      </c>
      <c r="R1412" t="str">
        <f t="shared" si="133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2.3333333333333335</v>
      </c>
      <c r="Q1413" t="str">
        <f t="shared" si="132"/>
        <v>publishing</v>
      </c>
      <c r="R1413" t="str">
        <f t="shared" si="133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24.615384615384617</v>
      </c>
      <c r="Q1414" t="str">
        <f t="shared" si="132"/>
        <v>publishing</v>
      </c>
      <c r="R1414" t="str">
        <f t="shared" si="133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t="str">
        <f t="shared" si="132"/>
        <v>publishing</v>
      </c>
      <c r="R1415" t="str">
        <f t="shared" si="133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t="str">
        <f t="shared" si="132"/>
        <v>publishing</v>
      </c>
      <c r="R1416" t="str">
        <f t="shared" si="133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88.888888888888886</v>
      </c>
      <c r="Q1417" t="str">
        <f t="shared" si="132"/>
        <v>publishing</v>
      </c>
      <c r="R1417" t="str">
        <f t="shared" si="133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 t="e">
        <f t="shared" si="135"/>
        <v>#DIV/0!</v>
      </c>
      <c r="Q1418" t="str">
        <f t="shared" si="132"/>
        <v>publishing</v>
      </c>
      <c r="R1418" t="str">
        <f t="shared" si="133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t="str">
        <f t="shared" ref="Q1419:Q1482" si="138">LEFT(N1419,FIND("/",N1419,1)-1)</f>
        <v>publishing</v>
      </c>
      <c r="R1419" t="str">
        <f t="shared" ref="R1419:R1482" si="139">RIGHT(N1419,LEN(N1419)-FIND("/",N1419,1))</f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t="str">
        <f t="shared" si="138"/>
        <v>publishing</v>
      </c>
      <c r="R1420" t="str">
        <f t="shared" si="139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t="str">
        <f t="shared" si="138"/>
        <v>publishing</v>
      </c>
      <c r="R1421" t="str">
        <f t="shared" si="139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t="str">
        <f t="shared" si="138"/>
        <v>publishing</v>
      </c>
      <c r="R1422" t="str">
        <f t="shared" si="139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t="str">
        <f t="shared" si="138"/>
        <v>publishing</v>
      </c>
      <c r="R1423" t="str">
        <f t="shared" si="139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t="str">
        <f t="shared" si="138"/>
        <v>publishing</v>
      </c>
      <c r="R1424" t="str">
        <f t="shared" si="139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t="str">
        <f t="shared" si="138"/>
        <v>publishing</v>
      </c>
      <c r="R1425" t="str">
        <f t="shared" si="139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109.07142857142857</v>
      </c>
      <c r="Q1426" t="str">
        <f t="shared" si="138"/>
        <v>publishing</v>
      </c>
      <c r="R1426" t="str">
        <f t="shared" si="139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 t="e">
        <f t="shared" si="135"/>
        <v>#DIV/0!</v>
      </c>
      <c r="Q1427" t="str">
        <f t="shared" si="138"/>
        <v>publishing</v>
      </c>
      <c r="R1427" t="str">
        <f t="shared" si="139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 t="e">
        <f t="shared" si="135"/>
        <v>#DIV/0!</v>
      </c>
      <c r="Q1428" t="str">
        <f t="shared" si="138"/>
        <v>publishing</v>
      </c>
      <c r="R1428" t="str">
        <f t="shared" si="139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t="str">
        <f t="shared" si="138"/>
        <v>publishing</v>
      </c>
      <c r="R1429" t="str">
        <f t="shared" si="139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t="str">
        <f t="shared" si="138"/>
        <v>publishing</v>
      </c>
      <c r="R1430" t="str">
        <f t="shared" si="139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 t="e">
        <f t="shared" si="135"/>
        <v>#DIV/0!</v>
      </c>
      <c r="Q1431" t="str">
        <f t="shared" si="138"/>
        <v>publishing</v>
      </c>
      <c r="R1431" t="str">
        <f t="shared" si="139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t="str">
        <f t="shared" si="138"/>
        <v>publishing</v>
      </c>
      <c r="R1432" t="str">
        <f t="shared" si="139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115.55319148936171</v>
      </c>
      <c r="Q1433" t="str">
        <f t="shared" si="138"/>
        <v>publishing</v>
      </c>
      <c r="R1433" t="str">
        <f t="shared" si="139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 t="e">
        <f t="shared" si="135"/>
        <v>#DIV/0!</v>
      </c>
      <c r="Q1434" t="str">
        <f t="shared" si="138"/>
        <v>publishing</v>
      </c>
      <c r="R1434" t="str">
        <f t="shared" si="139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t="str">
        <f t="shared" si="138"/>
        <v>publishing</v>
      </c>
      <c r="R1435" t="str">
        <f t="shared" si="139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744.5454545454545</v>
      </c>
      <c r="Q1436" t="str">
        <f t="shared" si="138"/>
        <v>publishing</v>
      </c>
      <c r="R1436" t="str">
        <f t="shared" si="139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t="str">
        <f t="shared" si="138"/>
        <v>publishing</v>
      </c>
      <c r="R1437" t="str">
        <f t="shared" si="139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t="str">
        <f t="shared" si="138"/>
        <v>publishing</v>
      </c>
      <c r="R1438" t="str">
        <f t="shared" si="139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36.68181818181818</v>
      </c>
      <c r="Q1439" t="str">
        <f t="shared" si="138"/>
        <v>publishing</v>
      </c>
      <c r="R1439" t="str">
        <f t="shared" si="139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t="str">
        <f t="shared" si="138"/>
        <v>publishing</v>
      </c>
      <c r="R1440" t="str">
        <f t="shared" si="139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t="str">
        <f t="shared" si="138"/>
        <v>publishing</v>
      </c>
      <c r="R1441" t="str">
        <f t="shared" si="139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t="str">
        <f t="shared" si="138"/>
        <v>publishing</v>
      </c>
      <c r="R1442" t="str">
        <f t="shared" si="139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673.33333333333337</v>
      </c>
      <c r="Q1443" t="str">
        <f t="shared" si="138"/>
        <v>publishing</v>
      </c>
      <c r="R1443" t="str">
        <f t="shared" si="139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 t="e">
        <f t="shared" si="135"/>
        <v>#DIV/0!</v>
      </c>
      <c r="Q1444" t="str">
        <f t="shared" si="138"/>
        <v>publishing</v>
      </c>
      <c r="R1444" t="str">
        <f t="shared" si="139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 t="e">
        <f t="shared" si="135"/>
        <v>#DIV/0!</v>
      </c>
      <c r="Q1445" t="str">
        <f t="shared" si="138"/>
        <v>publishing</v>
      </c>
      <c r="R1445" t="str">
        <f t="shared" si="139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 t="e">
        <f t="shared" si="135"/>
        <v>#DIV/0!</v>
      </c>
      <c r="Q1446" t="str">
        <f t="shared" si="138"/>
        <v>publishing</v>
      </c>
      <c r="R1446" t="str">
        <f t="shared" si="139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 t="e">
        <f t="shared" si="135"/>
        <v>#DIV/0!</v>
      </c>
      <c r="Q1447" t="str">
        <f t="shared" si="138"/>
        <v>publishing</v>
      </c>
      <c r="R1447" t="str">
        <f t="shared" si="139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 t="e">
        <f t="shared" si="135"/>
        <v>#DIV/0!</v>
      </c>
      <c r="Q1448" t="str">
        <f t="shared" si="138"/>
        <v>publishing</v>
      </c>
      <c r="R1448" t="str">
        <f t="shared" si="139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t="str">
        <f t="shared" si="138"/>
        <v>publishing</v>
      </c>
      <c r="R1449" t="str">
        <f t="shared" si="139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 t="e">
        <f t="shared" si="135"/>
        <v>#DIV/0!</v>
      </c>
      <c r="Q1450" t="str">
        <f t="shared" si="138"/>
        <v>publishing</v>
      </c>
      <c r="R1450" t="str">
        <f t="shared" si="139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 t="e">
        <f t="shared" si="135"/>
        <v>#DIV/0!</v>
      </c>
      <c r="Q1451" t="str">
        <f t="shared" si="138"/>
        <v>publishing</v>
      </c>
      <c r="R1451" t="str">
        <f t="shared" si="139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t="str">
        <f t="shared" si="138"/>
        <v>publishing</v>
      </c>
      <c r="R1452" t="str">
        <f t="shared" si="139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t="str">
        <f t="shared" si="138"/>
        <v>publishing</v>
      </c>
      <c r="R1453" t="str">
        <f t="shared" si="139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 t="e">
        <f t="shared" si="135"/>
        <v>#DIV/0!</v>
      </c>
      <c r="Q1454" t="str">
        <f t="shared" si="138"/>
        <v>publishing</v>
      </c>
      <c r="R1454" t="str">
        <f t="shared" si="139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 t="e">
        <f t="shared" si="135"/>
        <v>#DIV/0!</v>
      </c>
      <c r="Q1455" t="str">
        <f t="shared" si="138"/>
        <v>publishing</v>
      </c>
      <c r="R1455" t="str">
        <f t="shared" si="139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t="str">
        <f t="shared" si="138"/>
        <v>publishing</v>
      </c>
      <c r="R1456" t="str">
        <f t="shared" si="139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t="str">
        <f t="shared" si="138"/>
        <v>publishing</v>
      </c>
      <c r="R1457" t="str">
        <f t="shared" si="139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48.333333333333336</v>
      </c>
      <c r="Q1458" t="str">
        <f t="shared" si="138"/>
        <v>publishing</v>
      </c>
      <c r="R1458" t="str">
        <f t="shared" si="139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 t="e">
        <f t="shared" si="135"/>
        <v>#DIV/0!</v>
      </c>
      <c r="Q1459" t="str">
        <f t="shared" si="138"/>
        <v>publishing</v>
      </c>
      <c r="R1459" t="str">
        <f t="shared" si="139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 t="e">
        <f t="shared" si="135"/>
        <v>#DIV/0!</v>
      </c>
      <c r="Q1460" t="str">
        <f t="shared" si="138"/>
        <v>publishing</v>
      </c>
      <c r="R1460" t="str">
        <f t="shared" si="139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 t="e">
        <f t="shared" si="135"/>
        <v>#DIV/0!</v>
      </c>
      <c r="Q1461" t="str">
        <f t="shared" si="138"/>
        <v>publishing</v>
      </c>
      <c r="R1461" t="str">
        <f t="shared" si="139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 t="e">
        <f t="shared" si="135"/>
        <v>#DIV/0!</v>
      </c>
      <c r="Q1462" t="str">
        <f t="shared" si="138"/>
        <v>publishing</v>
      </c>
      <c r="R1462" t="str">
        <f t="shared" si="139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44.66673529411765</v>
      </c>
      <c r="Q1463" t="str">
        <f t="shared" si="138"/>
        <v>publishing</v>
      </c>
      <c r="R1463" t="str">
        <f t="shared" si="139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28.937999999999999</v>
      </c>
      <c r="Q1464" t="str">
        <f t="shared" si="138"/>
        <v>publishing</v>
      </c>
      <c r="R1464" t="str">
        <f t="shared" si="139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t="str">
        <f t="shared" si="138"/>
        <v>publishing</v>
      </c>
      <c r="R1465" t="str">
        <f t="shared" si="139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34.871794871794869</v>
      </c>
      <c r="Q1466" t="str">
        <f t="shared" si="138"/>
        <v>publishing</v>
      </c>
      <c r="R1466" t="str">
        <f t="shared" si="139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52.622732513451197</v>
      </c>
      <c r="Q1467" t="str">
        <f t="shared" si="138"/>
        <v>publishing</v>
      </c>
      <c r="R1467" t="str">
        <f t="shared" si="139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69.598266129032254</v>
      </c>
      <c r="Q1468" t="str">
        <f t="shared" si="138"/>
        <v>publishing</v>
      </c>
      <c r="R1468" t="str">
        <f t="shared" si="139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t="str">
        <f t="shared" si="138"/>
        <v>publishing</v>
      </c>
      <c r="R1469" t="str">
        <f t="shared" si="139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33.191126279863482</v>
      </c>
      <c r="Q1470" t="str">
        <f t="shared" si="138"/>
        <v>publishing</v>
      </c>
      <c r="R1470" t="str">
        <f t="shared" si="139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149.46417445482865</v>
      </c>
      <c r="Q1471" t="str">
        <f t="shared" si="138"/>
        <v>publishing</v>
      </c>
      <c r="R1471" t="str">
        <f t="shared" si="139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23.172839506172838</v>
      </c>
      <c r="Q1472" t="str">
        <f t="shared" si="138"/>
        <v>publishing</v>
      </c>
      <c r="R1472" t="str">
        <f t="shared" si="139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96.877551020408163</v>
      </c>
      <c r="Q1473" t="str">
        <f t="shared" si="138"/>
        <v>publishing</v>
      </c>
      <c r="R1473" t="str">
        <f t="shared" si="139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5"/>
        <v>103.20238095238095</v>
      </c>
      <c r="Q1474" t="str">
        <f t="shared" si="138"/>
        <v>publishing</v>
      </c>
      <c r="R1474" t="str">
        <f t="shared" si="139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6">
        <f t="shared" ref="P1475:P1538" si="141">E1475/L1475</f>
        <v>38.462553191489363</v>
      </c>
      <c r="Q1475" t="str">
        <f t="shared" si="138"/>
        <v>publishing</v>
      </c>
      <c r="R1475" t="str">
        <f t="shared" si="139"/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41"/>
        <v>44.315789473684212</v>
      </c>
      <c r="Q1476" t="str">
        <f t="shared" si="138"/>
        <v>publishing</v>
      </c>
      <c r="R1476" t="str">
        <f t="shared" si="139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41"/>
        <v>64.173356009070289</v>
      </c>
      <c r="Q1477" t="str">
        <f t="shared" si="138"/>
        <v>publishing</v>
      </c>
      <c r="R1477" t="str">
        <f t="shared" si="139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41"/>
        <v>43.333275109170302</v>
      </c>
      <c r="Q1478" t="str">
        <f t="shared" si="138"/>
        <v>publishing</v>
      </c>
      <c r="R1478" t="str">
        <f t="shared" si="139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41"/>
        <v>90.495934959349597</v>
      </c>
      <c r="Q1479" t="str">
        <f t="shared" si="138"/>
        <v>publishing</v>
      </c>
      <c r="R1479" t="str">
        <f t="shared" si="139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41"/>
        <v>29.187190495010373</v>
      </c>
      <c r="Q1480" t="str">
        <f t="shared" si="138"/>
        <v>publishing</v>
      </c>
      <c r="R1480" t="str">
        <f t="shared" si="139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41"/>
        <v>30.95774647887324</v>
      </c>
      <c r="Q1481" t="str">
        <f t="shared" si="138"/>
        <v>publishing</v>
      </c>
      <c r="R1481" t="str">
        <f t="shared" si="139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41"/>
        <v>92.157795275590544</v>
      </c>
      <c r="Q1482" t="str">
        <f t="shared" si="138"/>
        <v>publishing</v>
      </c>
      <c r="R1482" t="str">
        <f t="shared" si="139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41"/>
        <v>17.5</v>
      </c>
      <c r="Q1483" t="str">
        <f t="shared" ref="Q1483:Q1546" si="144">LEFT(N1483,FIND("/",N1483,1)-1)</f>
        <v>publishing</v>
      </c>
      <c r="R1483" t="str">
        <f t="shared" ref="R1483:R1546" si="145">RIGHT(N1483,LEN(N1483)-FIND("/",N1483,1))</f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41"/>
        <v>5</v>
      </c>
      <c r="Q1484" t="str">
        <f t="shared" si="144"/>
        <v>publishing</v>
      </c>
      <c r="R1484" t="str">
        <f t="shared" si="145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41"/>
        <v>25</v>
      </c>
      <c r="Q1485" t="str">
        <f t="shared" si="144"/>
        <v>publishing</v>
      </c>
      <c r="R1485" t="str">
        <f t="shared" si="145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 t="e">
        <f t="shared" si="141"/>
        <v>#DIV/0!</v>
      </c>
      <c r="Q1486" t="str">
        <f t="shared" si="144"/>
        <v>publishing</v>
      </c>
      <c r="R1486" t="str">
        <f t="shared" si="145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41"/>
        <v>50</v>
      </c>
      <c r="Q1487" t="str">
        <f t="shared" si="144"/>
        <v>publishing</v>
      </c>
      <c r="R1487" t="str">
        <f t="shared" si="145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41"/>
        <v>16</v>
      </c>
      <c r="Q1488" t="str">
        <f t="shared" si="144"/>
        <v>publishing</v>
      </c>
      <c r="R1488" t="str">
        <f t="shared" si="145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 t="e">
        <f t="shared" si="141"/>
        <v>#DIV/0!</v>
      </c>
      <c r="Q1489" t="str">
        <f t="shared" si="144"/>
        <v>publishing</v>
      </c>
      <c r="R1489" t="str">
        <f t="shared" si="145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41"/>
        <v>60</v>
      </c>
      <c r="Q1490" t="str">
        <f t="shared" si="144"/>
        <v>publishing</v>
      </c>
      <c r="R1490" t="str">
        <f t="shared" si="145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 t="e">
        <f t="shared" si="141"/>
        <v>#DIV/0!</v>
      </c>
      <c r="Q1491" t="str">
        <f t="shared" si="144"/>
        <v>publishing</v>
      </c>
      <c r="R1491" t="str">
        <f t="shared" si="145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41"/>
        <v>47.10526315789474</v>
      </c>
      <c r="Q1492" t="str">
        <f t="shared" si="144"/>
        <v>publishing</v>
      </c>
      <c r="R1492" t="str">
        <f t="shared" si="145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41"/>
        <v>100</v>
      </c>
      <c r="Q1493" t="str">
        <f t="shared" si="144"/>
        <v>publishing</v>
      </c>
      <c r="R1493" t="str">
        <f t="shared" si="145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41"/>
        <v>15</v>
      </c>
      <c r="Q1494" t="str">
        <f t="shared" si="144"/>
        <v>publishing</v>
      </c>
      <c r="R1494" t="str">
        <f t="shared" si="145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 t="e">
        <f t="shared" si="141"/>
        <v>#DIV/0!</v>
      </c>
      <c r="Q1495" t="str">
        <f t="shared" si="144"/>
        <v>publishing</v>
      </c>
      <c r="R1495" t="str">
        <f t="shared" si="145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41"/>
        <v>40.454545454545453</v>
      </c>
      <c r="Q1496" t="str">
        <f t="shared" si="144"/>
        <v>publishing</v>
      </c>
      <c r="R1496" t="str">
        <f t="shared" si="145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 t="e">
        <f t="shared" si="141"/>
        <v>#DIV/0!</v>
      </c>
      <c r="Q1497" t="str">
        <f t="shared" si="144"/>
        <v>publishing</v>
      </c>
      <c r="R1497" t="str">
        <f t="shared" si="145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 t="e">
        <f t="shared" si="141"/>
        <v>#DIV/0!</v>
      </c>
      <c r="Q1498" t="str">
        <f t="shared" si="144"/>
        <v>publishing</v>
      </c>
      <c r="R1498" t="str">
        <f t="shared" si="145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41"/>
        <v>1</v>
      </c>
      <c r="Q1499" t="str">
        <f t="shared" si="144"/>
        <v>publishing</v>
      </c>
      <c r="R1499" t="str">
        <f t="shared" si="145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41"/>
        <v>19</v>
      </c>
      <c r="Q1500" t="str">
        <f t="shared" si="144"/>
        <v>publishing</v>
      </c>
      <c r="R1500" t="str">
        <f t="shared" si="145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41"/>
        <v>5</v>
      </c>
      <c r="Q1501" t="str">
        <f t="shared" si="144"/>
        <v>publishing</v>
      </c>
      <c r="R1501" t="str">
        <f t="shared" si="145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41"/>
        <v>46.733333333333334</v>
      </c>
      <c r="Q1502" t="str">
        <f t="shared" si="144"/>
        <v>publishing</v>
      </c>
      <c r="R1502" t="str">
        <f t="shared" si="145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41"/>
        <v>97.731073446327684</v>
      </c>
      <c r="Q1503" t="str">
        <f t="shared" si="144"/>
        <v>photography</v>
      </c>
      <c r="R1503" t="str">
        <f t="shared" si="145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41"/>
        <v>67.835866261398181</v>
      </c>
      <c r="Q1504" t="str">
        <f t="shared" si="144"/>
        <v>photography</v>
      </c>
      <c r="R1504" t="str">
        <f t="shared" si="145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si="141"/>
        <v>56.98492957746479</v>
      </c>
      <c r="Q1505" t="str">
        <f t="shared" si="144"/>
        <v>photography</v>
      </c>
      <c r="R1505" t="str">
        <f t="shared" si="145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1"/>
        <v>67.159851301115239</v>
      </c>
      <c r="Q1506" t="str">
        <f t="shared" si="144"/>
        <v>photography</v>
      </c>
      <c r="R1506" t="str">
        <f t="shared" si="145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1"/>
        <v>48.037681159420288</v>
      </c>
      <c r="Q1507" t="str">
        <f t="shared" si="144"/>
        <v>photography</v>
      </c>
      <c r="R1507" t="str">
        <f t="shared" si="145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1"/>
        <v>38.860465116279073</v>
      </c>
      <c r="Q1508" t="str">
        <f t="shared" si="144"/>
        <v>photography</v>
      </c>
      <c r="R1508" t="str">
        <f t="shared" si="145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1"/>
        <v>78.181818181818187</v>
      </c>
      <c r="Q1509" t="str">
        <f t="shared" si="144"/>
        <v>photography</v>
      </c>
      <c r="R1509" t="str">
        <f t="shared" si="145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1"/>
        <v>97.113744075829388</v>
      </c>
      <c r="Q1510" t="str">
        <f t="shared" si="144"/>
        <v>photography</v>
      </c>
      <c r="R1510" t="str">
        <f t="shared" si="145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1"/>
        <v>110.39397959183674</v>
      </c>
      <c r="Q1511" t="str">
        <f t="shared" si="144"/>
        <v>photography</v>
      </c>
      <c r="R1511" t="str">
        <f t="shared" si="145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1"/>
        <v>39.91506172839506</v>
      </c>
      <c r="Q1512" t="str">
        <f t="shared" si="144"/>
        <v>photography</v>
      </c>
      <c r="R1512" t="str">
        <f t="shared" si="145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1"/>
        <v>75.975728155339809</v>
      </c>
      <c r="Q1513" t="str">
        <f t="shared" si="144"/>
        <v>photography</v>
      </c>
      <c r="R1513" t="str">
        <f t="shared" si="145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1"/>
        <v>58.379104477611939</v>
      </c>
      <c r="Q1514" t="str">
        <f t="shared" si="144"/>
        <v>photography</v>
      </c>
      <c r="R1514" t="str">
        <f t="shared" si="145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1"/>
        <v>55.82093023255814</v>
      </c>
      <c r="Q1515" t="str">
        <f t="shared" si="144"/>
        <v>photography</v>
      </c>
      <c r="R1515" t="str">
        <f t="shared" si="145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1"/>
        <v>151.24431818181819</v>
      </c>
      <c r="Q1516" t="str">
        <f t="shared" si="144"/>
        <v>photography</v>
      </c>
      <c r="R1516" t="str">
        <f t="shared" si="145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1"/>
        <v>849.67027027027029</v>
      </c>
      <c r="Q1517" t="str">
        <f t="shared" si="144"/>
        <v>photography</v>
      </c>
      <c r="R1517" t="str">
        <f t="shared" si="145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1"/>
        <v>159.24137931034483</v>
      </c>
      <c r="Q1518" t="str">
        <f t="shared" si="144"/>
        <v>photography</v>
      </c>
      <c r="R1518" t="str">
        <f t="shared" si="145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1"/>
        <v>39.507317073170732</v>
      </c>
      <c r="Q1519" t="str">
        <f t="shared" si="144"/>
        <v>photography</v>
      </c>
      <c r="R1519" t="str">
        <f t="shared" si="145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1"/>
        <v>130.52966101694915</v>
      </c>
      <c r="Q1520" t="str">
        <f t="shared" si="144"/>
        <v>photography</v>
      </c>
      <c r="R1520" t="str">
        <f t="shared" si="145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1"/>
        <v>64.156896551724131</v>
      </c>
      <c r="Q1521" t="str">
        <f t="shared" si="144"/>
        <v>photography</v>
      </c>
      <c r="R1521" t="str">
        <f t="shared" si="145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1"/>
        <v>111.52694610778443</v>
      </c>
      <c r="Q1522" t="str">
        <f t="shared" si="144"/>
        <v>photography</v>
      </c>
      <c r="R1522" t="str">
        <f t="shared" si="145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1"/>
        <v>170.44680851063831</v>
      </c>
      <c r="Q1523" t="str">
        <f t="shared" si="144"/>
        <v>photography</v>
      </c>
      <c r="R1523" t="str">
        <f t="shared" si="145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1"/>
        <v>133.7391592920354</v>
      </c>
      <c r="Q1524" t="str">
        <f t="shared" si="144"/>
        <v>photography</v>
      </c>
      <c r="R1524" t="str">
        <f t="shared" si="145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1"/>
        <v>95.834024896265561</v>
      </c>
      <c r="Q1525" t="str">
        <f t="shared" si="144"/>
        <v>photography</v>
      </c>
      <c r="R1525" t="str">
        <f t="shared" si="145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1"/>
        <v>221.78571428571428</v>
      </c>
      <c r="Q1526" t="str">
        <f t="shared" si="144"/>
        <v>photography</v>
      </c>
      <c r="R1526" t="str">
        <f t="shared" si="145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1"/>
        <v>32.315357142857138</v>
      </c>
      <c r="Q1527" t="str">
        <f t="shared" si="144"/>
        <v>photography</v>
      </c>
      <c r="R1527" t="str">
        <f t="shared" si="145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1"/>
        <v>98.839285714285708</v>
      </c>
      <c r="Q1528" t="str">
        <f t="shared" si="144"/>
        <v>photography</v>
      </c>
      <c r="R1528" t="str">
        <f t="shared" si="145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1"/>
        <v>55.222142857142863</v>
      </c>
      <c r="Q1529" t="str">
        <f t="shared" si="144"/>
        <v>photography</v>
      </c>
      <c r="R1529" t="str">
        <f t="shared" si="145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1"/>
        <v>52.793750000000003</v>
      </c>
      <c r="Q1530" t="str">
        <f t="shared" si="144"/>
        <v>photography</v>
      </c>
      <c r="R1530" t="str">
        <f t="shared" si="145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1"/>
        <v>135.66666666666666</v>
      </c>
      <c r="Q1531" t="str">
        <f t="shared" si="144"/>
        <v>photography</v>
      </c>
      <c r="R1531" t="str">
        <f t="shared" si="145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1"/>
        <v>53.991990846681922</v>
      </c>
      <c r="Q1532" t="str">
        <f t="shared" si="144"/>
        <v>photography</v>
      </c>
      <c r="R1532" t="str">
        <f t="shared" si="145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1"/>
        <v>56.643835616438359</v>
      </c>
      <c r="Q1533" t="str">
        <f t="shared" si="144"/>
        <v>photography</v>
      </c>
      <c r="R1533" t="str">
        <f t="shared" si="145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1"/>
        <v>82.316326530612244</v>
      </c>
      <c r="Q1534" t="str">
        <f t="shared" si="144"/>
        <v>photography</v>
      </c>
      <c r="R1534" t="str">
        <f t="shared" si="145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1"/>
        <v>88.26081081081081</v>
      </c>
      <c r="Q1535" t="str">
        <f t="shared" si="144"/>
        <v>photography</v>
      </c>
      <c r="R1535" t="str">
        <f t="shared" si="145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1"/>
        <v>84.905149051490511</v>
      </c>
      <c r="Q1536" t="str">
        <f t="shared" si="144"/>
        <v>photography</v>
      </c>
      <c r="R1536" t="str">
        <f t="shared" si="145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1"/>
        <v>48.154545454545456</v>
      </c>
      <c r="Q1537" t="str">
        <f t="shared" si="144"/>
        <v>photography</v>
      </c>
      <c r="R1537" t="str">
        <f t="shared" si="145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1"/>
        <v>66.015406593406595</v>
      </c>
      <c r="Q1538" t="str">
        <f t="shared" si="144"/>
        <v>photography</v>
      </c>
      <c r="R1538" t="str">
        <f t="shared" si="145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6">
        <f t="shared" ref="P1539:P1602" si="147">E1539/L1539</f>
        <v>96.375</v>
      </c>
      <c r="Q1539" t="str">
        <f t="shared" si="144"/>
        <v>photography</v>
      </c>
      <c r="R1539" t="str">
        <f t="shared" si="145"/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7"/>
        <v>156.17391304347825</v>
      </c>
      <c r="Q1540" t="str">
        <f t="shared" si="144"/>
        <v>photography</v>
      </c>
      <c r="R1540" t="str">
        <f t="shared" si="145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7"/>
        <v>95.764859154929582</v>
      </c>
      <c r="Q1541" t="str">
        <f t="shared" si="144"/>
        <v>photography</v>
      </c>
      <c r="R1541" t="str">
        <f t="shared" si="145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7"/>
        <v>180.40816326530611</v>
      </c>
      <c r="Q1542" t="str">
        <f t="shared" si="144"/>
        <v>photography</v>
      </c>
      <c r="R1542" t="str">
        <f t="shared" si="145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7"/>
        <v>3</v>
      </c>
      <c r="Q1543" t="str">
        <f t="shared" si="144"/>
        <v>photography</v>
      </c>
      <c r="R1543" t="str">
        <f t="shared" si="145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7"/>
        <v>20</v>
      </c>
      <c r="Q1544" t="str">
        <f t="shared" si="144"/>
        <v>photography</v>
      </c>
      <c r="R1544" t="str">
        <f t="shared" si="145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7"/>
        <v>10</v>
      </c>
      <c r="Q1545" t="str">
        <f t="shared" si="144"/>
        <v>photography</v>
      </c>
      <c r="R1545" t="str">
        <f t="shared" si="145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 t="e">
        <f t="shared" si="147"/>
        <v>#DIV/0!</v>
      </c>
      <c r="Q1546" t="str">
        <f t="shared" si="144"/>
        <v>photography</v>
      </c>
      <c r="R1546" t="str">
        <f t="shared" si="145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7"/>
        <v>1</v>
      </c>
      <c r="Q1547" t="str">
        <f t="shared" ref="Q1547:Q1610" si="150">LEFT(N1547,FIND("/",N1547,1)-1)</f>
        <v>photography</v>
      </c>
      <c r="R1547" t="str">
        <f t="shared" ref="R1547:R1610" si="151">RIGHT(N1547,LEN(N1547)-FIND("/",N1547,1))</f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7"/>
        <v>26.272727272727273</v>
      </c>
      <c r="Q1548" t="str">
        <f t="shared" si="150"/>
        <v>photography</v>
      </c>
      <c r="R1548" t="str">
        <f t="shared" si="151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 t="e">
        <f t="shared" si="147"/>
        <v>#DIV/0!</v>
      </c>
      <c r="Q1549" t="str">
        <f t="shared" si="150"/>
        <v>photography</v>
      </c>
      <c r="R1549" t="str">
        <f t="shared" si="151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7"/>
        <v>60</v>
      </c>
      <c r="Q1550" t="str">
        <f t="shared" si="150"/>
        <v>photography</v>
      </c>
      <c r="R1550" t="str">
        <f t="shared" si="151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7"/>
        <v>28.333333333333332</v>
      </c>
      <c r="Q1551" t="str">
        <f t="shared" si="150"/>
        <v>photography</v>
      </c>
      <c r="R1551" t="str">
        <f t="shared" si="151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7"/>
        <v>14.428571428571429</v>
      </c>
      <c r="Q1552" t="str">
        <f t="shared" si="150"/>
        <v>photography</v>
      </c>
      <c r="R1552" t="str">
        <f t="shared" si="151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 t="e">
        <f t="shared" si="147"/>
        <v>#DIV/0!</v>
      </c>
      <c r="Q1553" t="str">
        <f t="shared" si="150"/>
        <v>photography</v>
      </c>
      <c r="R1553" t="str">
        <f t="shared" si="151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7"/>
        <v>132.1875</v>
      </c>
      <c r="Q1554" t="str">
        <f t="shared" si="150"/>
        <v>photography</v>
      </c>
      <c r="R1554" t="str">
        <f t="shared" si="151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 t="e">
        <f t="shared" si="147"/>
        <v>#DIV/0!</v>
      </c>
      <c r="Q1555" t="str">
        <f t="shared" si="150"/>
        <v>photography</v>
      </c>
      <c r="R1555" t="str">
        <f t="shared" si="151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 t="e">
        <f t="shared" si="147"/>
        <v>#DIV/0!</v>
      </c>
      <c r="Q1556" t="str">
        <f t="shared" si="150"/>
        <v>photography</v>
      </c>
      <c r="R1556" t="str">
        <f t="shared" si="151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 t="e">
        <f t="shared" si="147"/>
        <v>#DIV/0!</v>
      </c>
      <c r="Q1557" t="str">
        <f t="shared" si="150"/>
        <v>photography</v>
      </c>
      <c r="R1557" t="str">
        <f t="shared" si="151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7"/>
        <v>56.416666666666664</v>
      </c>
      <c r="Q1558" t="str">
        <f t="shared" si="150"/>
        <v>photography</v>
      </c>
      <c r="R1558" t="str">
        <f t="shared" si="151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7"/>
        <v>100</v>
      </c>
      <c r="Q1559" t="str">
        <f t="shared" si="150"/>
        <v>photography</v>
      </c>
      <c r="R1559" t="str">
        <f t="shared" si="151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7"/>
        <v>11.666666666666666</v>
      </c>
      <c r="Q1560" t="str">
        <f t="shared" si="150"/>
        <v>photography</v>
      </c>
      <c r="R1560" t="str">
        <f t="shared" si="151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7"/>
        <v>50</v>
      </c>
      <c r="Q1561" t="str">
        <f t="shared" si="150"/>
        <v>photography</v>
      </c>
      <c r="R1561" t="str">
        <f t="shared" si="151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7"/>
        <v>23.5</v>
      </c>
      <c r="Q1562" t="str">
        <f t="shared" si="150"/>
        <v>photography</v>
      </c>
      <c r="R1562" t="str">
        <f t="shared" si="151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7"/>
        <v>67</v>
      </c>
      <c r="Q1563" t="str">
        <f t="shared" si="150"/>
        <v>publishing</v>
      </c>
      <c r="R1563" t="str">
        <f t="shared" si="151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 t="e">
        <f t="shared" si="147"/>
        <v>#DIV/0!</v>
      </c>
      <c r="Q1564" t="str">
        <f t="shared" si="150"/>
        <v>publishing</v>
      </c>
      <c r="R1564" t="str">
        <f t="shared" si="151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7"/>
        <v>42.5</v>
      </c>
      <c r="Q1565" t="str">
        <f t="shared" si="150"/>
        <v>publishing</v>
      </c>
      <c r="R1565" t="str">
        <f t="shared" si="151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7"/>
        <v>10</v>
      </c>
      <c r="Q1566" t="str">
        <f t="shared" si="150"/>
        <v>publishing</v>
      </c>
      <c r="R1566" t="str">
        <f t="shared" si="151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7"/>
        <v>100</v>
      </c>
      <c r="Q1567" t="str">
        <f t="shared" si="150"/>
        <v>publishing</v>
      </c>
      <c r="R1567" t="str">
        <f t="shared" si="151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7"/>
        <v>108.05084745762711</v>
      </c>
      <c r="Q1568" t="str">
        <f t="shared" si="150"/>
        <v>publishing</v>
      </c>
      <c r="R1568" t="str">
        <f t="shared" si="151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si="147"/>
        <v>26.923076923076923</v>
      </c>
      <c r="Q1569" t="str">
        <f t="shared" si="150"/>
        <v>publishing</v>
      </c>
      <c r="R1569" t="str">
        <f t="shared" si="151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47"/>
        <v>155</v>
      </c>
      <c r="Q1570" t="str">
        <f t="shared" si="150"/>
        <v>publishing</v>
      </c>
      <c r="R1570" t="str">
        <f t="shared" si="151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 t="e">
        <f t="shared" si="147"/>
        <v>#DIV/0!</v>
      </c>
      <c r="Q1571" t="str">
        <f t="shared" si="150"/>
        <v>publishing</v>
      </c>
      <c r="R1571" t="str">
        <f t="shared" si="151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47"/>
        <v>47.769230769230766</v>
      </c>
      <c r="Q1572" t="str">
        <f t="shared" si="150"/>
        <v>publishing</v>
      </c>
      <c r="R1572" t="str">
        <f t="shared" si="151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47"/>
        <v>20</v>
      </c>
      <c r="Q1573" t="str">
        <f t="shared" si="150"/>
        <v>publishing</v>
      </c>
      <c r="R1573" t="str">
        <f t="shared" si="151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47"/>
        <v>41.666666666666664</v>
      </c>
      <c r="Q1574" t="str">
        <f t="shared" si="150"/>
        <v>publishing</v>
      </c>
      <c r="R1574" t="str">
        <f t="shared" si="151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47"/>
        <v>74.333333333333329</v>
      </c>
      <c r="Q1575" t="str">
        <f t="shared" si="150"/>
        <v>publishing</v>
      </c>
      <c r="R1575" t="str">
        <f t="shared" si="151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47"/>
        <v>84.333333333333329</v>
      </c>
      <c r="Q1576" t="str">
        <f t="shared" si="150"/>
        <v>publishing</v>
      </c>
      <c r="R1576" t="str">
        <f t="shared" si="151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47"/>
        <v>65.457142857142856</v>
      </c>
      <c r="Q1577" t="str">
        <f t="shared" si="150"/>
        <v>publishing</v>
      </c>
      <c r="R1577" t="str">
        <f t="shared" si="151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47"/>
        <v>65</v>
      </c>
      <c r="Q1578" t="str">
        <f t="shared" si="150"/>
        <v>publishing</v>
      </c>
      <c r="R1578" t="str">
        <f t="shared" si="151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47"/>
        <v>27.5</v>
      </c>
      <c r="Q1579" t="str">
        <f t="shared" si="150"/>
        <v>publishing</v>
      </c>
      <c r="R1579" t="str">
        <f t="shared" si="151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47"/>
        <v>51.25</v>
      </c>
      <c r="Q1580" t="str">
        <f t="shared" si="150"/>
        <v>publishing</v>
      </c>
      <c r="R1580" t="str">
        <f t="shared" si="151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47"/>
        <v>14</v>
      </c>
      <c r="Q1581" t="str">
        <f t="shared" si="150"/>
        <v>publishing</v>
      </c>
      <c r="R1581" t="str">
        <f t="shared" si="151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 t="e">
        <f t="shared" si="147"/>
        <v>#DIV/0!</v>
      </c>
      <c r="Q1582" t="str">
        <f t="shared" si="150"/>
        <v>publishing</v>
      </c>
      <c r="R1582" t="str">
        <f t="shared" si="151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47"/>
        <v>5</v>
      </c>
      <c r="Q1583" t="str">
        <f t="shared" si="150"/>
        <v>photography</v>
      </c>
      <c r="R1583" t="str">
        <f t="shared" si="151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47"/>
        <v>31</v>
      </c>
      <c r="Q1584" t="str">
        <f t="shared" si="150"/>
        <v>photography</v>
      </c>
      <c r="R1584" t="str">
        <f t="shared" si="151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47"/>
        <v>15</v>
      </c>
      <c r="Q1585" t="str">
        <f t="shared" si="150"/>
        <v>photography</v>
      </c>
      <c r="R1585" t="str">
        <f t="shared" si="151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 t="e">
        <f t="shared" si="147"/>
        <v>#DIV/0!</v>
      </c>
      <c r="Q1586" t="str">
        <f t="shared" si="150"/>
        <v>photography</v>
      </c>
      <c r="R1586" t="str">
        <f t="shared" si="151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47"/>
        <v>131.66666666666666</v>
      </c>
      <c r="Q1587" t="str">
        <f t="shared" si="150"/>
        <v>photography</v>
      </c>
      <c r="R1587" t="str">
        <f t="shared" si="151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 t="e">
        <f t="shared" si="147"/>
        <v>#DIV/0!</v>
      </c>
      <c r="Q1588" t="str">
        <f t="shared" si="150"/>
        <v>photography</v>
      </c>
      <c r="R1588" t="str">
        <f t="shared" si="151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47"/>
        <v>1</v>
      </c>
      <c r="Q1589" t="str">
        <f t="shared" si="150"/>
        <v>photography</v>
      </c>
      <c r="R1589" t="str">
        <f t="shared" si="151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 t="e">
        <f t="shared" si="147"/>
        <v>#DIV/0!</v>
      </c>
      <c r="Q1590" t="str">
        <f t="shared" si="150"/>
        <v>photography</v>
      </c>
      <c r="R1590" t="str">
        <f t="shared" si="151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 t="e">
        <f t="shared" si="147"/>
        <v>#DIV/0!</v>
      </c>
      <c r="Q1591" t="str">
        <f t="shared" si="150"/>
        <v>photography</v>
      </c>
      <c r="R1591" t="str">
        <f t="shared" si="151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47"/>
        <v>510</v>
      </c>
      <c r="Q1592" t="str">
        <f t="shared" si="150"/>
        <v>photography</v>
      </c>
      <c r="R1592" t="str">
        <f t="shared" si="151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47"/>
        <v>44.478260869565219</v>
      </c>
      <c r="Q1593" t="str">
        <f t="shared" si="150"/>
        <v>photography</v>
      </c>
      <c r="R1593" t="str">
        <f t="shared" si="151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 t="e">
        <f t="shared" si="147"/>
        <v>#DIV/0!</v>
      </c>
      <c r="Q1594" t="str">
        <f t="shared" si="150"/>
        <v>photography</v>
      </c>
      <c r="R1594" t="str">
        <f t="shared" si="151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47"/>
        <v>1</v>
      </c>
      <c r="Q1595" t="str">
        <f t="shared" si="150"/>
        <v>photography</v>
      </c>
      <c r="R1595" t="str">
        <f t="shared" si="151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47"/>
        <v>20.5</v>
      </c>
      <c r="Q1596" t="str">
        <f t="shared" si="150"/>
        <v>photography</v>
      </c>
      <c r="R1596" t="str">
        <f t="shared" si="151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47"/>
        <v>40</v>
      </c>
      <c r="Q1597" t="str">
        <f t="shared" si="150"/>
        <v>photography</v>
      </c>
      <c r="R1597" t="str">
        <f t="shared" si="151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47"/>
        <v>25</v>
      </c>
      <c r="Q1598" t="str">
        <f t="shared" si="150"/>
        <v>photography</v>
      </c>
      <c r="R1598" t="str">
        <f t="shared" si="151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 t="e">
        <f t="shared" si="147"/>
        <v>#DIV/0!</v>
      </c>
      <c r="Q1599" t="str">
        <f t="shared" si="150"/>
        <v>photography</v>
      </c>
      <c r="R1599" t="str">
        <f t="shared" si="151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47"/>
        <v>1</v>
      </c>
      <c r="Q1600" t="str">
        <f t="shared" si="150"/>
        <v>photography</v>
      </c>
      <c r="R1600" t="str">
        <f t="shared" si="151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 t="e">
        <f t="shared" si="147"/>
        <v>#DIV/0!</v>
      </c>
      <c r="Q1601" t="str">
        <f t="shared" si="150"/>
        <v>photography</v>
      </c>
      <c r="R1601" t="str">
        <f t="shared" si="151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47"/>
        <v>40.777777777777779</v>
      </c>
      <c r="Q1602" t="str">
        <f t="shared" si="150"/>
        <v>photography</v>
      </c>
      <c r="R1602" t="str">
        <f t="shared" si="151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6">
        <f t="shared" ref="P1603:P1666" si="153">E1603/L1603</f>
        <v>48.325535714285714</v>
      </c>
      <c r="Q1603" t="str">
        <f t="shared" si="150"/>
        <v>music</v>
      </c>
      <c r="R1603" t="str">
        <f t="shared" si="151"/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3"/>
        <v>46.953125</v>
      </c>
      <c r="Q1604" t="str">
        <f t="shared" si="150"/>
        <v>music</v>
      </c>
      <c r="R1604" t="str">
        <f t="shared" si="151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3"/>
        <v>66.688666666666663</v>
      </c>
      <c r="Q1605" t="str">
        <f t="shared" si="150"/>
        <v>music</v>
      </c>
      <c r="R1605" t="str">
        <f t="shared" si="151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3"/>
        <v>48.842857142857142</v>
      </c>
      <c r="Q1606" t="str">
        <f t="shared" si="150"/>
        <v>music</v>
      </c>
      <c r="R1606" t="str">
        <f t="shared" si="151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3"/>
        <v>137.30909090909091</v>
      </c>
      <c r="Q1607" t="str">
        <f t="shared" si="150"/>
        <v>music</v>
      </c>
      <c r="R1607" t="str">
        <f t="shared" si="151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3"/>
        <v>87.829673913043479</v>
      </c>
      <c r="Q1608" t="str">
        <f t="shared" si="150"/>
        <v>music</v>
      </c>
      <c r="R1608" t="str">
        <f t="shared" si="151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3"/>
        <v>70.785365853658533</v>
      </c>
      <c r="Q1609" t="str">
        <f t="shared" si="150"/>
        <v>music</v>
      </c>
      <c r="R1609" t="str">
        <f t="shared" si="151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3"/>
        <v>52.826086956521742</v>
      </c>
      <c r="Q1610" t="str">
        <f t="shared" si="150"/>
        <v>music</v>
      </c>
      <c r="R1610" t="str">
        <f t="shared" si="151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3"/>
        <v>443.75</v>
      </c>
      <c r="Q1611" t="str">
        <f t="shared" ref="Q1611:Q1674" si="156">LEFT(N1611,FIND("/",N1611,1)-1)</f>
        <v>music</v>
      </c>
      <c r="R1611" t="str">
        <f t="shared" ref="R1611:R1674" si="157">RIGHT(N1611,LEN(N1611)-FIND("/",N1611,1))</f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3"/>
        <v>48.544642857142854</v>
      </c>
      <c r="Q1612" t="str">
        <f t="shared" si="156"/>
        <v>music</v>
      </c>
      <c r="R1612" t="str">
        <f t="shared" si="157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3"/>
        <v>37.074074074074076</v>
      </c>
      <c r="Q1613" t="str">
        <f t="shared" si="156"/>
        <v>music</v>
      </c>
      <c r="R1613" t="str">
        <f t="shared" si="157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3"/>
        <v>50</v>
      </c>
      <c r="Q1614" t="str">
        <f t="shared" si="156"/>
        <v>music</v>
      </c>
      <c r="R1614" t="str">
        <f t="shared" si="157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3"/>
        <v>39.03846153846154</v>
      </c>
      <c r="Q1615" t="str">
        <f t="shared" si="156"/>
        <v>music</v>
      </c>
      <c r="R1615" t="str">
        <f t="shared" si="157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3"/>
        <v>66.688311688311686</v>
      </c>
      <c r="Q1616" t="str">
        <f t="shared" si="156"/>
        <v>music</v>
      </c>
      <c r="R1616" t="str">
        <f t="shared" si="157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3"/>
        <v>67.132352941176464</v>
      </c>
      <c r="Q1617" t="str">
        <f t="shared" si="156"/>
        <v>music</v>
      </c>
      <c r="R1617" t="str">
        <f t="shared" si="157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3"/>
        <v>66.369426751592357</v>
      </c>
      <c r="Q1618" t="str">
        <f t="shared" si="156"/>
        <v>music</v>
      </c>
      <c r="R1618" t="str">
        <f t="shared" si="157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3"/>
        <v>64.620253164556956</v>
      </c>
      <c r="Q1619" t="str">
        <f t="shared" si="156"/>
        <v>music</v>
      </c>
      <c r="R1619" t="str">
        <f t="shared" si="157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3"/>
        <v>58.370370370370374</v>
      </c>
      <c r="Q1620" t="str">
        <f t="shared" si="156"/>
        <v>music</v>
      </c>
      <c r="R1620" t="str">
        <f t="shared" si="157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3"/>
        <v>86.956521739130437</v>
      </c>
      <c r="Q1621" t="str">
        <f t="shared" si="156"/>
        <v>music</v>
      </c>
      <c r="R1621" t="str">
        <f t="shared" si="157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3"/>
        <v>66.470588235294116</v>
      </c>
      <c r="Q1622" t="str">
        <f t="shared" si="156"/>
        <v>music</v>
      </c>
      <c r="R1622" t="str">
        <f t="shared" si="157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3"/>
        <v>163.78378378378378</v>
      </c>
      <c r="Q1623" t="str">
        <f t="shared" si="156"/>
        <v>music</v>
      </c>
      <c r="R1623" t="str">
        <f t="shared" si="157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3"/>
        <v>107.98461538461538</v>
      </c>
      <c r="Q1624" t="str">
        <f t="shared" si="156"/>
        <v>music</v>
      </c>
      <c r="R1624" t="str">
        <f t="shared" si="157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3"/>
        <v>42.111111111111114</v>
      </c>
      <c r="Q1625" t="str">
        <f t="shared" si="156"/>
        <v>music</v>
      </c>
      <c r="R1625" t="str">
        <f t="shared" si="157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3"/>
        <v>47.2</v>
      </c>
      <c r="Q1626" t="str">
        <f t="shared" si="156"/>
        <v>music</v>
      </c>
      <c r="R1626" t="str">
        <f t="shared" si="157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3"/>
        <v>112.01923076923077</v>
      </c>
      <c r="Q1627" t="str">
        <f t="shared" si="156"/>
        <v>music</v>
      </c>
      <c r="R1627" t="str">
        <f t="shared" si="157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3"/>
        <v>74.953703703703709</v>
      </c>
      <c r="Q1628" t="str">
        <f t="shared" si="156"/>
        <v>music</v>
      </c>
      <c r="R1628" t="str">
        <f t="shared" si="157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3"/>
        <v>61.578947368421055</v>
      </c>
      <c r="Q1629" t="str">
        <f t="shared" si="156"/>
        <v>music</v>
      </c>
      <c r="R1629" t="str">
        <f t="shared" si="157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3"/>
        <v>45.875</v>
      </c>
      <c r="Q1630" t="str">
        <f t="shared" si="156"/>
        <v>music</v>
      </c>
      <c r="R1630" t="str">
        <f t="shared" si="157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3"/>
        <v>75.853658536585371</v>
      </c>
      <c r="Q1631" t="str">
        <f t="shared" si="156"/>
        <v>music</v>
      </c>
      <c r="R1631" t="str">
        <f t="shared" si="157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3"/>
        <v>84.206349206349202</v>
      </c>
      <c r="Q1632" t="str">
        <f t="shared" si="156"/>
        <v>music</v>
      </c>
      <c r="R1632" t="str">
        <f t="shared" si="157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si="153"/>
        <v>117.22556390977444</v>
      </c>
      <c r="Q1633" t="str">
        <f t="shared" si="156"/>
        <v>music</v>
      </c>
      <c r="R1633" t="str">
        <f t="shared" si="157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3"/>
        <v>86.489361702127653</v>
      </c>
      <c r="Q1634" t="str">
        <f t="shared" si="156"/>
        <v>music</v>
      </c>
      <c r="R1634" t="str">
        <f t="shared" si="157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3"/>
        <v>172.41379310344828</v>
      </c>
      <c r="Q1635" t="str">
        <f t="shared" si="156"/>
        <v>music</v>
      </c>
      <c r="R1635" t="str">
        <f t="shared" si="157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3"/>
        <v>62.8125</v>
      </c>
      <c r="Q1636" t="str">
        <f t="shared" si="156"/>
        <v>music</v>
      </c>
      <c r="R1636" t="str">
        <f t="shared" si="157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3"/>
        <v>67.729729729729726</v>
      </c>
      <c r="Q1637" t="str">
        <f t="shared" si="156"/>
        <v>music</v>
      </c>
      <c r="R1637" t="str">
        <f t="shared" si="157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3"/>
        <v>53.5632183908046</v>
      </c>
      <c r="Q1638" t="str">
        <f t="shared" si="156"/>
        <v>music</v>
      </c>
      <c r="R1638" t="str">
        <f t="shared" si="157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3"/>
        <v>34.6</v>
      </c>
      <c r="Q1639" t="str">
        <f t="shared" si="156"/>
        <v>music</v>
      </c>
      <c r="R1639" t="str">
        <f t="shared" si="157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3"/>
        <v>38.888888888888886</v>
      </c>
      <c r="Q1640" t="str">
        <f t="shared" si="156"/>
        <v>music</v>
      </c>
      <c r="R1640" t="str">
        <f t="shared" si="157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3"/>
        <v>94.736842105263165</v>
      </c>
      <c r="Q1641" t="str">
        <f t="shared" si="156"/>
        <v>music</v>
      </c>
      <c r="R1641" t="str">
        <f t="shared" si="157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3"/>
        <v>39.967058823529413</v>
      </c>
      <c r="Q1642" t="str">
        <f t="shared" si="156"/>
        <v>music</v>
      </c>
      <c r="R1642" t="str">
        <f t="shared" si="157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3"/>
        <v>97.5</v>
      </c>
      <c r="Q1643" t="str">
        <f t="shared" si="156"/>
        <v>music</v>
      </c>
      <c r="R1643" t="str">
        <f t="shared" si="157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3"/>
        <v>42.857142857142854</v>
      </c>
      <c r="Q1644" t="str">
        <f t="shared" si="156"/>
        <v>music</v>
      </c>
      <c r="R1644" t="str">
        <f t="shared" si="157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3"/>
        <v>168.51351351351352</v>
      </c>
      <c r="Q1645" t="str">
        <f t="shared" si="156"/>
        <v>music</v>
      </c>
      <c r="R1645" t="str">
        <f t="shared" si="157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3"/>
        <v>85.546875</v>
      </c>
      <c r="Q1646" t="str">
        <f t="shared" si="156"/>
        <v>music</v>
      </c>
      <c r="R1646" t="str">
        <f t="shared" si="157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3"/>
        <v>554</v>
      </c>
      <c r="Q1647" t="str">
        <f t="shared" si="156"/>
        <v>music</v>
      </c>
      <c r="R1647" t="str">
        <f t="shared" si="157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3"/>
        <v>26.554216867469879</v>
      </c>
      <c r="Q1648" t="str">
        <f t="shared" si="156"/>
        <v>music</v>
      </c>
      <c r="R1648" t="str">
        <f t="shared" si="157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3"/>
        <v>113.82608695652173</v>
      </c>
      <c r="Q1649" t="str">
        <f t="shared" si="156"/>
        <v>music</v>
      </c>
      <c r="R1649" t="str">
        <f t="shared" si="157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3"/>
        <v>32.011111111111113</v>
      </c>
      <c r="Q1650" t="str">
        <f t="shared" si="156"/>
        <v>music</v>
      </c>
      <c r="R1650" t="str">
        <f t="shared" si="157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3"/>
        <v>47.189259259259259</v>
      </c>
      <c r="Q1651" t="str">
        <f t="shared" si="156"/>
        <v>music</v>
      </c>
      <c r="R1651" t="str">
        <f t="shared" si="157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3"/>
        <v>88.46875</v>
      </c>
      <c r="Q1652" t="str">
        <f t="shared" si="156"/>
        <v>music</v>
      </c>
      <c r="R1652" t="str">
        <f t="shared" si="157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3"/>
        <v>100.75</v>
      </c>
      <c r="Q1653" t="str">
        <f t="shared" si="156"/>
        <v>music</v>
      </c>
      <c r="R1653" t="str">
        <f t="shared" si="157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3"/>
        <v>64.714285714285708</v>
      </c>
      <c r="Q1654" t="str">
        <f t="shared" si="156"/>
        <v>music</v>
      </c>
      <c r="R1654" t="str">
        <f t="shared" si="157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3"/>
        <v>51.854285714285716</v>
      </c>
      <c r="Q1655" t="str">
        <f t="shared" si="156"/>
        <v>music</v>
      </c>
      <c r="R1655" t="str">
        <f t="shared" si="157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3"/>
        <v>38.794117647058826</v>
      </c>
      <c r="Q1656" t="str">
        <f t="shared" si="156"/>
        <v>music</v>
      </c>
      <c r="R1656" t="str">
        <f t="shared" si="157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3"/>
        <v>44.645833333333336</v>
      </c>
      <c r="Q1657" t="str">
        <f t="shared" si="156"/>
        <v>music</v>
      </c>
      <c r="R1657" t="str">
        <f t="shared" si="157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3"/>
        <v>156.77333333333334</v>
      </c>
      <c r="Q1658" t="str">
        <f t="shared" si="156"/>
        <v>music</v>
      </c>
      <c r="R1658" t="str">
        <f t="shared" si="157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3"/>
        <v>118.70339366515837</v>
      </c>
      <c r="Q1659" t="str">
        <f t="shared" si="156"/>
        <v>music</v>
      </c>
      <c r="R1659" t="str">
        <f t="shared" si="157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3"/>
        <v>74.149532710280369</v>
      </c>
      <c r="Q1660" t="str">
        <f t="shared" si="156"/>
        <v>music</v>
      </c>
      <c r="R1660" t="str">
        <f t="shared" si="157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3"/>
        <v>12.533333333333333</v>
      </c>
      <c r="Q1661" t="str">
        <f t="shared" si="156"/>
        <v>music</v>
      </c>
      <c r="R1661" t="str">
        <f t="shared" si="157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3"/>
        <v>27.861111111111111</v>
      </c>
      <c r="Q1662" t="str">
        <f t="shared" si="156"/>
        <v>music</v>
      </c>
      <c r="R1662" t="str">
        <f t="shared" si="157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3"/>
        <v>80.178217821782184</v>
      </c>
      <c r="Q1663" t="str">
        <f t="shared" si="156"/>
        <v>music</v>
      </c>
      <c r="R1663" t="str">
        <f t="shared" si="157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3"/>
        <v>132.43548387096774</v>
      </c>
      <c r="Q1664" t="str">
        <f t="shared" si="156"/>
        <v>music</v>
      </c>
      <c r="R1664" t="str">
        <f t="shared" si="157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3"/>
        <v>33.75</v>
      </c>
      <c r="Q1665" t="str">
        <f t="shared" si="156"/>
        <v>music</v>
      </c>
      <c r="R1665" t="str">
        <f t="shared" si="157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3"/>
        <v>34.384494382022467</v>
      </c>
      <c r="Q1666" t="str">
        <f t="shared" si="156"/>
        <v>music</v>
      </c>
      <c r="R1666" t="str">
        <f t="shared" si="157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6">
        <f t="shared" ref="P1667:P1730" si="159">E1667/L1667</f>
        <v>44.956989247311824</v>
      </c>
      <c r="Q1667" t="str">
        <f t="shared" si="156"/>
        <v>music</v>
      </c>
      <c r="R1667" t="str">
        <f t="shared" si="157"/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9"/>
        <v>41.04081632653061</v>
      </c>
      <c r="Q1668" t="str">
        <f t="shared" si="156"/>
        <v>music</v>
      </c>
      <c r="R1668" t="str">
        <f t="shared" si="157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9"/>
        <v>52.597560975609753</v>
      </c>
      <c r="Q1669" t="str">
        <f t="shared" si="156"/>
        <v>music</v>
      </c>
      <c r="R1669" t="str">
        <f t="shared" si="157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9"/>
        <v>70.784482758620683</v>
      </c>
      <c r="Q1670" t="str">
        <f t="shared" si="156"/>
        <v>music</v>
      </c>
      <c r="R1670" t="str">
        <f t="shared" si="157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9"/>
        <v>53.75</v>
      </c>
      <c r="Q1671" t="str">
        <f t="shared" si="156"/>
        <v>music</v>
      </c>
      <c r="R1671" t="str">
        <f t="shared" si="157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9"/>
        <v>44.608695652173914</v>
      </c>
      <c r="Q1672" t="str">
        <f t="shared" si="156"/>
        <v>music</v>
      </c>
      <c r="R1672" t="str">
        <f t="shared" si="157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9"/>
        <v>26.148961038961041</v>
      </c>
      <c r="Q1673" t="str">
        <f t="shared" si="156"/>
        <v>music</v>
      </c>
      <c r="R1673" t="str">
        <f t="shared" si="157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9"/>
        <v>39.183673469387756</v>
      </c>
      <c r="Q1674" t="str">
        <f t="shared" si="156"/>
        <v>music</v>
      </c>
      <c r="R1674" t="str">
        <f t="shared" si="157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9"/>
        <v>45.593220338983052</v>
      </c>
      <c r="Q1675" t="str">
        <f t="shared" ref="Q1675:Q1738" si="162">LEFT(N1675,FIND("/",N1675,1)-1)</f>
        <v>music</v>
      </c>
      <c r="R1675" t="str">
        <f t="shared" ref="R1675:R1738" si="163">RIGHT(N1675,LEN(N1675)-FIND("/",N1675,1))</f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9"/>
        <v>89.247787610619469</v>
      </c>
      <c r="Q1676" t="str">
        <f t="shared" si="162"/>
        <v>music</v>
      </c>
      <c r="R1676" t="str">
        <f t="shared" si="163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9"/>
        <v>40.416470588235299</v>
      </c>
      <c r="Q1677" t="str">
        <f t="shared" si="162"/>
        <v>music</v>
      </c>
      <c r="R1677" t="str">
        <f t="shared" si="163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9"/>
        <v>82.38095238095238</v>
      </c>
      <c r="Q1678" t="str">
        <f t="shared" si="162"/>
        <v>music</v>
      </c>
      <c r="R1678" t="str">
        <f t="shared" si="163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9"/>
        <v>159.52380952380952</v>
      </c>
      <c r="Q1679" t="str">
        <f t="shared" si="162"/>
        <v>music</v>
      </c>
      <c r="R1679" t="str">
        <f t="shared" si="163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9"/>
        <v>36.244897959183675</v>
      </c>
      <c r="Q1680" t="str">
        <f t="shared" si="162"/>
        <v>music</v>
      </c>
      <c r="R1680" t="str">
        <f t="shared" si="163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9"/>
        <v>62.5</v>
      </c>
      <c r="Q1681" t="str">
        <f t="shared" si="162"/>
        <v>music</v>
      </c>
      <c r="R1681" t="str">
        <f t="shared" si="163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9"/>
        <v>47</v>
      </c>
      <c r="Q1682" t="str">
        <f t="shared" si="162"/>
        <v>music</v>
      </c>
      <c r="R1682" t="str">
        <f t="shared" si="163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9"/>
        <v>74.575090497737563</v>
      </c>
      <c r="Q1683" t="str">
        <f t="shared" si="162"/>
        <v>music</v>
      </c>
      <c r="R1683" t="str">
        <f t="shared" si="163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 t="e">
        <f t="shared" si="159"/>
        <v>#DIV/0!</v>
      </c>
      <c r="Q1684" t="str">
        <f t="shared" si="162"/>
        <v>music</v>
      </c>
      <c r="R1684" t="str">
        <f t="shared" si="163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9"/>
        <v>76</v>
      </c>
      <c r="Q1685" t="str">
        <f t="shared" si="162"/>
        <v>music</v>
      </c>
      <c r="R1685" t="str">
        <f t="shared" si="163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9"/>
        <v>86.43564356435644</v>
      </c>
      <c r="Q1686" t="str">
        <f t="shared" si="162"/>
        <v>music</v>
      </c>
      <c r="R1686" t="str">
        <f t="shared" si="163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9"/>
        <v>24</v>
      </c>
      <c r="Q1687" t="str">
        <f t="shared" si="162"/>
        <v>music</v>
      </c>
      <c r="R1687" t="str">
        <f t="shared" si="163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9"/>
        <v>18</v>
      </c>
      <c r="Q1688" t="str">
        <f t="shared" si="162"/>
        <v>music</v>
      </c>
      <c r="R1688" t="str">
        <f t="shared" si="163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9"/>
        <v>80.128205128205124</v>
      </c>
      <c r="Q1689" t="str">
        <f t="shared" si="162"/>
        <v>music</v>
      </c>
      <c r="R1689" t="str">
        <f t="shared" si="163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9"/>
        <v>253.14285714285714</v>
      </c>
      <c r="Q1690" t="str">
        <f t="shared" si="162"/>
        <v>music</v>
      </c>
      <c r="R1690" t="str">
        <f t="shared" si="163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9"/>
        <v>171.42857142857142</v>
      </c>
      <c r="Q1691" t="str">
        <f t="shared" si="162"/>
        <v>music</v>
      </c>
      <c r="R1691" t="str">
        <f t="shared" si="163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9"/>
        <v>57.727272727272727</v>
      </c>
      <c r="Q1692" t="str">
        <f t="shared" si="162"/>
        <v>music</v>
      </c>
      <c r="R1692" t="str">
        <f t="shared" si="163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9"/>
        <v>264.26315789473682</v>
      </c>
      <c r="Q1693" t="str">
        <f t="shared" si="162"/>
        <v>music</v>
      </c>
      <c r="R1693" t="str">
        <f t="shared" si="163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9"/>
        <v>159.33333333333334</v>
      </c>
      <c r="Q1694" t="str">
        <f t="shared" si="162"/>
        <v>music</v>
      </c>
      <c r="R1694" t="str">
        <f t="shared" si="163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9"/>
        <v>35</v>
      </c>
      <c r="Q1695" t="str">
        <f t="shared" si="162"/>
        <v>music</v>
      </c>
      <c r="R1695" t="str">
        <f t="shared" si="163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9"/>
        <v>5</v>
      </c>
      <c r="Q1696" t="str">
        <f t="shared" si="162"/>
        <v>music</v>
      </c>
      <c r="R1696" t="str">
        <f t="shared" si="163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si="159"/>
        <v>61.086956521739133</v>
      </c>
      <c r="Q1697" t="str">
        <f t="shared" si="162"/>
        <v>music</v>
      </c>
      <c r="R1697" t="str">
        <f t="shared" si="163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 t="e">
        <f t="shared" si="159"/>
        <v>#DIV/0!</v>
      </c>
      <c r="Q1698" t="str">
        <f t="shared" si="162"/>
        <v>music</v>
      </c>
      <c r="R1698" t="str">
        <f t="shared" si="163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59"/>
        <v>114.81818181818181</v>
      </c>
      <c r="Q1699" t="str">
        <f t="shared" si="162"/>
        <v>music</v>
      </c>
      <c r="R1699" t="str">
        <f t="shared" si="163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 t="e">
        <f t="shared" si="159"/>
        <v>#DIV/0!</v>
      </c>
      <c r="Q1700" t="str">
        <f t="shared" si="162"/>
        <v>music</v>
      </c>
      <c r="R1700" t="str">
        <f t="shared" si="163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59"/>
        <v>54</v>
      </c>
      <c r="Q1701" t="str">
        <f t="shared" si="162"/>
        <v>music</v>
      </c>
      <c r="R1701" t="str">
        <f t="shared" si="163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59"/>
        <v>65.974683544303801</v>
      </c>
      <c r="Q1702" t="str">
        <f t="shared" si="162"/>
        <v>music</v>
      </c>
      <c r="R1702" t="str">
        <f t="shared" si="163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59"/>
        <v>5</v>
      </c>
      <c r="Q1703" t="str">
        <f t="shared" si="162"/>
        <v>music</v>
      </c>
      <c r="R1703" t="str">
        <f t="shared" si="163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59"/>
        <v>1</v>
      </c>
      <c r="Q1704" t="str">
        <f t="shared" si="162"/>
        <v>music</v>
      </c>
      <c r="R1704" t="str">
        <f t="shared" si="163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59"/>
        <v>25.5</v>
      </c>
      <c r="Q1705" t="str">
        <f t="shared" si="162"/>
        <v>music</v>
      </c>
      <c r="R1705" t="str">
        <f t="shared" si="163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59"/>
        <v>118.36363636363636</v>
      </c>
      <c r="Q1706" t="str">
        <f t="shared" si="162"/>
        <v>music</v>
      </c>
      <c r="R1706" t="str">
        <f t="shared" si="163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 t="e">
        <f t="shared" si="159"/>
        <v>#DIV/0!</v>
      </c>
      <c r="Q1707" t="str">
        <f t="shared" si="162"/>
        <v>music</v>
      </c>
      <c r="R1707" t="str">
        <f t="shared" si="163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 t="e">
        <f t="shared" si="159"/>
        <v>#DIV/0!</v>
      </c>
      <c r="Q1708" t="str">
        <f t="shared" si="162"/>
        <v>music</v>
      </c>
      <c r="R1708" t="str">
        <f t="shared" si="163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59"/>
        <v>54.111111111111114</v>
      </c>
      <c r="Q1709" t="str">
        <f t="shared" si="162"/>
        <v>music</v>
      </c>
      <c r="R1709" t="str">
        <f t="shared" si="163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 t="e">
        <f t="shared" si="159"/>
        <v>#DIV/0!</v>
      </c>
      <c r="Q1710" t="str">
        <f t="shared" si="162"/>
        <v>music</v>
      </c>
      <c r="R1710" t="str">
        <f t="shared" si="163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59"/>
        <v>21.25</v>
      </c>
      <c r="Q1711" t="str">
        <f t="shared" si="162"/>
        <v>music</v>
      </c>
      <c r="R1711" t="str">
        <f t="shared" si="163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59"/>
        <v>34</v>
      </c>
      <c r="Q1712" t="str">
        <f t="shared" si="162"/>
        <v>music</v>
      </c>
      <c r="R1712" t="str">
        <f t="shared" si="163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59"/>
        <v>525</v>
      </c>
      <c r="Q1713" t="str">
        <f t="shared" si="162"/>
        <v>music</v>
      </c>
      <c r="R1713" t="str">
        <f t="shared" si="163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 t="e">
        <f t="shared" si="159"/>
        <v>#DIV/0!</v>
      </c>
      <c r="Q1714" t="str">
        <f t="shared" si="162"/>
        <v>music</v>
      </c>
      <c r="R1714" t="str">
        <f t="shared" si="163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59"/>
        <v>50</v>
      </c>
      <c r="Q1715" t="str">
        <f t="shared" si="162"/>
        <v>music</v>
      </c>
      <c r="R1715" t="str">
        <f t="shared" si="163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59"/>
        <v>115.70588235294117</v>
      </c>
      <c r="Q1716" t="str">
        <f t="shared" si="162"/>
        <v>music</v>
      </c>
      <c r="R1716" t="str">
        <f t="shared" si="163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59"/>
        <v>5.5</v>
      </c>
      <c r="Q1717" t="str">
        <f t="shared" si="162"/>
        <v>music</v>
      </c>
      <c r="R1717" t="str">
        <f t="shared" si="163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59"/>
        <v>50</v>
      </c>
      <c r="Q1718" t="str">
        <f t="shared" si="162"/>
        <v>music</v>
      </c>
      <c r="R1718" t="str">
        <f t="shared" si="163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59"/>
        <v>34.024390243902438</v>
      </c>
      <c r="Q1719" t="str">
        <f t="shared" si="162"/>
        <v>music</v>
      </c>
      <c r="R1719" t="str">
        <f t="shared" si="163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59"/>
        <v>37.5</v>
      </c>
      <c r="Q1720" t="str">
        <f t="shared" si="162"/>
        <v>music</v>
      </c>
      <c r="R1720" t="str">
        <f t="shared" si="163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59"/>
        <v>11.666666666666666</v>
      </c>
      <c r="Q1721" t="str">
        <f t="shared" si="162"/>
        <v>music</v>
      </c>
      <c r="R1721" t="str">
        <f t="shared" si="163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59"/>
        <v>28.125</v>
      </c>
      <c r="Q1722" t="str">
        <f t="shared" si="162"/>
        <v>music</v>
      </c>
      <c r="R1722" t="str">
        <f t="shared" si="163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 t="e">
        <f t="shared" si="159"/>
        <v>#DIV/0!</v>
      </c>
      <c r="Q1723" t="str">
        <f t="shared" si="162"/>
        <v>music</v>
      </c>
      <c r="R1723" t="str">
        <f t="shared" si="163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59"/>
        <v>1</v>
      </c>
      <c r="Q1724" t="str">
        <f t="shared" si="162"/>
        <v>music</v>
      </c>
      <c r="R1724" t="str">
        <f t="shared" si="163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59"/>
        <v>216.66666666666666</v>
      </c>
      <c r="Q1725" t="str">
        <f t="shared" si="162"/>
        <v>music</v>
      </c>
      <c r="R1725" t="str">
        <f t="shared" si="163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59"/>
        <v>8.75</v>
      </c>
      <c r="Q1726" t="str">
        <f t="shared" si="162"/>
        <v>music</v>
      </c>
      <c r="R1726" t="str">
        <f t="shared" si="163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59"/>
        <v>62.222222222222221</v>
      </c>
      <c r="Q1727" t="str">
        <f t="shared" si="162"/>
        <v>music</v>
      </c>
      <c r="R1727" t="str">
        <f t="shared" si="163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59"/>
        <v>137.25</v>
      </c>
      <c r="Q1728" t="str">
        <f t="shared" si="162"/>
        <v>music</v>
      </c>
      <c r="R1728" t="str">
        <f t="shared" si="163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59"/>
        <v>1</v>
      </c>
      <c r="Q1729" t="str">
        <f t="shared" si="162"/>
        <v>music</v>
      </c>
      <c r="R1729" t="str">
        <f t="shared" si="163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59"/>
        <v>122.14285714285714</v>
      </c>
      <c r="Q1730" t="str">
        <f t="shared" si="162"/>
        <v>music</v>
      </c>
      <c r="R1730" t="str">
        <f t="shared" si="163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6" t="e">
        <f t="shared" ref="P1731:P1794" si="165">E1731/L1731</f>
        <v>#DIV/0!</v>
      </c>
      <c r="Q1731" t="str">
        <f t="shared" si="162"/>
        <v>music</v>
      </c>
      <c r="R1731" t="str">
        <f t="shared" si="163"/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 t="e">
        <f t="shared" si="165"/>
        <v>#DIV/0!</v>
      </c>
      <c r="Q1732" t="str">
        <f t="shared" si="162"/>
        <v>music</v>
      </c>
      <c r="R1732" t="str">
        <f t="shared" si="163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 t="e">
        <f t="shared" si="165"/>
        <v>#DIV/0!</v>
      </c>
      <c r="Q1733" t="str">
        <f t="shared" si="162"/>
        <v>music</v>
      </c>
      <c r="R1733" t="str">
        <f t="shared" si="163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 t="e">
        <f t="shared" si="165"/>
        <v>#DIV/0!</v>
      </c>
      <c r="Q1734" t="str">
        <f t="shared" si="162"/>
        <v>music</v>
      </c>
      <c r="R1734" t="str">
        <f t="shared" si="163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 t="e">
        <f t="shared" si="165"/>
        <v>#DIV/0!</v>
      </c>
      <c r="Q1735" t="str">
        <f t="shared" si="162"/>
        <v>music</v>
      </c>
      <c r="R1735" t="str">
        <f t="shared" si="163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5"/>
        <v>1</v>
      </c>
      <c r="Q1736" t="str">
        <f t="shared" si="162"/>
        <v>music</v>
      </c>
      <c r="R1736" t="str">
        <f t="shared" si="163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5"/>
        <v>55</v>
      </c>
      <c r="Q1737" t="str">
        <f t="shared" si="162"/>
        <v>music</v>
      </c>
      <c r="R1737" t="str">
        <f t="shared" si="163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5"/>
        <v>22</v>
      </c>
      <c r="Q1738" t="str">
        <f t="shared" si="162"/>
        <v>music</v>
      </c>
      <c r="R1738" t="str">
        <f t="shared" si="163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5"/>
        <v>56.666666666666664</v>
      </c>
      <c r="Q1739" t="str">
        <f t="shared" ref="Q1739:Q1802" si="168">LEFT(N1739,FIND("/",N1739,1)-1)</f>
        <v>music</v>
      </c>
      <c r="R1739" t="str">
        <f t="shared" ref="R1739:R1802" si="169">RIGHT(N1739,LEN(N1739)-FIND("/",N1739,1))</f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5"/>
        <v>20</v>
      </c>
      <c r="Q1740" t="str">
        <f t="shared" si="168"/>
        <v>music</v>
      </c>
      <c r="R1740" t="str">
        <f t="shared" si="169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5"/>
        <v>1</v>
      </c>
      <c r="Q1741" t="str">
        <f t="shared" si="168"/>
        <v>music</v>
      </c>
      <c r="R1741" t="str">
        <f t="shared" si="169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 t="e">
        <f t="shared" si="165"/>
        <v>#DIV/0!</v>
      </c>
      <c r="Q1742" t="str">
        <f t="shared" si="168"/>
        <v>music</v>
      </c>
      <c r="R1742" t="str">
        <f t="shared" si="169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5"/>
        <v>25.576923076923077</v>
      </c>
      <c r="Q1743" t="str">
        <f t="shared" si="168"/>
        <v>photography</v>
      </c>
      <c r="R1743" t="str">
        <f t="shared" si="169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5"/>
        <v>63.970588235294116</v>
      </c>
      <c r="Q1744" t="str">
        <f t="shared" si="168"/>
        <v>photography</v>
      </c>
      <c r="R1744" t="str">
        <f t="shared" si="169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5"/>
        <v>89.925373134328353</v>
      </c>
      <c r="Q1745" t="str">
        <f t="shared" si="168"/>
        <v>photography</v>
      </c>
      <c r="R1745" t="str">
        <f t="shared" si="169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5"/>
        <v>93.071428571428569</v>
      </c>
      <c r="Q1746" t="str">
        <f t="shared" si="168"/>
        <v>photography</v>
      </c>
      <c r="R1746" t="str">
        <f t="shared" si="169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5"/>
        <v>89.674157303370791</v>
      </c>
      <c r="Q1747" t="str">
        <f t="shared" si="168"/>
        <v>photography</v>
      </c>
      <c r="R1747" t="str">
        <f t="shared" si="169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5"/>
        <v>207.61682242990653</v>
      </c>
      <c r="Q1748" t="str">
        <f t="shared" si="168"/>
        <v>photography</v>
      </c>
      <c r="R1748" t="str">
        <f t="shared" si="169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5"/>
        <v>59.408805031446541</v>
      </c>
      <c r="Q1749" t="str">
        <f t="shared" si="168"/>
        <v>photography</v>
      </c>
      <c r="R1749" t="str">
        <f t="shared" si="169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5"/>
        <v>358.97237569060775</v>
      </c>
      <c r="Q1750" t="str">
        <f t="shared" si="168"/>
        <v>photography</v>
      </c>
      <c r="R1750" t="str">
        <f t="shared" si="169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5"/>
        <v>94.736641221374043</v>
      </c>
      <c r="Q1751" t="str">
        <f t="shared" si="168"/>
        <v>photography</v>
      </c>
      <c r="R1751" t="str">
        <f t="shared" si="169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5"/>
        <v>80.647999999999996</v>
      </c>
      <c r="Q1752" t="str">
        <f t="shared" si="168"/>
        <v>photography</v>
      </c>
      <c r="R1752" t="str">
        <f t="shared" si="169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5"/>
        <v>168.68852459016392</v>
      </c>
      <c r="Q1753" t="str">
        <f t="shared" si="168"/>
        <v>photography</v>
      </c>
      <c r="R1753" t="str">
        <f t="shared" si="169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5"/>
        <v>34.68888888888889</v>
      </c>
      <c r="Q1754" t="str">
        <f t="shared" si="168"/>
        <v>photography</v>
      </c>
      <c r="R1754" t="str">
        <f t="shared" si="169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5"/>
        <v>462.85714285714283</v>
      </c>
      <c r="Q1755" t="str">
        <f t="shared" si="168"/>
        <v>photography</v>
      </c>
      <c r="R1755" t="str">
        <f t="shared" si="169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5"/>
        <v>104.38888888888889</v>
      </c>
      <c r="Q1756" t="str">
        <f t="shared" si="168"/>
        <v>photography</v>
      </c>
      <c r="R1756" t="str">
        <f t="shared" si="169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5"/>
        <v>7.5</v>
      </c>
      <c r="Q1757" t="str">
        <f t="shared" si="168"/>
        <v>photography</v>
      </c>
      <c r="R1757" t="str">
        <f t="shared" si="169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5"/>
        <v>47.13</v>
      </c>
      <c r="Q1758" t="str">
        <f t="shared" si="168"/>
        <v>photography</v>
      </c>
      <c r="R1758" t="str">
        <f t="shared" si="169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5"/>
        <v>414.28571428571428</v>
      </c>
      <c r="Q1759" t="str">
        <f t="shared" si="168"/>
        <v>photography</v>
      </c>
      <c r="R1759" t="str">
        <f t="shared" si="169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5"/>
        <v>42.481481481481481</v>
      </c>
      <c r="Q1760" t="str">
        <f t="shared" si="168"/>
        <v>photography</v>
      </c>
      <c r="R1760" t="str">
        <f t="shared" si="169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si="165"/>
        <v>108.77551020408163</v>
      </c>
      <c r="Q1761" t="str">
        <f t="shared" si="168"/>
        <v>photography</v>
      </c>
      <c r="R1761" t="str">
        <f t="shared" si="169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5"/>
        <v>81.098039215686271</v>
      </c>
      <c r="Q1762" t="str">
        <f t="shared" si="168"/>
        <v>photography</v>
      </c>
      <c r="R1762" t="str">
        <f t="shared" si="169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5"/>
        <v>51.666666666666664</v>
      </c>
      <c r="Q1763" t="str">
        <f t="shared" si="168"/>
        <v>photography</v>
      </c>
      <c r="R1763" t="str">
        <f t="shared" si="169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5"/>
        <v>35.4</v>
      </c>
      <c r="Q1764" t="str">
        <f t="shared" si="168"/>
        <v>photography</v>
      </c>
      <c r="R1764" t="str">
        <f t="shared" si="169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5"/>
        <v>103.63559322033899</v>
      </c>
      <c r="Q1765" t="str">
        <f t="shared" si="168"/>
        <v>photography</v>
      </c>
      <c r="R1765" t="str">
        <f t="shared" si="169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5"/>
        <v>55.282051282051285</v>
      </c>
      <c r="Q1766" t="str">
        <f t="shared" si="168"/>
        <v>photography</v>
      </c>
      <c r="R1766" t="str">
        <f t="shared" si="169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5"/>
        <v>72.16970873786407</v>
      </c>
      <c r="Q1767" t="str">
        <f t="shared" si="168"/>
        <v>photography</v>
      </c>
      <c r="R1767" t="str">
        <f t="shared" si="169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 t="e">
        <f t="shared" si="165"/>
        <v>#DIV/0!</v>
      </c>
      <c r="Q1768" t="str">
        <f t="shared" si="168"/>
        <v>photography</v>
      </c>
      <c r="R1768" t="str">
        <f t="shared" si="169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5"/>
        <v>58.615384615384613</v>
      </c>
      <c r="Q1769" t="str">
        <f t="shared" si="168"/>
        <v>photography</v>
      </c>
      <c r="R1769" t="str">
        <f t="shared" si="169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5"/>
        <v>12.466666666666667</v>
      </c>
      <c r="Q1770" t="str">
        <f t="shared" si="168"/>
        <v>photography</v>
      </c>
      <c r="R1770" t="str">
        <f t="shared" si="169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5"/>
        <v>49.136363636363633</v>
      </c>
      <c r="Q1771" t="str">
        <f t="shared" si="168"/>
        <v>photography</v>
      </c>
      <c r="R1771" t="str">
        <f t="shared" si="169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5"/>
        <v>150.5</v>
      </c>
      <c r="Q1772" t="str">
        <f t="shared" si="168"/>
        <v>photography</v>
      </c>
      <c r="R1772" t="str">
        <f t="shared" si="169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5"/>
        <v>35.799999999999997</v>
      </c>
      <c r="Q1773" t="str">
        <f t="shared" si="168"/>
        <v>photography</v>
      </c>
      <c r="R1773" t="str">
        <f t="shared" si="169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5"/>
        <v>45.157894736842103</v>
      </c>
      <c r="Q1774" t="str">
        <f t="shared" si="168"/>
        <v>photography</v>
      </c>
      <c r="R1774" t="str">
        <f t="shared" si="169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5"/>
        <v>98.78947368421052</v>
      </c>
      <c r="Q1775" t="str">
        <f t="shared" si="168"/>
        <v>photography</v>
      </c>
      <c r="R1775" t="str">
        <f t="shared" si="169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5"/>
        <v>88.307692307692307</v>
      </c>
      <c r="Q1776" t="str">
        <f t="shared" si="168"/>
        <v>photography</v>
      </c>
      <c r="R1776" t="str">
        <f t="shared" si="169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5"/>
        <v>170.62903225806451</v>
      </c>
      <c r="Q1777" t="str">
        <f t="shared" si="168"/>
        <v>photography</v>
      </c>
      <c r="R1777" t="str">
        <f t="shared" si="169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5"/>
        <v>83.75</v>
      </c>
      <c r="Q1778" t="str">
        <f t="shared" si="168"/>
        <v>photography</v>
      </c>
      <c r="R1778" t="str">
        <f t="shared" si="169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5"/>
        <v>65.099999999999994</v>
      </c>
      <c r="Q1779" t="str">
        <f t="shared" si="168"/>
        <v>photography</v>
      </c>
      <c r="R1779" t="str">
        <f t="shared" si="169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5"/>
        <v>66.333333333333329</v>
      </c>
      <c r="Q1780" t="str">
        <f t="shared" si="168"/>
        <v>photography</v>
      </c>
      <c r="R1780" t="str">
        <f t="shared" si="169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5"/>
        <v>104.89473684210526</v>
      </c>
      <c r="Q1781" t="str">
        <f t="shared" si="168"/>
        <v>photography</v>
      </c>
      <c r="R1781" t="str">
        <f t="shared" si="169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5"/>
        <v>78.440789473684205</v>
      </c>
      <c r="Q1782" t="str">
        <f t="shared" si="168"/>
        <v>photography</v>
      </c>
      <c r="R1782" t="str">
        <f t="shared" si="169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5"/>
        <v>59.041666666666664</v>
      </c>
      <c r="Q1783" t="str">
        <f t="shared" si="168"/>
        <v>photography</v>
      </c>
      <c r="R1783" t="str">
        <f t="shared" si="169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5"/>
        <v>71.34210526315789</v>
      </c>
      <c r="Q1784" t="str">
        <f t="shared" si="168"/>
        <v>photography</v>
      </c>
      <c r="R1784" t="str">
        <f t="shared" si="169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5"/>
        <v>51.227027027027027</v>
      </c>
      <c r="Q1785" t="str">
        <f t="shared" si="168"/>
        <v>photography</v>
      </c>
      <c r="R1785" t="str">
        <f t="shared" si="169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5"/>
        <v>60.242424242424242</v>
      </c>
      <c r="Q1786" t="str">
        <f t="shared" si="168"/>
        <v>photography</v>
      </c>
      <c r="R1786" t="str">
        <f t="shared" si="169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5"/>
        <v>44.935185185185183</v>
      </c>
      <c r="Q1787" t="str">
        <f t="shared" si="168"/>
        <v>photography</v>
      </c>
      <c r="R1787" t="str">
        <f t="shared" si="169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5"/>
        <v>31.206896551724139</v>
      </c>
      <c r="Q1788" t="str">
        <f t="shared" si="168"/>
        <v>photography</v>
      </c>
      <c r="R1788" t="str">
        <f t="shared" si="169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5"/>
        <v>63.875</v>
      </c>
      <c r="Q1789" t="str">
        <f t="shared" si="168"/>
        <v>photography</v>
      </c>
      <c r="R1789" t="str">
        <f t="shared" si="169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5"/>
        <v>19</v>
      </c>
      <c r="Q1790" t="str">
        <f t="shared" si="168"/>
        <v>photography</v>
      </c>
      <c r="R1790" t="str">
        <f t="shared" si="169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5"/>
        <v>10</v>
      </c>
      <c r="Q1791" t="str">
        <f t="shared" si="168"/>
        <v>photography</v>
      </c>
      <c r="R1791" t="str">
        <f t="shared" si="169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5"/>
        <v>109.06666666666666</v>
      </c>
      <c r="Q1792" t="str">
        <f t="shared" si="168"/>
        <v>photography</v>
      </c>
      <c r="R1792" t="str">
        <f t="shared" si="169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5"/>
        <v>26.75</v>
      </c>
      <c r="Q1793" t="str">
        <f t="shared" si="168"/>
        <v>photography</v>
      </c>
      <c r="R1793" t="str">
        <f t="shared" si="169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5"/>
        <v>109.93525179856115</v>
      </c>
      <c r="Q1794" t="str">
        <f t="shared" si="168"/>
        <v>photography</v>
      </c>
      <c r="R1794" t="str">
        <f t="shared" si="169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6">
        <f t="shared" ref="P1795:P1858" si="171">E1795/L1795</f>
        <v>20</v>
      </c>
      <c r="Q1795" t="str">
        <f t="shared" si="168"/>
        <v>photography</v>
      </c>
      <c r="R1795" t="str">
        <f t="shared" si="169"/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71"/>
        <v>55.388888888888886</v>
      </c>
      <c r="Q1796" t="str">
        <f t="shared" si="168"/>
        <v>photography</v>
      </c>
      <c r="R1796" t="str">
        <f t="shared" si="169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71"/>
        <v>133.90123456790124</v>
      </c>
      <c r="Q1797" t="str">
        <f t="shared" si="168"/>
        <v>photography</v>
      </c>
      <c r="R1797" t="str">
        <f t="shared" si="169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71"/>
        <v>48.720930232558139</v>
      </c>
      <c r="Q1798" t="str">
        <f t="shared" si="168"/>
        <v>photography</v>
      </c>
      <c r="R1798" t="str">
        <f t="shared" si="169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71"/>
        <v>48.25</v>
      </c>
      <c r="Q1799" t="str">
        <f t="shared" si="168"/>
        <v>photography</v>
      </c>
      <c r="R1799" t="str">
        <f t="shared" si="169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71"/>
        <v>58.972972972972975</v>
      </c>
      <c r="Q1800" t="str">
        <f t="shared" si="168"/>
        <v>photography</v>
      </c>
      <c r="R1800" t="str">
        <f t="shared" si="169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71"/>
        <v>11.638333333333334</v>
      </c>
      <c r="Q1801" t="str">
        <f t="shared" si="168"/>
        <v>photography</v>
      </c>
      <c r="R1801" t="str">
        <f t="shared" si="169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71"/>
        <v>83.716814159292042</v>
      </c>
      <c r="Q1802" t="str">
        <f t="shared" si="168"/>
        <v>photography</v>
      </c>
      <c r="R1802" t="str">
        <f t="shared" si="169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71"/>
        <v>63.648648648648646</v>
      </c>
      <c r="Q1803" t="str">
        <f t="shared" ref="Q1803:Q1866" si="174">LEFT(N1803,FIND("/",N1803,1)-1)</f>
        <v>photography</v>
      </c>
      <c r="R1803" t="str">
        <f t="shared" ref="R1803:R1866" si="175">RIGHT(N1803,LEN(N1803)-FIND("/",N1803,1))</f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71"/>
        <v>94.277777777777771</v>
      </c>
      <c r="Q1804" t="str">
        <f t="shared" si="174"/>
        <v>photography</v>
      </c>
      <c r="R1804" t="str">
        <f t="shared" si="175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71"/>
        <v>71.86666666666666</v>
      </c>
      <c r="Q1805" t="str">
        <f t="shared" si="174"/>
        <v>photography</v>
      </c>
      <c r="R1805" t="str">
        <f t="shared" si="175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71"/>
        <v>104.84615384615384</v>
      </c>
      <c r="Q1806" t="str">
        <f t="shared" si="174"/>
        <v>photography</v>
      </c>
      <c r="R1806" t="str">
        <f t="shared" si="175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71"/>
        <v>67.139344262295083</v>
      </c>
      <c r="Q1807" t="str">
        <f t="shared" si="174"/>
        <v>photography</v>
      </c>
      <c r="R1807" t="str">
        <f t="shared" si="175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71"/>
        <v>73.875</v>
      </c>
      <c r="Q1808" t="str">
        <f t="shared" si="174"/>
        <v>photography</v>
      </c>
      <c r="R1808" t="str">
        <f t="shared" si="175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71"/>
        <v>69.125</v>
      </c>
      <c r="Q1809" t="str">
        <f t="shared" si="174"/>
        <v>photography</v>
      </c>
      <c r="R1809" t="str">
        <f t="shared" si="175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71"/>
        <v>120.77083333333333</v>
      </c>
      <c r="Q1810" t="str">
        <f t="shared" si="174"/>
        <v>photography</v>
      </c>
      <c r="R1810" t="str">
        <f t="shared" si="175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71"/>
        <v>42.222222222222221</v>
      </c>
      <c r="Q1811" t="str">
        <f t="shared" si="174"/>
        <v>photography</v>
      </c>
      <c r="R1811" t="str">
        <f t="shared" si="175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71"/>
        <v>7.5</v>
      </c>
      <c r="Q1812" t="str">
        <f t="shared" si="174"/>
        <v>photography</v>
      </c>
      <c r="R1812" t="str">
        <f t="shared" si="175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71"/>
        <v>1.5384615384615385</v>
      </c>
      <c r="Q1813" t="str">
        <f t="shared" si="174"/>
        <v>photography</v>
      </c>
      <c r="R1813" t="str">
        <f t="shared" si="175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71"/>
        <v>37.608695652173914</v>
      </c>
      <c r="Q1814" t="str">
        <f t="shared" si="174"/>
        <v>photography</v>
      </c>
      <c r="R1814" t="str">
        <f t="shared" si="175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 t="e">
        <f t="shared" si="171"/>
        <v>#DIV/0!</v>
      </c>
      <c r="Q1815" t="str">
        <f t="shared" si="174"/>
        <v>photography</v>
      </c>
      <c r="R1815" t="str">
        <f t="shared" si="175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71"/>
        <v>42.157142857142858</v>
      </c>
      <c r="Q1816" t="str">
        <f t="shared" si="174"/>
        <v>photography</v>
      </c>
      <c r="R1816" t="str">
        <f t="shared" si="175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 t="e">
        <f t="shared" si="171"/>
        <v>#DIV/0!</v>
      </c>
      <c r="Q1817" t="str">
        <f t="shared" si="174"/>
        <v>photography</v>
      </c>
      <c r="R1817" t="str">
        <f t="shared" si="175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71"/>
        <v>84.833333333333329</v>
      </c>
      <c r="Q1818" t="str">
        <f t="shared" si="174"/>
        <v>photography</v>
      </c>
      <c r="R1818" t="str">
        <f t="shared" si="175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71"/>
        <v>94.19</v>
      </c>
      <c r="Q1819" t="str">
        <f t="shared" si="174"/>
        <v>photography</v>
      </c>
      <c r="R1819" t="str">
        <f t="shared" si="175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 t="e">
        <f t="shared" si="171"/>
        <v>#DIV/0!</v>
      </c>
      <c r="Q1820" t="str">
        <f t="shared" si="174"/>
        <v>photography</v>
      </c>
      <c r="R1820" t="str">
        <f t="shared" si="175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71"/>
        <v>6.25</v>
      </c>
      <c r="Q1821" t="str">
        <f t="shared" si="174"/>
        <v>photography</v>
      </c>
      <c r="R1821" t="str">
        <f t="shared" si="175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71"/>
        <v>213.375</v>
      </c>
      <c r="Q1822" t="str">
        <f t="shared" si="174"/>
        <v>photography</v>
      </c>
      <c r="R1822" t="str">
        <f t="shared" si="175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71"/>
        <v>59.162280701754383</v>
      </c>
      <c r="Q1823" t="str">
        <f t="shared" si="174"/>
        <v>music</v>
      </c>
      <c r="R1823" t="str">
        <f t="shared" si="175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71"/>
        <v>27.272727272727273</v>
      </c>
      <c r="Q1824" t="str">
        <f t="shared" si="174"/>
        <v>music</v>
      </c>
      <c r="R1824" t="str">
        <f t="shared" si="175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si="171"/>
        <v>24.575757575757574</v>
      </c>
      <c r="Q1825" t="str">
        <f t="shared" si="174"/>
        <v>music</v>
      </c>
      <c r="R1825" t="str">
        <f t="shared" si="175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1"/>
        <v>75.05</v>
      </c>
      <c r="Q1826" t="str">
        <f t="shared" si="174"/>
        <v>music</v>
      </c>
      <c r="R1826" t="str">
        <f t="shared" si="175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1"/>
        <v>42.02</v>
      </c>
      <c r="Q1827" t="str">
        <f t="shared" si="174"/>
        <v>music</v>
      </c>
      <c r="R1827" t="str">
        <f t="shared" si="175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1"/>
        <v>53.157894736842103</v>
      </c>
      <c r="Q1828" t="str">
        <f t="shared" si="174"/>
        <v>music</v>
      </c>
      <c r="R1828" t="str">
        <f t="shared" si="175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1"/>
        <v>83.885416666666671</v>
      </c>
      <c r="Q1829" t="str">
        <f t="shared" si="174"/>
        <v>music</v>
      </c>
      <c r="R1829" t="str">
        <f t="shared" si="175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1"/>
        <v>417.33333333333331</v>
      </c>
      <c r="Q1830" t="str">
        <f t="shared" si="174"/>
        <v>music</v>
      </c>
      <c r="R1830" t="str">
        <f t="shared" si="175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1"/>
        <v>75.765151515151516</v>
      </c>
      <c r="Q1831" t="str">
        <f t="shared" si="174"/>
        <v>music</v>
      </c>
      <c r="R1831" t="str">
        <f t="shared" si="175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1"/>
        <v>67.389380530973455</v>
      </c>
      <c r="Q1832" t="str">
        <f t="shared" si="174"/>
        <v>music</v>
      </c>
      <c r="R1832" t="str">
        <f t="shared" si="175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1"/>
        <v>73.571428571428569</v>
      </c>
      <c r="Q1833" t="str">
        <f t="shared" si="174"/>
        <v>music</v>
      </c>
      <c r="R1833" t="str">
        <f t="shared" si="175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1"/>
        <v>25</v>
      </c>
      <c r="Q1834" t="str">
        <f t="shared" si="174"/>
        <v>music</v>
      </c>
      <c r="R1834" t="str">
        <f t="shared" si="175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1"/>
        <v>42</v>
      </c>
      <c r="Q1835" t="str">
        <f t="shared" si="174"/>
        <v>music</v>
      </c>
      <c r="R1835" t="str">
        <f t="shared" si="175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1"/>
        <v>131.16666666666666</v>
      </c>
      <c r="Q1836" t="str">
        <f t="shared" si="174"/>
        <v>music</v>
      </c>
      <c r="R1836" t="str">
        <f t="shared" si="175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1"/>
        <v>47.272727272727273</v>
      </c>
      <c r="Q1837" t="str">
        <f t="shared" si="174"/>
        <v>music</v>
      </c>
      <c r="R1837" t="str">
        <f t="shared" si="175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1"/>
        <v>182.12727272727273</v>
      </c>
      <c r="Q1838" t="str">
        <f t="shared" si="174"/>
        <v>music</v>
      </c>
      <c r="R1838" t="str">
        <f t="shared" si="175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1"/>
        <v>61.366666666666667</v>
      </c>
      <c r="Q1839" t="str">
        <f t="shared" si="174"/>
        <v>music</v>
      </c>
      <c r="R1839" t="str">
        <f t="shared" si="175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1"/>
        <v>35.767499999999998</v>
      </c>
      <c r="Q1840" t="str">
        <f t="shared" si="174"/>
        <v>music</v>
      </c>
      <c r="R1840" t="str">
        <f t="shared" si="175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1"/>
        <v>45.62222222222222</v>
      </c>
      <c r="Q1841" t="str">
        <f t="shared" si="174"/>
        <v>music</v>
      </c>
      <c r="R1841" t="str">
        <f t="shared" si="175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1"/>
        <v>75.384615384615387</v>
      </c>
      <c r="Q1842" t="str">
        <f t="shared" si="174"/>
        <v>music</v>
      </c>
      <c r="R1842" t="str">
        <f t="shared" si="175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1"/>
        <v>50.875</v>
      </c>
      <c r="Q1843" t="str">
        <f t="shared" si="174"/>
        <v>music</v>
      </c>
      <c r="R1843" t="str">
        <f t="shared" si="175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1"/>
        <v>119.28571428571429</v>
      </c>
      <c r="Q1844" t="str">
        <f t="shared" si="174"/>
        <v>music</v>
      </c>
      <c r="R1844" t="str">
        <f t="shared" si="175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1"/>
        <v>92.541865671641801</v>
      </c>
      <c r="Q1845" t="str">
        <f t="shared" si="174"/>
        <v>music</v>
      </c>
      <c r="R1845" t="str">
        <f t="shared" si="175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1"/>
        <v>76.05</v>
      </c>
      <c r="Q1846" t="str">
        <f t="shared" si="174"/>
        <v>music</v>
      </c>
      <c r="R1846" t="str">
        <f t="shared" si="175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1"/>
        <v>52.631578947368418</v>
      </c>
      <c r="Q1847" t="str">
        <f t="shared" si="174"/>
        <v>music</v>
      </c>
      <c r="R1847" t="str">
        <f t="shared" si="175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1"/>
        <v>98.990430622009569</v>
      </c>
      <c r="Q1848" t="str">
        <f t="shared" si="174"/>
        <v>music</v>
      </c>
      <c r="R1848" t="str">
        <f t="shared" si="175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1"/>
        <v>79.526315789473685</v>
      </c>
      <c r="Q1849" t="str">
        <f t="shared" si="174"/>
        <v>music</v>
      </c>
      <c r="R1849" t="str">
        <f t="shared" si="175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1"/>
        <v>134.20833333333334</v>
      </c>
      <c r="Q1850" t="str">
        <f t="shared" si="174"/>
        <v>music</v>
      </c>
      <c r="R1850" t="str">
        <f t="shared" si="175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1"/>
        <v>37.625</v>
      </c>
      <c r="Q1851" t="str">
        <f t="shared" si="174"/>
        <v>music</v>
      </c>
      <c r="R1851" t="str">
        <f t="shared" si="175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1"/>
        <v>51.044692737430168</v>
      </c>
      <c r="Q1852" t="str">
        <f t="shared" si="174"/>
        <v>music</v>
      </c>
      <c r="R1852" t="str">
        <f t="shared" si="175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1"/>
        <v>50.03846153846154</v>
      </c>
      <c r="Q1853" t="str">
        <f t="shared" si="174"/>
        <v>music</v>
      </c>
      <c r="R1853" t="str">
        <f t="shared" si="175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1"/>
        <v>133.93129770992365</v>
      </c>
      <c r="Q1854" t="str">
        <f t="shared" si="174"/>
        <v>music</v>
      </c>
      <c r="R1854" t="str">
        <f t="shared" si="175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1"/>
        <v>58.214285714285715</v>
      </c>
      <c r="Q1855" t="str">
        <f t="shared" si="174"/>
        <v>music</v>
      </c>
      <c r="R1855" t="str">
        <f t="shared" si="175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1"/>
        <v>88.037643678160919</v>
      </c>
      <c r="Q1856" t="str">
        <f t="shared" si="174"/>
        <v>music</v>
      </c>
      <c r="R1856" t="str">
        <f t="shared" si="175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1"/>
        <v>70.576753926701571</v>
      </c>
      <c r="Q1857" t="str">
        <f t="shared" si="174"/>
        <v>music</v>
      </c>
      <c r="R1857" t="str">
        <f t="shared" si="175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1"/>
        <v>53.289473684210527</v>
      </c>
      <c r="Q1858" t="str">
        <f t="shared" si="174"/>
        <v>music</v>
      </c>
      <c r="R1858" t="str">
        <f t="shared" si="175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6">
        <f t="shared" ref="P1859:P1922" si="177">E1859/L1859</f>
        <v>136.36363636363637</v>
      </c>
      <c r="Q1859" t="str">
        <f t="shared" si="174"/>
        <v>music</v>
      </c>
      <c r="R1859" t="str">
        <f t="shared" si="175"/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7"/>
        <v>40.547315436241611</v>
      </c>
      <c r="Q1860" t="str">
        <f t="shared" si="174"/>
        <v>music</v>
      </c>
      <c r="R1860" t="str">
        <f t="shared" si="175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7"/>
        <v>70.625</v>
      </c>
      <c r="Q1861" t="str">
        <f t="shared" si="174"/>
        <v>music</v>
      </c>
      <c r="R1861" t="str">
        <f t="shared" si="175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7"/>
        <v>52.684210526315788</v>
      </c>
      <c r="Q1862" t="str">
        <f t="shared" si="174"/>
        <v>music</v>
      </c>
      <c r="R1862" t="str">
        <f t="shared" si="175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 t="e">
        <f t="shared" si="177"/>
        <v>#DIV/0!</v>
      </c>
      <c r="Q1863" t="str">
        <f t="shared" si="174"/>
        <v>games</v>
      </c>
      <c r="R1863" t="str">
        <f t="shared" si="175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7"/>
        <v>90.9375</v>
      </c>
      <c r="Q1864" t="str">
        <f t="shared" si="174"/>
        <v>games</v>
      </c>
      <c r="R1864" t="str">
        <f t="shared" si="175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7"/>
        <v>5</v>
      </c>
      <c r="Q1865" t="str">
        <f t="shared" si="174"/>
        <v>games</v>
      </c>
      <c r="R1865" t="str">
        <f t="shared" si="175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7"/>
        <v>58.083333333333336</v>
      </c>
      <c r="Q1866" t="str">
        <f t="shared" si="174"/>
        <v>games</v>
      </c>
      <c r="R1866" t="str">
        <f t="shared" si="175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7"/>
        <v>2</v>
      </c>
      <c r="Q1867" t="str">
        <f t="shared" ref="Q1867:Q1930" si="180">LEFT(N1867,FIND("/",N1867,1)-1)</f>
        <v>games</v>
      </c>
      <c r="R1867" t="str">
        <f t="shared" ref="R1867:R1930" si="181">RIGHT(N1867,LEN(N1867)-FIND("/",N1867,1))</f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7"/>
        <v>62.5</v>
      </c>
      <c r="Q1868" t="str">
        <f t="shared" si="180"/>
        <v>games</v>
      </c>
      <c r="R1868" t="str">
        <f t="shared" si="181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7"/>
        <v>10</v>
      </c>
      <c r="Q1869" t="str">
        <f t="shared" si="180"/>
        <v>games</v>
      </c>
      <c r="R1869" t="str">
        <f t="shared" si="181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7"/>
        <v>71.588235294117652</v>
      </c>
      <c r="Q1870" t="str">
        <f t="shared" si="180"/>
        <v>games</v>
      </c>
      <c r="R1870" t="str">
        <f t="shared" si="181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 t="e">
        <f t="shared" si="177"/>
        <v>#DIV/0!</v>
      </c>
      <c r="Q1871" t="str">
        <f t="shared" si="180"/>
        <v>games</v>
      </c>
      <c r="R1871" t="str">
        <f t="shared" si="181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7"/>
        <v>32.81818181818182</v>
      </c>
      <c r="Q1872" t="str">
        <f t="shared" si="180"/>
        <v>games</v>
      </c>
      <c r="R1872" t="str">
        <f t="shared" si="181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7"/>
        <v>49.11578947368421</v>
      </c>
      <c r="Q1873" t="str">
        <f t="shared" si="180"/>
        <v>games</v>
      </c>
      <c r="R1873" t="str">
        <f t="shared" si="181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7"/>
        <v>16.307692307692307</v>
      </c>
      <c r="Q1874" t="str">
        <f t="shared" si="180"/>
        <v>games</v>
      </c>
      <c r="R1874" t="str">
        <f t="shared" si="181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7"/>
        <v>18</v>
      </c>
      <c r="Q1875" t="str">
        <f t="shared" si="180"/>
        <v>games</v>
      </c>
      <c r="R1875" t="str">
        <f t="shared" si="181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7"/>
        <v>13</v>
      </c>
      <c r="Q1876" t="str">
        <f t="shared" si="180"/>
        <v>games</v>
      </c>
      <c r="R1876" t="str">
        <f t="shared" si="181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7"/>
        <v>17</v>
      </c>
      <c r="Q1877" t="str">
        <f t="shared" si="180"/>
        <v>games</v>
      </c>
      <c r="R1877" t="str">
        <f t="shared" si="181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 t="e">
        <f t="shared" si="177"/>
        <v>#DIV/0!</v>
      </c>
      <c r="Q1878" t="str">
        <f t="shared" si="180"/>
        <v>games</v>
      </c>
      <c r="R1878" t="str">
        <f t="shared" si="181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 t="e">
        <f t="shared" si="177"/>
        <v>#DIV/0!</v>
      </c>
      <c r="Q1879" t="str">
        <f t="shared" si="180"/>
        <v>games</v>
      </c>
      <c r="R1879" t="str">
        <f t="shared" si="181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 t="e">
        <f t="shared" si="177"/>
        <v>#DIV/0!</v>
      </c>
      <c r="Q1880" t="str">
        <f t="shared" si="180"/>
        <v>games</v>
      </c>
      <c r="R1880" t="str">
        <f t="shared" si="181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7"/>
        <v>3</v>
      </c>
      <c r="Q1881" t="str">
        <f t="shared" si="180"/>
        <v>games</v>
      </c>
      <c r="R1881" t="str">
        <f t="shared" si="181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7"/>
        <v>41.833333333333336</v>
      </c>
      <c r="Q1882" t="str">
        <f t="shared" si="180"/>
        <v>games</v>
      </c>
      <c r="R1882" t="str">
        <f t="shared" si="181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7"/>
        <v>49.338428571428572</v>
      </c>
      <c r="Q1883" t="str">
        <f t="shared" si="180"/>
        <v>music</v>
      </c>
      <c r="R1883" t="str">
        <f t="shared" si="181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7"/>
        <v>41.728395061728392</v>
      </c>
      <c r="Q1884" t="str">
        <f t="shared" si="180"/>
        <v>music</v>
      </c>
      <c r="R1884" t="str">
        <f t="shared" si="181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7"/>
        <v>32.71875</v>
      </c>
      <c r="Q1885" t="str">
        <f t="shared" si="180"/>
        <v>music</v>
      </c>
      <c r="R1885" t="str">
        <f t="shared" si="181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7"/>
        <v>51.96153846153846</v>
      </c>
      <c r="Q1886" t="str">
        <f t="shared" si="180"/>
        <v>music</v>
      </c>
      <c r="R1886" t="str">
        <f t="shared" si="181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7"/>
        <v>50.685714285714283</v>
      </c>
      <c r="Q1887" t="str">
        <f t="shared" si="180"/>
        <v>music</v>
      </c>
      <c r="R1887" t="str">
        <f t="shared" si="181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7"/>
        <v>42.241379310344826</v>
      </c>
      <c r="Q1888" t="str">
        <f t="shared" si="180"/>
        <v>music</v>
      </c>
      <c r="R1888" t="str">
        <f t="shared" si="181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si="177"/>
        <v>416.875</v>
      </c>
      <c r="Q1889" t="str">
        <f t="shared" si="180"/>
        <v>music</v>
      </c>
      <c r="R1889" t="str">
        <f t="shared" si="181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77"/>
        <v>46.651685393258425</v>
      </c>
      <c r="Q1890" t="str">
        <f t="shared" si="180"/>
        <v>music</v>
      </c>
      <c r="R1890" t="str">
        <f t="shared" si="181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77"/>
        <v>48.454545454545453</v>
      </c>
      <c r="Q1891" t="str">
        <f t="shared" si="180"/>
        <v>music</v>
      </c>
      <c r="R1891" t="str">
        <f t="shared" si="181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77"/>
        <v>70.5289837398374</v>
      </c>
      <c r="Q1892" t="str">
        <f t="shared" si="180"/>
        <v>music</v>
      </c>
      <c r="R1892" t="str">
        <f t="shared" si="181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77"/>
        <v>87.958333333333329</v>
      </c>
      <c r="Q1893" t="str">
        <f t="shared" si="180"/>
        <v>music</v>
      </c>
      <c r="R1893" t="str">
        <f t="shared" si="181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77"/>
        <v>26.26923076923077</v>
      </c>
      <c r="Q1894" t="str">
        <f t="shared" si="180"/>
        <v>music</v>
      </c>
      <c r="R1894" t="str">
        <f t="shared" si="181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77"/>
        <v>57.777777777777779</v>
      </c>
      <c r="Q1895" t="str">
        <f t="shared" si="180"/>
        <v>music</v>
      </c>
      <c r="R1895" t="str">
        <f t="shared" si="181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77"/>
        <v>57.25</v>
      </c>
      <c r="Q1896" t="str">
        <f t="shared" si="180"/>
        <v>music</v>
      </c>
      <c r="R1896" t="str">
        <f t="shared" si="181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77"/>
        <v>196.34042553191489</v>
      </c>
      <c r="Q1897" t="str">
        <f t="shared" si="180"/>
        <v>music</v>
      </c>
      <c r="R1897" t="str">
        <f t="shared" si="181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77"/>
        <v>43</v>
      </c>
      <c r="Q1898" t="str">
        <f t="shared" si="180"/>
        <v>music</v>
      </c>
      <c r="R1898" t="str">
        <f t="shared" si="181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77"/>
        <v>35.551912568306008</v>
      </c>
      <c r="Q1899" t="str">
        <f t="shared" si="180"/>
        <v>music</v>
      </c>
      <c r="R1899" t="str">
        <f t="shared" si="181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77"/>
        <v>68.80952380952381</v>
      </c>
      <c r="Q1900" t="str">
        <f t="shared" si="180"/>
        <v>music</v>
      </c>
      <c r="R1900" t="str">
        <f t="shared" si="181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77"/>
        <v>28.571428571428573</v>
      </c>
      <c r="Q1901" t="str">
        <f t="shared" si="180"/>
        <v>music</v>
      </c>
      <c r="R1901" t="str">
        <f t="shared" si="181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77"/>
        <v>50.631666666666668</v>
      </c>
      <c r="Q1902" t="str">
        <f t="shared" si="180"/>
        <v>music</v>
      </c>
      <c r="R1902" t="str">
        <f t="shared" si="181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77"/>
        <v>106.8</v>
      </c>
      <c r="Q1903" t="str">
        <f t="shared" si="180"/>
        <v>technology</v>
      </c>
      <c r="R1903" t="str">
        <f t="shared" si="181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77"/>
        <v>4</v>
      </c>
      <c r="Q1904" t="str">
        <f t="shared" si="180"/>
        <v>technology</v>
      </c>
      <c r="R1904" t="str">
        <f t="shared" si="181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77"/>
        <v>34.097560975609753</v>
      </c>
      <c r="Q1905" t="str">
        <f t="shared" si="180"/>
        <v>technology</v>
      </c>
      <c r="R1905" t="str">
        <f t="shared" si="181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77"/>
        <v>25</v>
      </c>
      <c r="Q1906" t="str">
        <f t="shared" si="180"/>
        <v>technology</v>
      </c>
      <c r="R1906" t="str">
        <f t="shared" si="181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77"/>
        <v>10.5</v>
      </c>
      <c r="Q1907" t="str">
        <f t="shared" si="180"/>
        <v>technology</v>
      </c>
      <c r="R1907" t="str">
        <f t="shared" si="181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77"/>
        <v>215.95959595959596</v>
      </c>
      <c r="Q1908" t="str">
        <f t="shared" si="180"/>
        <v>technology</v>
      </c>
      <c r="R1908" t="str">
        <f t="shared" si="181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77"/>
        <v>21.25</v>
      </c>
      <c r="Q1909" t="str">
        <f t="shared" si="180"/>
        <v>technology</v>
      </c>
      <c r="R1909" t="str">
        <f t="shared" si="181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77"/>
        <v>108.25</v>
      </c>
      <c r="Q1910" t="str">
        <f t="shared" si="180"/>
        <v>technology</v>
      </c>
      <c r="R1910" t="str">
        <f t="shared" si="181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77"/>
        <v>129.97368421052633</v>
      </c>
      <c r="Q1911" t="str">
        <f t="shared" si="180"/>
        <v>technology</v>
      </c>
      <c r="R1911" t="str">
        <f t="shared" si="181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77"/>
        <v>117.49473684210527</v>
      </c>
      <c r="Q1912" t="str">
        <f t="shared" si="180"/>
        <v>technology</v>
      </c>
      <c r="R1912" t="str">
        <f t="shared" si="181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77"/>
        <v>10</v>
      </c>
      <c r="Q1913" t="str">
        <f t="shared" si="180"/>
        <v>technology</v>
      </c>
      <c r="R1913" t="str">
        <f t="shared" si="181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77"/>
        <v>70.595238095238102</v>
      </c>
      <c r="Q1914" t="str">
        <f t="shared" si="180"/>
        <v>technology</v>
      </c>
      <c r="R1914" t="str">
        <f t="shared" si="181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77"/>
        <v>24.5</v>
      </c>
      <c r="Q1915" t="str">
        <f t="shared" si="180"/>
        <v>technology</v>
      </c>
      <c r="R1915" t="str">
        <f t="shared" si="181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77"/>
        <v>30</v>
      </c>
      <c r="Q1916" t="str">
        <f t="shared" si="180"/>
        <v>technology</v>
      </c>
      <c r="R1916" t="str">
        <f t="shared" si="181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77"/>
        <v>2</v>
      </c>
      <c r="Q1917" t="str">
        <f t="shared" si="180"/>
        <v>technology</v>
      </c>
      <c r="R1917" t="str">
        <f t="shared" si="181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77"/>
        <v>17</v>
      </c>
      <c r="Q1918" t="str">
        <f t="shared" si="180"/>
        <v>technology</v>
      </c>
      <c r="R1918" t="str">
        <f t="shared" si="181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77"/>
        <v>2928.9285714285716</v>
      </c>
      <c r="Q1919" t="str">
        <f t="shared" si="180"/>
        <v>technology</v>
      </c>
      <c r="R1919" t="str">
        <f t="shared" si="181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77"/>
        <v>28.888888888888889</v>
      </c>
      <c r="Q1920" t="str">
        <f t="shared" si="180"/>
        <v>technology</v>
      </c>
      <c r="R1920" t="str">
        <f t="shared" si="181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77"/>
        <v>29.625</v>
      </c>
      <c r="Q1921" t="str">
        <f t="shared" si="180"/>
        <v>technology</v>
      </c>
      <c r="R1921" t="str">
        <f t="shared" si="181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77"/>
        <v>40.980952380952381</v>
      </c>
      <c r="Q1922" t="str">
        <f t="shared" si="180"/>
        <v>technology</v>
      </c>
      <c r="R1922" t="str">
        <f t="shared" si="181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6">
        <f t="shared" ref="P1923:P1986" si="183">E1923/L1923</f>
        <v>54</v>
      </c>
      <c r="Q1923" t="str">
        <f t="shared" si="180"/>
        <v>music</v>
      </c>
      <c r="R1923" t="str">
        <f t="shared" si="181"/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3"/>
        <v>36.109375</v>
      </c>
      <c r="Q1924" t="str">
        <f t="shared" si="180"/>
        <v>music</v>
      </c>
      <c r="R1924" t="str">
        <f t="shared" si="181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3"/>
        <v>23.153846153846153</v>
      </c>
      <c r="Q1925" t="str">
        <f t="shared" si="180"/>
        <v>music</v>
      </c>
      <c r="R1925" t="str">
        <f t="shared" si="181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3"/>
        <v>104</v>
      </c>
      <c r="Q1926" t="str">
        <f t="shared" si="180"/>
        <v>music</v>
      </c>
      <c r="R1926" t="str">
        <f t="shared" si="181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3"/>
        <v>31.826923076923077</v>
      </c>
      <c r="Q1927" t="str">
        <f t="shared" si="180"/>
        <v>music</v>
      </c>
      <c r="R1927" t="str">
        <f t="shared" si="181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3"/>
        <v>27.3896261682243</v>
      </c>
      <c r="Q1928" t="str">
        <f t="shared" si="180"/>
        <v>music</v>
      </c>
      <c r="R1928" t="str">
        <f t="shared" si="181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3"/>
        <v>56.363636363636367</v>
      </c>
      <c r="Q1929" t="str">
        <f t="shared" si="180"/>
        <v>music</v>
      </c>
      <c r="R1929" t="str">
        <f t="shared" si="181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3"/>
        <v>77.352941176470594</v>
      </c>
      <c r="Q1930" t="str">
        <f t="shared" si="180"/>
        <v>music</v>
      </c>
      <c r="R1930" t="str">
        <f t="shared" si="181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3"/>
        <v>42.8</v>
      </c>
      <c r="Q1931" t="str">
        <f t="shared" ref="Q1931:Q1994" si="186">LEFT(N1931,FIND("/",N1931,1)-1)</f>
        <v>music</v>
      </c>
      <c r="R1931" t="str">
        <f t="shared" ref="R1931:R1994" si="187">RIGHT(N1931,LEN(N1931)-FIND("/",N1931,1))</f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3"/>
        <v>48.846153846153847</v>
      </c>
      <c r="Q1932" t="str">
        <f t="shared" si="186"/>
        <v>music</v>
      </c>
      <c r="R1932" t="str">
        <f t="shared" si="187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3"/>
        <v>48.240400000000001</v>
      </c>
      <c r="Q1933" t="str">
        <f t="shared" si="186"/>
        <v>music</v>
      </c>
      <c r="R1933" t="str">
        <f t="shared" si="187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3"/>
        <v>70.212500000000006</v>
      </c>
      <c r="Q1934" t="str">
        <f t="shared" si="186"/>
        <v>music</v>
      </c>
      <c r="R1934" t="str">
        <f t="shared" si="187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3"/>
        <v>94.054545454545448</v>
      </c>
      <c r="Q1935" t="str">
        <f t="shared" si="186"/>
        <v>music</v>
      </c>
      <c r="R1935" t="str">
        <f t="shared" si="187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3"/>
        <v>80.272727272727266</v>
      </c>
      <c r="Q1936" t="str">
        <f t="shared" si="186"/>
        <v>music</v>
      </c>
      <c r="R1936" t="str">
        <f t="shared" si="187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3"/>
        <v>54.2</v>
      </c>
      <c r="Q1937" t="str">
        <f t="shared" si="186"/>
        <v>music</v>
      </c>
      <c r="R1937" t="str">
        <f t="shared" si="187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3"/>
        <v>60.26903448275862</v>
      </c>
      <c r="Q1938" t="str">
        <f t="shared" si="186"/>
        <v>music</v>
      </c>
      <c r="R1938" t="str">
        <f t="shared" si="187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3"/>
        <v>38.740344827586206</v>
      </c>
      <c r="Q1939" t="str">
        <f t="shared" si="186"/>
        <v>music</v>
      </c>
      <c r="R1939" t="str">
        <f t="shared" si="187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3"/>
        <v>152.54385964912279</v>
      </c>
      <c r="Q1940" t="str">
        <f t="shared" si="186"/>
        <v>music</v>
      </c>
      <c r="R1940" t="str">
        <f t="shared" si="187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3"/>
        <v>115.3125</v>
      </c>
      <c r="Q1941" t="str">
        <f t="shared" si="186"/>
        <v>music</v>
      </c>
      <c r="R1941" t="str">
        <f t="shared" si="187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3"/>
        <v>35.838709677419352</v>
      </c>
      <c r="Q1942" t="str">
        <f t="shared" si="186"/>
        <v>music</v>
      </c>
      <c r="R1942" t="str">
        <f t="shared" si="187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3"/>
        <v>64.570118779438872</v>
      </c>
      <c r="Q1943" t="str">
        <f t="shared" si="186"/>
        <v>technology</v>
      </c>
      <c r="R1943" t="str">
        <f t="shared" si="187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3"/>
        <v>87.436000000000007</v>
      </c>
      <c r="Q1944" t="str">
        <f t="shared" si="186"/>
        <v>technology</v>
      </c>
      <c r="R1944" t="str">
        <f t="shared" si="187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3"/>
        <v>68.815577078288939</v>
      </c>
      <c r="Q1945" t="str">
        <f t="shared" si="186"/>
        <v>technology</v>
      </c>
      <c r="R1945" t="str">
        <f t="shared" si="187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3"/>
        <v>176.200223588597</v>
      </c>
      <c r="Q1946" t="str">
        <f t="shared" si="186"/>
        <v>technology</v>
      </c>
      <c r="R1946" t="str">
        <f t="shared" si="187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3"/>
        <v>511.79117647058825</v>
      </c>
      <c r="Q1947" t="str">
        <f t="shared" si="186"/>
        <v>technology</v>
      </c>
      <c r="R1947" t="str">
        <f t="shared" si="187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3"/>
        <v>160.44285714285715</v>
      </c>
      <c r="Q1948" t="str">
        <f t="shared" si="186"/>
        <v>technology</v>
      </c>
      <c r="R1948" t="str">
        <f t="shared" si="187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3"/>
        <v>35.003043478260871</v>
      </c>
      <c r="Q1949" t="str">
        <f t="shared" si="186"/>
        <v>technology</v>
      </c>
      <c r="R1949" t="str">
        <f t="shared" si="187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3"/>
        <v>188.50671378091872</v>
      </c>
      <c r="Q1950" t="str">
        <f t="shared" si="186"/>
        <v>technology</v>
      </c>
      <c r="R1950" t="str">
        <f t="shared" si="187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3"/>
        <v>56.204984093319197</v>
      </c>
      <c r="Q1951" t="str">
        <f t="shared" si="186"/>
        <v>technology</v>
      </c>
      <c r="R1951" t="str">
        <f t="shared" si="187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3"/>
        <v>51.3054157782516</v>
      </c>
      <c r="Q1952" t="str">
        <f t="shared" si="186"/>
        <v>technology</v>
      </c>
      <c r="R1952" t="str">
        <f t="shared" si="187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si="183"/>
        <v>127.36450839328538</v>
      </c>
      <c r="Q1953" t="str">
        <f t="shared" si="186"/>
        <v>technology</v>
      </c>
      <c r="R1953" t="str">
        <f t="shared" si="187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3"/>
        <v>101.85532258064516</v>
      </c>
      <c r="Q1954" t="str">
        <f t="shared" si="186"/>
        <v>technology</v>
      </c>
      <c r="R1954" t="str">
        <f t="shared" si="187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3"/>
        <v>230.55782312925169</v>
      </c>
      <c r="Q1955" t="str">
        <f t="shared" si="186"/>
        <v>technology</v>
      </c>
      <c r="R1955" t="str">
        <f t="shared" si="187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3"/>
        <v>842.10602409638557</v>
      </c>
      <c r="Q1956" t="str">
        <f t="shared" si="186"/>
        <v>technology</v>
      </c>
      <c r="R1956" t="str">
        <f t="shared" si="187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3"/>
        <v>577.27593103448271</v>
      </c>
      <c r="Q1957" t="str">
        <f t="shared" si="186"/>
        <v>technology</v>
      </c>
      <c r="R1957" t="str">
        <f t="shared" si="187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3"/>
        <v>483.34246575342468</v>
      </c>
      <c r="Q1958" t="str">
        <f t="shared" si="186"/>
        <v>technology</v>
      </c>
      <c r="R1958" t="str">
        <f t="shared" si="187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3"/>
        <v>76.138500000000008</v>
      </c>
      <c r="Q1959" t="str">
        <f t="shared" si="186"/>
        <v>technology</v>
      </c>
      <c r="R1959" t="str">
        <f t="shared" si="187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3"/>
        <v>74.107684365781708</v>
      </c>
      <c r="Q1960" t="str">
        <f t="shared" si="186"/>
        <v>technology</v>
      </c>
      <c r="R1960" t="str">
        <f t="shared" si="187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3"/>
        <v>36.965660377358489</v>
      </c>
      <c r="Q1961" t="str">
        <f t="shared" si="186"/>
        <v>technology</v>
      </c>
      <c r="R1961" t="str">
        <f t="shared" si="187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3"/>
        <v>2500.969696969697</v>
      </c>
      <c r="Q1962" t="str">
        <f t="shared" si="186"/>
        <v>technology</v>
      </c>
      <c r="R1962" t="str">
        <f t="shared" si="187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3"/>
        <v>67.690214329454989</v>
      </c>
      <c r="Q1963" t="str">
        <f t="shared" si="186"/>
        <v>technology</v>
      </c>
      <c r="R1963" t="str">
        <f t="shared" si="187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3"/>
        <v>63.04738562091503</v>
      </c>
      <c r="Q1964" t="str">
        <f t="shared" si="186"/>
        <v>technology</v>
      </c>
      <c r="R1964" t="str">
        <f t="shared" si="187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3"/>
        <v>117.6</v>
      </c>
      <c r="Q1965" t="str">
        <f t="shared" si="186"/>
        <v>technology</v>
      </c>
      <c r="R1965" t="str">
        <f t="shared" si="187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3"/>
        <v>180.75185011709601</v>
      </c>
      <c r="Q1966" t="str">
        <f t="shared" si="186"/>
        <v>technology</v>
      </c>
      <c r="R1966" t="str">
        <f t="shared" si="187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3"/>
        <v>127.32038834951456</v>
      </c>
      <c r="Q1967" t="str">
        <f t="shared" si="186"/>
        <v>technology</v>
      </c>
      <c r="R1967" t="str">
        <f t="shared" si="187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3"/>
        <v>136.6444745538665</v>
      </c>
      <c r="Q1968" t="str">
        <f t="shared" si="186"/>
        <v>technology</v>
      </c>
      <c r="R1968" t="str">
        <f t="shared" si="187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3"/>
        <v>182.78024691358024</v>
      </c>
      <c r="Q1969" t="str">
        <f t="shared" si="186"/>
        <v>technology</v>
      </c>
      <c r="R1969" t="str">
        <f t="shared" si="187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3"/>
        <v>279.37843137254902</v>
      </c>
      <c r="Q1970" t="str">
        <f t="shared" si="186"/>
        <v>technology</v>
      </c>
      <c r="R1970" t="str">
        <f t="shared" si="187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3"/>
        <v>61.375728669846318</v>
      </c>
      <c r="Q1971" t="str">
        <f t="shared" si="186"/>
        <v>technology</v>
      </c>
      <c r="R1971" t="str">
        <f t="shared" si="187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3"/>
        <v>80.727532097004286</v>
      </c>
      <c r="Q1972" t="str">
        <f t="shared" si="186"/>
        <v>technology</v>
      </c>
      <c r="R1972" t="str">
        <f t="shared" si="187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3"/>
        <v>272.35590732591254</v>
      </c>
      <c r="Q1973" t="str">
        <f t="shared" si="186"/>
        <v>technology</v>
      </c>
      <c r="R1973" t="str">
        <f t="shared" si="187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3"/>
        <v>70.848739495798313</v>
      </c>
      <c r="Q1974" t="str">
        <f t="shared" si="186"/>
        <v>technology</v>
      </c>
      <c r="R1974" t="str">
        <f t="shared" si="187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3"/>
        <v>247.94003412969283</v>
      </c>
      <c r="Q1975" t="str">
        <f t="shared" si="186"/>
        <v>technology</v>
      </c>
      <c r="R1975" t="str">
        <f t="shared" si="187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3"/>
        <v>186.81393034825871</v>
      </c>
      <c r="Q1976" t="str">
        <f t="shared" si="186"/>
        <v>technology</v>
      </c>
      <c r="R1976" t="str">
        <f t="shared" si="187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3"/>
        <v>131.98948616600788</v>
      </c>
      <c r="Q1977" t="str">
        <f t="shared" si="186"/>
        <v>technology</v>
      </c>
      <c r="R1977" t="str">
        <f t="shared" si="187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3"/>
        <v>29.310782241014799</v>
      </c>
      <c r="Q1978" t="str">
        <f t="shared" si="186"/>
        <v>technology</v>
      </c>
      <c r="R1978" t="str">
        <f t="shared" si="187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3"/>
        <v>245.02436053593178</v>
      </c>
      <c r="Q1979" t="str">
        <f t="shared" si="186"/>
        <v>technology</v>
      </c>
      <c r="R1979" t="str">
        <f t="shared" si="187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3"/>
        <v>1323.2540463917526</v>
      </c>
      <c r="Q1980" t="str">
        <f t="shared" si="186"/>
        <v>technology</v>
      </c>
      <c r="R1980" t="str">
        <f t="shared" si="187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3"/>
        <v>282.65966789667897</v>
      </c>
      <c r="Q1981" t="str">
        <f t="shared" si="186"/>
        <v>technology</v>
      </c>
      <c r="R1981" t="str">
        <f t="shared" si="187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3"/>
        <v>91.214401028277635</v>
      </c>
      <c r="Q1982" t="str">
        <f t="shared" si="186"/>
        <v>technology</v>
      </c>
      <c r="R1982" t="str">
        <f t="shared" si="187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3"/>
        <v>31.75</v>
      </c>
      <c r="Q1983" t="str">
        <f t="shared" si="186"/>
        <v>photography</v>
      </c>
      <c r="R1983" t="str">
        <f t="shared" si="187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 t="e">
        <f t="shared" si="183"/>
        <v>#DIV/0!</v>
      </c>
      <c r="Q1984" t="str">
        <f t="shared" si="186"/>
        <v>photography</v>
      </c>
      <c r="R1984" t="str">
        <f t="shared" si="187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3"/>
        <v>88.6875</v>
      </c>
      <c r="Q1985" t="str">
        <f t="shared" si="186"/>
        <v>photography</v>
      </c>
      <c r="R1985" t="str">
        <f t="shared" si="187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3"/>
        <v>453.14285714285717</v>
      </c>
      <c r="Q1986" t="str">
        <f t="shared" si="186"/>
        <v>photography</v>
      </c>
      <c r="R1986" t="str">
        <f t="shared" si="187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6">
        <f t="shared" ref="P1987:P2050" si="189">E1987/L1987</f>
        <v>12.75</v>
      </c>
      <c r="Q1987" t="str">
        <f t="shared" si="186"/>
        <v>photography</v>
      </c>
      <c r="R1987" t="str">
        <f t="shared" si="187"/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9"/>
        <v>1</v>
      </c>
      <c r="Q1988" t="str">
        <f t="shared" si="186"/>
        <v>photography</v>
      </c>
      <c r="R1988" t="str">
        <f t="shared" si="187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9"/>
        <v>83.428571428571431</v>
      </c>
      <c r="Q1989" t="str">
        <f t="shared" si="186"/>
        <v>photography</v>
      </c>
      <c r="R1989" t="str">
        <f t="shared" si="187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9"/>
        <v>25</v>
      </c>
      <c r="Q1990" t="str">
        <f t="shared" si="186"/>
        <v>photography</v>
      </c>
      <c r="R1990" t="str">
        <f t="shared" si="187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9"/>
        <v>50</v>
      </c>
      <c r="Q1991" t="str">
        <f t="shared" si="186"/>
        <v>photography</v>
      </c>
      <c r="R1991" t="str">
        <f t="shared" si="187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9"/>
        <v>101.8</v>
      </c>
      <c r="Q1992" t="str">
        <f t="shared" si="186"/>
        <v>photography</v>
      </c>
      <c r="R1992" t="str">
        <f t="shared" si="187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9"/>
        <v>46.666666666666664</v>
      </c>
      <c r="Q1993" t="str">
        <f t="shared" si="186"/>
        <v>photography</v>
      </c>
      <c r="R1993" t="str">
        <f t="shared" si="187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9"/>
        <v>1</v>
      </c>
      <c r="Q1994" t="str">
        <f t="shared" si="186"/>
        <v>photography</v>
      </c>
      <c r="R1994" t="str">
        <f t="shared" si="187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 t="e">
        <f t="shared" si="189"/>
        <v>#DIV/0!</v>
      </c>
      <c r="Q1995" t="str">
        <f t="shared" ref="Q1995:Q2058" si="192">LEFT(N1995,FIND("/",N1995,1)-1)</f>
        <v>photography</v>
      </c>
      <c r="R1995" t="str">
        <f t="shared" ref="R1995:R2058" si="193">RIGHT(N1995,LEN(N1995)-FIND("/",N1995,1))</f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 t="e">
        <f t="shared" si="189"/>
        <v>#DIV/0!</v>
      </c>
      <c r="Q1996" t="str">
        <f t="shared" si="192"/>
        <v>photography</v>
      </c>
      <c r="R1996" t="str">
        <f t="shared" si="193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9"/>
        <v>26</v>
      </c>
      <c r="Q1997" t="str">
        <f t="shared" si="192"/>
        <v>photography</v>
      </c>
      <c r="R1997" t="str">
        <f t="shared" si="193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 t="e">
        <f t="shared" si="189"/>
        <v>#DIV/0!</v>
      </c>
      <c r="Q1998" t="str">
        <f t="shared" si="192"/>
        <v>photography</v>
      </c>
      <c r="R1998" t="str">
        <f t="shared" si="193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 t="e">
        <f t="shared" si="189"/>
        <v>#DIV/0!</v>
      </c>
      <c r="Q1999" t="str">
        <f t="shared" si="192"/>
        <v>photography</v>
      </c>
      <c r="R1999" t="str">
        <f t="shared" si="193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9"/>
        <v>218.33333333333334</v>
      </c>
      <c r="Q2000" t="str">
        <f t="shared" si="192"/>
        <v>photography</v>
      </c>
      <c r="R2000" t="str">
        <f t="shared" si="193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9"/>
        <v>33.714285714285715</v>
      </c>
      <c r="Q2001" t="str">
        <f t="shared" si="192"/>
        <v>photography</v>
      </c>
      <c r="R2001" t="str">
        <f t="shared" si="193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9"/>
        <v>25</v>
      </c>
      <c r="Q2002" t="str">
        <f t="shared" si="192"/>
        <v>photography</v>
      </c>
      <c r="R2002" t="str">
        <f t="shared" si="193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9"/>
        <v>128.38790470372632</v>
      </c>
      <c r="Q2003" t="str">
        <f t="shared" si="192"/>
        <v>technology</v>
      </c>
      <c r="R2003" t="str">
        <f t="shared" si="193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9"/>
        <v>78.834261818181815</v>
      </c>
      <c r="Q2004" t="str">
        <f t="shared" si="192"/>
        <v>technology</v>
      </c>
      <c r="R2004" t="str">
        <f t="shared" si="193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9"/>
        <v>91.764705882352942</v>
      </c>
      <c r="Q2005" t="str">
        <f t="shared" si="192"/>
        <v>technology</v>
      </c>
      <c r="R2005" t="str">
        <f t="shared" si="193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9"/>
        <v>331.10237288135596</v>
      </c>
      <c r="Q2006" t="str">
        <f t="shared" si="192"/>
        <v>technology</v>
      </c>
      <c r="R2006" t="str">
        <f t="shared" si="193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9"/>
        <v>194.26193717277485</v>
      </c>
      <c r="Q2007" t="str">
        <f t="shared" si="192"/>
        <v>technology</v>
      </c>
      <c r="R2007" t="str">
        <f t="shared" si="193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9"/>
        <v>408.97689768976898</v>
      </c>
      <c r="Q2008" t="str">
        <f t="shared" si="192"/>
        <v>technology</v>
      </c>
      <c r="R2008" t="str">
        <f t="shared" si="193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9"/>
        <v>84.459270072992695</v>
      </c>
      <c r="Q2009" t="str">
        <f t="shared" si="192"/>
        <v>technology</v>
      </c>
      <c r="R2009" t="str">
        <f t="shared" si="193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9"/>
        <v>44.853658536585364</v>
      </c>
      <c r="Q2010" t="str">
        <f t="shared" si="192"/>
        <v>technology</v>
      </c>
      <c r="R2010" t="str">
        <f t="shared" si="193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9"/>
        <v>383.3643216080402</v>
      </c>
      <c r="Q2011" t="str">
        <f t="shared" si="192"/>
        <v>technology</v>
      </c>
      <c r="R2011" t="str">
        <f t="shared" si="193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9"/>
        <v>55.276856649395505</v>
      </c>
      <c r="Q2012" t="str">
        <f t="shared" si="192"/>
        <v>technology</v>
      </c>
      <c r="R2012" t="str">
        <f t="shared" si="193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9"/>
        <v>422.02059732234807</v>
      </c>
      <c r="Q2013" t="str">
        <f t="shared" si="192"/>
        <v>technology</v>
      </c>
      <c r="R2013" t="str">
        <f t="shared" si="193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9"/>
        <v>64.180327868852459</v>
      </c>
      <c r="Q2014" t="str">
        <f t="shared" si="192"/>
        <v>technology</v>
      </c>
      <c r="R2014" t="str">
        <f t="shared" si="193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9"/>
        <v>173.57781674704077</v>
      </c>
      <c r="Q2015" t="str">
        <f t="shared" si="192"/>
        <v>technology</v>
      </c>
      <c r="R2015" t="str">
        <f t="shared" si="193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9"/>
        <v>88.601680840609291</v>
      </c>
      <c r="Q2016" t="str">
        <f t="shared" si="192"/>
        <v>technology</v>
      </c>
      <c r="R2016" t="str">
        <f t="shared" si="193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si="189"/>
        <v>50.222283950617282</v>
      </c>
      <c r="Q2017" t="str">
        <f t="shared" si="192"/>
        <v>technology</v>
      </c>
      <c r="R2017" t="str">
        <f t="shared" si="193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89"/>
        <v>192.38876826722338</v>
      </c>
      <c r="Q2018" t="str">
        <f t="shared" si="192"/>
        <v>technology</v>
      </c>
      <c r="R2018" t="str">
        <f t="shared" si="193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89"/>
        <v>73.416901408450698</v>
      </c>
      <c r="Q2019" t="str">
        <f t="shared" si="192"/>
        <v>technology</v>
      </c>
      <c r="R2019" t="str">
        <f t="shared" si="193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89"/>
        <v>147.68495555555555</v>
      </c>
      <c r="Q2020" t="str">
        <f t="shared" si="192"/>
        <v>technology</v>
      </c>
      <c r="R2020" t="str">
        <f t="shared" si="193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89"/>
        <v>108.96848314606741</v>
      </c>
      <c r="Q2021" t="str">
        <f t="shared" si="192"/>
        <v>technology</v>
      </c>
      <c r="R2021" t="str">
        <f t="shared" si="193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89"/>
        <v>23.647540983606557</v>
      </c>
      <c r="Q2022" t="str">
        <f t="shared" si="192"/>
        <v>technology</v>
      </c>
      <c r="R2022" t="str">
        <f t="shared" si="193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89"/>
        <v>147.94736842105263</v>
      </c>
      <c r="Q2023" t="str">
        <f t="shared" si="192"/>
        <v>technology</v>
      </c>
      <c r="R2023" t="str">
        <f t="shared" si="193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89"/>
        <v>385.03692307692307</v>
      </c>
      <c r="Q2024" t="str">
        <f t="shared" si="192"/>
        <v>technology</v>
      </c>
      <c r="R2024" t="str">
        <f t="shared" si="193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89"/>
        <v>457.39093484419266</v>
      </c>
      <c r="Q2025" t="str">
        <f t="shared" si="192"/>
        <v>technology</v>
      </c>
      <c r="R2025" t="str">
        <f t="shared" si="193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89"/>
        <v>222.99047619047619</v>
      </c>
      <c r="Q2026" t="str">
        <f t="shared" si="192"/>
        <v>technology</v>
      </c>
      <c r="R2026" t="str">
        <f t="shared" si="193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89"/>
        <v>220.74074074074073</v>
      </c>
      <c r="Q2027" t="str">
        <f t="shared" si="192"/>
        <v>technology</v>
      </c>
      <c r="R2027" t="str">
        <f t="shared" si="193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89"/>
        <v>73.503898678414089</v>
      </c>
      <c r="Q2028" t="str">
        <f t="shared" si="192"/>
        <v>technology</v>
      </c>
      <c r="R2028" t="str">
        <f t="shared" si="193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89"/>
        <v>223.09647495361781</v>
      </c>
      <c r="Q2029" t="str">
        <f t="shared" si="192"/>
        <v>technology</v>
      </c>
      <c r="R2029" t="str">
        <f t="shared" si="193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89"/>
        <v>47.911392405063289</v>
      </c>
      <c r="Q2030" t="str">
        <f t="shared" si="192"/>
        <v>technology</v>
      </c>
      <c r="R2030" t="str">
        <f t="shared" si="193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89"/>
        <v>96.063829787234042</v>
      </c>
      <c r="Q2031" t="str">
        <f t="shared" si="192"/>
        <v>technology</v>
      </c>
      <c r="R2031" t="str">
        <f t="shared" si="193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89"/>
        <v>118.6144</v>
      </c>
      <c r="Q2032" t="str">
        <f t="shared" si="192"/>
        <v>technology</v>
      </c>
      <c r="R2032" t="str">
        <f t="shared" si="193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89"/>
        <v>118.45472440944881</v>
      </c>
      <c r="Q2033" t="str">
        <f t="shared" si="192"/>
        <v>technology</v>
      </c>
      <c r="R2033" t="str">
        <f t="shared" si="193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89"/>
        <v>143.21468926553672</v>
      </c>
      <c r="Q2034" t="str">
        <f t="shared" si="192"/>
        <v>technology</v>
      </c>
      <c r="R2034" t="str">
        <f t="shared" si="193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89"/>
        <v>282.71518987341773</v>
      </c>
      <c r="Q2035" t="str">
        <f t="shared" si="192"/>
        <v>technology</v>
      </c>
      <c r="R2035" t="str">
        <f t="shared" si="193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89"/>
        <v>593.93620078740162</v>
      </c>
      <c r="Q2036" t="str">
        <f t="shared" si="192"/>
        <v>technology</v>
      </c>
      <c r="R2036" t="str">
        <f t="shared" si="193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89"/>
        <v>262.15704968944101</v>
      </c>
      <c r="Q2037" t="str">
        <f t="shared" si="192"/>
        <v>technology</v>
      </c>
      <c r="R2037" t="str">
        <f t="shared" si="193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89"/>
        <v>46.580778301886795</v>
      </c>
      <c r="Q2038" t="str">
        <f t="shared" si="192"/>
        <v>technology</v>
      </c>
      <c r="R2038" t="str">
        <f t="shared" si="193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89"/>
        <v>70.041118881118877</v>
      </c>
      <c r="Q2039" t="str">
        <f t="shared" si="192"/>
        <v>technology</v>
      </c>
      <c r="R2039" t="str">
        <f t="shared" si="193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89"/>
        <v>164.90686274509804</v>
      </c>
      <c r="Q2040" t="str">
        <f t="shared" si="192"/>
        <v>technology</v>
      </c>
      <c r="R2040" t="str">
        <f t="shared" si="193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89"/>
        <v>449.26385224274406</v>
      </c>
      <c r="Q2041" t="str">
        <f t="shared" si="192"/>
        <v>technology</v>
      </c>
      <c r="R2041" t="str">
        <f t="shared" si="193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89"/>
        <v>27.472841328413285</v>
      </c>
      <c r="Q2042" t="str">
        <f t="shared" si="192"/>
        <v>technology</v>
      </c>
      <c r="R2042" t="str">
        <f t="shared" si="193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89"/>
        <v>143.97499999999999</v>
      </c>
      <c r="Q2043" t="str">
        <f t="shared" si="192"/>
        <v>technology</v>
      </c>
      <c r="R2043" t="str">
        <f t="shared" si="193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89"/>
        <v>88.23571428571428</v>
      </c>
      <c r="Q2044" t="str">
        <f t="shared" si="192"/>
        <v>technology</v>
      </c>
      <c r="R2044" t="str">
        <f t="shared" si="193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89"/>
        <v>36.326424870466319</v>
      </c>
      <c r="Q2045" t="str">
        <f t="shared" si="192"/>
        <v>technology</v>
      </c>
      <c r="R2045" t="str">
        <f t="shared" si="193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89"/>
        <v>90.177777777777777</v>
      </c>
      <c r="Q2046" t="str">
        <f t="shared" si="192"/>
        <v>technology</v>
      </c>
      <c r="R2046" t="str">
        <f t="shared" si="193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89"/>
        <v>152.62361216730039</v>
      </c>
      <c r="Q2047" t="str">
        <f t="shared" si="192"/>
        <v>technology</v>
      </c>
      <c r="R2047" t="str">
        <f t="shared" si="193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89"/>
        <v>55.806451612903224</v>
      </c>
      <c r="Q2048" t="str">
        <f t="shared" si="192"/>
        <v>technology</v>
      </c>
      <c r="R2048" t="str">
        <f t="shared" si="193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89"/>
        <v>227.85327313769753</v>
      </c>
      <c r="Q2049" t="str">
        <f t="shared" si="192"/>
        <v>technology</v>
      </c>
      <c r="R2049" t="str">
        <f t="shared" si="193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89"/>
        <v>91.82989803350327</v>
      </c>
      <c r="Q2050" t="str">
        <f t="shared" si="192"/>
        <v>technology</v>
      </c>
      <c r="R2050" t="str">
        <f t="shared" si="193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6">
        <f t="shared" ref="P2051:P2114" si="195">E2051/L2051</f>
        <v>80.991037735849048</v>
      </c>
      <c r="Q2051" t="str">
        <f t="shared" si="192"/>
        <v>technology</v>
      </c>
      <c r="R2051" t="str">
        <f t="shared" si="193"/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5"/>
        <v>278.39411764705881</v>
      </c>
      <c r="Q2052" t="str">
        <f t="shared" si="192"/>
        <v>technology</v>
      </c>
      <c r="R2052" t="str">
        <f t="shared" si="193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5"/>
        <v>43.095041322314053</v>
      </c>
      <c r="Q2053" t="str">
        <f t="shared" si="192"/>
        <v>technology</v>
      </c>
      <c r="R2053" t="str">
        <f t="shared" si="193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5"/>
        <v>326.29205175600737</v>
      </c>
      <c r="Q2054" t="str">
        <f t="shared" si="192"/>
        <v>technology</v>
      </c>
      <c r="R2054" t="str">
        <f t="shared" si="193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5"/>
        <v>41.743801652892564</v>
      </c>
      <c r="Q2055" t="str">
        <f t="shared" si="192"/>
        <v>technology</v>
      </c>
      <c r="R2055" t="str">
        <f t="shared" si="193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5"/>
        <v>64.020933977455712</v>
      </c>
      <c r="Q2056" t="str">
        <f t="shared" si="192"/>
        <v>technology</v>
      </c>
      <c r="R2056" t="str">
        <f t="shared" si="193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5"/>
        <v>99.455445544554451</v>
      </c>
      <c r="Q2057" t="str">
        <f t="shared" si="192"/>
        <v>technology</v>
      </c>
      <c r="R2057" t="str">
        <f t="shared" si="193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5"/>
        <v>138.49458483754512</v>
      </c>
      <c r="Q2058" t="str">
        <f t="shared" si="192"/>
        <v>technology</v>
      </c>
      <c r="R2058" t="str">
        <f t="shared" si="193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5"/>
        <v>45.547792792792798</v>
      </c>
      <c r="Q2059" t="str">
        <f t="shared" ref="Q2059:Q2122" si="198">LEFT(N2059,FIND("/",N2059,1)-1)</f>
        <v>technology</v>
      </c>
      <c r="R2059" t="str">
        <f t="shared" ref="R2059:R2122" si="199">RIGHT(N2059,LEN(N2059)-FIND("/",N2059,1))</f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5"/>
        <v>10.507317073170732</v>
      </c>
      <c r="Q2060" t="str">
        <f t="shared" si="198"/>
        <v>technology</v>
      </c>
      <c r="R2060" t="str">
        <f t="shared" si="199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5"/>
        <v>114.76533333333333</v>
      </c>
      <c r="Q2061" t="str">
        <f t="shared" si="198"/>
        <v>technology</v>
      </c>
      <c r="R2061" t="str">
        <f t="shared" si="199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5"/>
        <v>35.997067448680355</v>
      </c>
      <c r="Q2062" t="str">
        <f t="shared" si="198"/>
        <v>technology</v>
      </c>
      <c r="R2062" t="str">
        <f t="shared" si="199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5"/>
        <v>154.17142857142858</v>
      </c>
      <c r="Q2063" t="str">
        <f t="shared" si="198"/>
        <v>technology</v>
      </c>
      <c r="R2063" t="str">
        <f t="shared" si="199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5"/>
        <v>566.38916256157631</v>
      </c>
      <c r="Q2064" t="str">
        <f t="shared" si="198"/>
        <v>technology</v>
      </c>
      <c r="R2064" t="str">
        <f t="shared" si="199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5"/>
        <v>120.85714285714286</v>
      </c>
      <c r="Q2065" t="str">
        <f t="shared" si="198"/>
        <v>technology</v>
      </c>
      <c r="R2065" t="str">
        <f t="shared" si="199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5"/>
        <v>86.163845492085343</v>
      </c>
      <c r="Q2066" t="str">
        <f t="shared" si="198"/>
        <v>technology</v>
      </c>
      <c r="R2066" t="str">
        <f t="shared" si="199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5"/>
        <v>51.212114395886893</v>
      </c>
      <c r="Q2067" t="str">
        <f t="shared" si="198"/>
        <v>technology</v>
      </c>
      <c r="R2067" t="str">
        <f t="shared" si="199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5"/>
        <v>67.261538461538464</v>
      </c>
      <c r="Q2068" t="str">
        <f t="shared" si="198"/>
        <v>technology</v>
      </c>
      <c r="R2068" t="str">
        <f t="shared" si="199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5"/>
        <v>62.8</v>
      </c>
      <c r="Q2069" t="str">
        <f t="shared" si="198"/>
        <v>technology</v>
      </c>
      <c r="R2069" t="str">
        <f t="shared" si="199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5"/>
        <v>346.13118421052633</v>
      </c>
      <c r="Q2070" t="str">
        <f t="shared" si="198"/>
        <v>technology</v>
      </c>
      <c r="R2070" t="str">
        <f t="shared" si="199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5"/>
        <v>244.11912547528519</v>
      </c>
      <c r="Q2071" t="str">
        <f t="shared" si="198"/>
        <v>technology</v>
      </c>
      <c r="R2071" t="str">
        <f t="shared" si="199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5"/>
        <v>259.25424836601309</v>
      </c>
      <c r="Q2072" t="str">
        <f t="shared" si="198"/>
        <v>technology</v>
      </c>
      <c r="R2072" t="str">
        <f t="shared" si="199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5"/>
        <v>201.96402877697841</v>
      </c>
      <c r="Q2073" t="str">
        <f t="shared" si="198"/>
        <v>technology</v>
      </c>
      <c r="R2073" t="str">
        <f t="shared" si="199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5"/>
        <v>226.20857142857142</v>
      </c>
      <c r="Q2074" t="str">
        <f t="shared" si="198"/>
        <v>technology</v>
      </c>
      <c r="R2074" t="str">
        <f t="shared" si="199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5"/>
        <v>324.69</v>
      </c>
      <c r="Q2075" t="str">
        <f t="shared" si="198"/>
        <v>technology</v>
      </c>
      <c r="R2075" t="str">
        <f t="shared" si="199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5"/>
        <v>205</v>
      </c>
      <c r="Q2076" t="str">
        <f t="shared" si="198"/>
        <v>technology</v>
      </c>
      <c r="R2076" t="str">
        <f t="shared" si="199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5"/>
        <v>20.465926829268295</v>
      </c>
      <c r="Q2077" t="str">
        <f t="shared" si="198"/>
        <v>technology</v>
      </c>
      <c r="R2077" t="str">
        <f t="shared" si="199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5"/>
        <v>116.35303146309367</v>
      </c>
      <c r="Q2078" t="str">
        <f t="shared" si="198"/>
        <v>technology</v>
      </c>
      <c r="R2078" t="str">
        <f t="shared" si="199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5"/>
        <v>307.20212765957444</v>
      </c>
      <c r="Q2079" t="str">
        <f t="shared" si="198"/>
        <v>technology</v>
      </c>
      <c r="R2079" t="str">
        <f t="shared" si="199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5"/>
        <v>546.6875</v>
      </c>
      <c r="Q2080" t="str">
        <f t="shared" si="198"/>
        <v>technology</v>
      </c>
      <c r="R2080" t="str">
        <f t="shared" si="199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si="195"/>
        <v>47.474464579901152</v>
      </c>
      <c r="Q2081" t="str">
        <f t="shared" si="198"/>
        <v>technology</v>
      </c>
      <c r="R2081" t="str">
        <f t="shared" si="199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5"/>
        <v>101.56</v>
      </c>
      <c r="Q2082" t="str">
        <f t="shared" si="198"/>
        <v>technology</v>
      </c>
      <c r="R2082" t="str">
        <f t="shared" si="199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5"/>
        <v>72.909090909090907</v>
      </c>
      <c r="Q2083" t="str">
        <f t="shared" si="198"/>
        <v>music</v>
      </c>
      <c r="R2083" t="str">
        <f t="shared" si="199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5"/>
        <v>43.710526315789473</v>
      </c>
      <c r="Q2084" t="str">
        <f t="shared" si="198"/>
        <v>music</v>
      </c>
      <c r="R2084" t="str">
        <f t="shared" si="199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5"/>
        <v>34</v>
      </c>
      <c r="Q2085" t="str">
        <f t="shared" si="198"/>
        <v>music</v>
      </c>
      <c r="R2085" t="str">
        <f t="shared" si="199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5"/>
        <v>70.652173913043484</v>
      </c>
      <c r="Q2086" t="str">
        <f t="shared" si="198"/>
        <v>music</v>
      </c>
      <c r="R2086" t="str">
        <f t="shared" si="199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5"/>
        <v>89.301204819277103</v>
      </c>
      <c r="Q2087" t="str">
        <f t="shared" si="198"/>
        <v>music</v>
      </c>
      <c r="R2087" t="str">
        <f t="shared" si="199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5"/>
        <v>115.08571428571429</v>
      </c>
      <c r="Q2088" t="str">
        <f t="shared" si="198"/>
        <v>music</v>
      </c>
      <c r="R2088" t="str">
        <f t="shared" si="199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5"/>
        <v>62.12</v>
      </c>
      <c r="Q2089" t="str">
        <f t="shared" si="198"/>
        <v>music</v>
      </c>
      <c r="R2089" t="str">
        <f t="shared" si="199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5"/>
        <v>46.204266666666669</v>
      </c>
      <c r="Q2090" t="str">
        <f t="shared" si="198"/>
        <v>music</v>
      </c>
      <c r="R2090" t="str">
        <f t="shared" si="199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5"/>
        <v>48.54854838709678</v>
      </c>
      <c r="Q2091" t="str">
        <f t="shared" si="198"/>
        <v>music</v>
      </c>
      <c r="R2091" t="str">
        <f t="shared" si="199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5"/>
        <v>57.520187499999999</v>
      </c>
      <c r="Q2092" t="str">
        <f t="shared" si="198"/>
        <v>music</v>
      </c>
      <c r="R2092" t="str">
        <f t="shared" si="199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5"/>
        <v>88.147154471544724</v>
      </c>
      <c r="Q2093" t="str">
        <f t="shared" si="198"/>
        <v>music</v>
      </c>
      <c r="R2093" t="str">
        <f t="shared" si="199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5"/>
        <v>110.49090909090908</v>
      </c>
      <c r="Q2094" t="str">
        <f t="shared" si="198"/>
        <v>music</v>
      </c>
      <c r="R2094" t="str">
        <f t="shared" si="199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5"/>
        <v>66.826086956521735</v>
      </c>
      <c r="Q2095" t="str">
        <f t="shared" si="198"/>
        <v>music</v>
      </c>
      <c r="R2095" t="str">
        <f t="shared" si="199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5"/>
        <v>58.597222222222221</v>
      </c>
      <c r="Q2096" t="str">
        <f t="shared" si="198"/>
        <v>music</v>
      </c>
      <c r="R2096" t="str">
        <f t="shared" si="199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5"/>
        <v>113.63636363636364</v>
      </c>
      <c r="Q2097" t="str">
        <f t="shared" si="198"/>
        <v>music</v>
      </c>
      <c r="R2097" t="str">
        <f t="shared" si="199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5"/>
        <v>43.571428571428569</v>
      </c>
      <c r="Q2098" t="str">
        <f t="shared" si="198"/>
        <v>music</v>
      </c>
      <c r="R2098" t="str">
        <f t="shared" si="199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5"/>
        <v>78.94736842105263</v>
      </c>
      <c r="Q2099" t="str">
        <f t="shared" si="198"/>
        <v>music</v>
      </c>
      <c r="R2099" t="str">
        <f t="shared" si="199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5"/>
        <v>188.125</v>
      </c>
      <c r="Q2100" t="str">
        <f t="shared" si="198"/>
        <v>music</v>
      </c>
      <c r="R2100" t="str">
        <f t="shared" si="199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5"/>
        <v>63.031746031746032</v>
      </c>
      <c r="Q2101" t="str">
        <f t="shared" si="198"/>
        <v>music</v>
      </c>
      <c r="R2101" t="str">
        <f t="shared" si="199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5"/>
        <v>30.37037037037037</v>
      </c>
      <c r="Q2102" t="str">
        <f t="shared" si="198"/>
        <v>music</v>
      </c>
      <c r="R2102" t="str">
        <f t="shared" si="199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5"/>
        <v>51.477272727272727</v>
      </c>
      <c r="Q2103" t="str">
        <f t="shared" si="198"/>
        <v>music</v>
      </c>
      <c r="R2103" t="str">
        <f t="shared" si="199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5"/>
        <v>35.789473684210527</v>
      </c>
      <c r="Q2104" t="str">
        <f t="shared" si="198"/>
        <v>music</v>
      </c>
      <c r="R2104" t="str">
        <f t="shared" si="199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5"/>
        <v>98.817391304347822</v>
      </c>
      <c r="Q2105" t="str">
        <f t="shared" si="198"/>
        <v>music</v>
      </c>
      <c r="R2105" t="str">
        <f t="shared" si="199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5"/>
        <v>28</v>
      </c>
      <c r="Q2106" t="str">
        <f t="shared" si="198"/>
        <v>music</v>
      </c>
      <c r="R2106" t="str">
        <f t="shared" si="199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5"/>
        <v>51.313131313131315</v>
      </c>
      <c r="Q2107" t="str">
        <f t="shared" si="198"/>
        <v>music</v>
      </c>
      <c r="R2107" t="str">
        <f t="shared" si="199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5"/>
        <v>53.522727272727273</v>
      </c>
      <c r="Q2108" t="str">
        <f t="shared" si="198"/>
        <v>music</v>
      </c>
      <c r="R2108" t="str">
        <f t="shared" si="199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5"/>
        <v>37.149310344827583</v>
      </c>
      <c r="Q2109" t="str">
        <f t="shared" si="198"/>
        <v>music</v>
      </c>
      <c r="R2109" t="str">
        <f t="shared" si="199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5"/>
        <v>89.895287958115176</v>
      </c>
      <c r="Q2110" t="str">
        <f t="shared" si="198"/>
        <v>music</v>
      </c>
      <c r="R2110" t="str">
        <f t="shared" si="199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5"/>
        <v>106.52500000000001</v>
      </c>
      <c r="Q2111" t="str">
        <f t="shared" si="198"/>
        <v>music</v>
      </c>
      <c r="R2111" t="str">
        <f t="shared" si="199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5"/>
        <v>52.815789473684212</v>
      </c>
      <c r="Q2112" t="str">
        <f t="shared" si="198"/>
        <v>music</v>
      </c>
      <c r="R2112" t="str">
        <f t="shared" si="199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5"/>
        <v>54.615384615384613</v>
      </c>
      <c r="Q2113" t="str">
        <f t="shared" si="198"/>
        <v>music</v>
      </c>
      <c r="R2113" t="str">
        <f t="shared" si="199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5"/>
        <v>27.272727272727273</v>
      </c>
      <c r="Q2114" t="str">
        <f t="shared" si="198"/>
        <v>music</v>
      </c>
      <c r="R2114" t="str">
        <f t="shared" si="199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6">
        <f t="shared" ref="P2115:P2178" si="201">E2115/L2115</f>
        <v>68.598130841121488</v>
      </c>
      <c r="Q2115" t="str">
        <f t="shared" si="198"/>
        <v>music</v>
      </c>
      <c r="R2115" t="str">
        <f t="shared" si="199"/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201"/>
        <v>35.612244897959187</v>
      </c>
      <c r="Q2116" t="str">
        <f t="shared" si="198"/>
        <v>music</v>
      </c>
      <c r="R2116" t="str">
        <f t="shared" si="199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201"/>
        <v>94.027777777777771</v>
      </c>
      <c r="Q2117" t="str">
        <f t="shared" si="198"/>
        <v>music</v>
      </c>
      <c r="R2117" t="str">
        <f t="shared" si="199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201"/>
        <v>526.45652173913038</v>
      </c>
      <c r="Q2118" t="str">
        <f t="shared" si="198"/>
        <v>music</v>
      </c>
      <c r="R2118" t="str">
        <f t="shared" si="199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201"/>
        <v>50.657142857142858</v>
      </c>
      <c r="Q2119" t="str">
        <f t="shared" si="198"/>
        <v>music</v>
      </c>
      <c r="R2119" t="str">
        <f t="shared" si="199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201"/>
        <v>79.182941176470578</v>
      </c>
      <c r="Q2120" t="str">
        <f t="shared" si="198"/>
        <v>music</v>
      </c>
      <c r="R2120" t="str">
        <f t="shared" si="199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201"/>
        <v>91.590909090909093</v>
      </c>
      <c r="Q2121" t="str">
        <f t="shared" si="198"/>
        <v>music</v>
      </c>
      <c r="R2121" t="str">
        <f t="shared" si="199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201"/>
        <v>116.96275362318841</v>
      </c>
      <c r="Q2122" t="str">
        <f t="shared" si="198"/>
        <v>music</v>
      </c>
      <c r="R2122" t="str">
        <f t="shared" si="199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201"/>
        <v>28.4</v>
      </c>
      <c r="Q2123" t="str">
        <f t="shared" ref="Q2123:Q2186" si="204">LEFT(N2123,FIND("/",N2123,1)-1)</f>
        <v>games</v>
      </c>
      <c r="R2123" t="str">
        <f t="shared" ref="R2123:R2186" si="205">RIGHT(N2123,LEN(N2123)-FIND("/",N2123,1))</f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201"/>
        <v>103.33333333333333</v>
      </c>
      <c r="Q2124" t="str">
        <f t="shared" si="204"/>
        <v>games</v>
      </c>
      <c r="R2124" t="str">
        <f t="shared" si="205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201"/>
        <v>10</v>
      </c>
      <c r="Q2125" t="str">
        <f t="shared" si="204"/>
        <v>games</v>
      </c>
      <c r="R2125" t="str">
        <f t="shared" si="205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201"/>
        <v>23</v>
      </c>
      <c r="Q2126" t="str">
        <f t="shared" si="204"/>
        <v>games</v>
      </c>
      <c r="R2126" t="str">
        <f t="shared" si="205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201"/>
        <v>31.555555555555557</v>
      </c>
      <c r="Q2127" t="str">
        <f t="shared" si="204"/>
        <v>games</v>
      </c>
      <c r="R2127" t="str">
        <f t="shared" si="205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201"/>
        <v>5</v>
      </c>
      <c r="Q2128" t="str">
        <f t="shared" si="204"/>
        <v>games</v>
      </c>
      <c r="R2128" t="str">
        <f t="shared" si="205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201"/>
        <v>34.220338983050844</v>
      </c>
      <c r="Q2129" t="str">
        <f t="shared" si="204"/>
        <v>games</v>
      </c>
      <c r="R2129" t="str">
        <f t="shared" si="205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201"/>
        <v>25</v>
      </c>
      <c r="Q2130" t="str">
        <f t="shared" si="204"/>
        <v>games</v>
      </c>
      <c r="R2130" t="str">
        <f t="shared" si="205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201"/>
        <v>19.666666666666668</v>
      </c>
      <c r="Q2131" t="str">
        <f t="shared" si="204"/>
        <v>games</v>
      </c>
      <c r="R2131" t="str">
        <f t="shared" si="205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201"/>
        <v>21.25</v>
      </c>
      <c r="Q2132" t="str">
        <f t="shared" si="204"/>
        <v>games</v>
      </c>
      <c r="R2132" t="str">
        <f t="shared" si="205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201"/>
        <v>8.3333333333333339</v>
      </c>
      <c r="Q2133" t="str">
        <f t="shared" si="204"/>
        <v>games</v>
      </c>
      <c r="R2133" t="str">
        <f t="shared" si="205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201"/>
        <v>21.34333333333333</v>
      </c>
      <c r="Q2134" t="str">
        <f t="shared" si="204"/>
        <v>games</v>
      </c>
      <c r="R2134" t="str">
        <f t="shared" si="205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201"/>
        <v>5.333333333333333</v>
      </c>
      <c r="Q2135" t="str">
        <f t="shared" si="204"/>
        <v>games</v>
      </c>
      <c r="R2135" t="str">
        <f t="shared" si="205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201"/>
        <v>34.666666666666664</v>
      </c>
      <c r="Q2136" t="str">
        <f t="shared" si="204"/>
        <v>games</v>
      </c>
      <c r="R2136" t="str">
        <f t="shared" si="205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201"/>
        <v>21.727272727272727</v>
      </c>
      <c r="Q2137" t="str">
        <f t="shared" si="204"/>
        <v>games</v>
      </c>
      <c r="R2137" t="str">
        <f t="shared" si="205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201"/>
        <v>11.922499999999999</v>
      </c>
      <c r="Q2138" t="str">
        <f t="shared" si="204"/>
        <v>games</v>
      </c>
      <c r="R2138" t="str">
        <f t="shared" si="205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201"/>
        <v>26.59737827715356</v>
      </c>
      <c r="Q2139" t="str">
        <f t="shared" si="204"/>
        <v>games</v>
      </c>
      <c r="R2139" t="str">
        <f t="shared" si="205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201"/>
        <v>10.666666666666666</v>
      </c>
      <c r="Q2140" t="str">
        <f t="shared" si="204"/>
        <v>games</v>
      </c>
      <c r="R2140" t="str">
        <f t="shared" si="205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201"/>
        <v>29.035714285714285</v>
      </c>
      <c r="Q2141" t="str">
        <f t="shared" si="204"/>
        <v>games</v>
      </c>
      <c r="R2141" t="str">
        <f t="shared" si="205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201"/>
        <v>50.909090909090907</v>
      </c>
      <c r="Q2142" t="str">
        <f t="shared" si="204"/>
        <v>games</v>
      </c>
      <c r="R2142" t="str">
        <f t="shared" si="205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 t="e">
        <f t="shared" si="201"/>
        <v>#DIV/0!</v>
      </c>
      <c r="Q2143" t="str">
        <f t="shared" si="204"/>
        <v>games</v>
      </c>
      <c r="R2143" t="str">
        <f t="shared" si="205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201"/>
        <v>50.083333333333336</v>
      </c>
      <c r="Q2144" t="str">
        <f t="shared" si="204"/>
        <v>games</v>
      </c>
      <c r="R2144" t="str">
        <f t="shared" si="205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si="201"/>
        <v>45</v>
      </c>
      <c r="Q2145" t="str">
        <f t="shared" si="204"/>
        <v>games</v>
      </c>
      <c r="R2145" t="str">
        <f t="shared" si="205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1"/>
        <v>25.291666666666668</v>
      </c>
      <c r="Q2146" t="str">
        <f t="shared" si="204"/>
        <v>games</v>
      </c>
      <c r="R2146" t="str">
        <f t="shared" si="205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1"/>
        <v>51.292134831460672</v>
      </c>
      <c r="Q2147" t="str">
        <f t="shared" si="204"/>
        <v>games</v>
      </c>
      <c r="R2147" t="str">
        <f t="shared" si="205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1"/>
        <v>1</v>
      </c>
      <c r="Q2148" t="str">
        <f t="shared" si="204"/>
        <v>games</v>
      </c>
      <c r="R2148" t="str">
        <f t="shared" si="205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1"/>
        <v>49.381818181818183</v>
      </c>
      <c r="Q2149" t="str">
        <f t="shared" si="204"/>
        <v>games</v>
      </c>
      <c r="R2149" t="str">
        <f t="shared" si="205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1"/>
        <v>1</v>
      </c>
      <c r="Q2150" t="str">
        <f t="shared" si="204"/>
        <v>games</v>
      </c>
      <c r="R2150" t="str">
        <f t="shared" si="205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 t="e">
        <f t="shared" si="201"/>
        <v>#DIV/0!</v>
      </c>
      <c r="Q2151" t="str">
        <f t="shared" si="204"/>
        <v>games</v>
      </c>
      <c r="R2151" t="str">
        <f t="shared" si="205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1"/>
        <v>101.25</v>
      </c>
      <c r="Q2152" t="str">
        <f t="shared" si="204"/>
        <v>games</v>
      </c>
      <c r="R2152" t="str">
        <f t="shared" si="205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1"/>
        <v>19.666666666666668</v>
      </c>
      <c r="Q2153" t="str">
        <f t="shared" si="204"/>
        <v>games</v>
      </c>
      <c r="R2153" t="str">
        <f t="shared" si="205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1"/>
        <v>12.5</v>
      </c>
      <c r="Q2154" t="str">
        <f t="shared" si="204"/>
        <v>games</v>
      </c>
      <c r="R2154" t="str">
        <f t="shared" si="205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1"/>
        <v>8.5</v>
      </c>
      <c r="Q2155" t="str">
        <f t="shared" si="204"/>
        <v>games</v>
      </c>
      <c r="R2155" t="str">
        <f t="shared" si="205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1"/>
        <v>1</v>
      </c>
      <c r="Q2156" t="str">
        <f t="shared" si="204"/>
        <v>games</v>
      </c>
      <c r="R2156" t="str">
        <f t="shared" si="205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1"/>
        <v>23</v>
      </c>
      <c r="Q2157" t="str">
        <f t="shared" si="204"/>
        <v>games</v>
      </c>
      <c r="R2157" t="str">
        <f t="shared" si="205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1"/>
        <v>17.987951807228917</v>
      </c>
      <c r="Q2158" t="str">
        <f t="shared" si="204"/>
        <v>games</v>
      </c>
      <c r="R2158" t="str">
        <f t="shared" si="205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1"/>
        <v>370.94736842105266</v>
      </c>
      <c r="Q2159" t="str">
        <f t="shared" si="204"/>
        <v>games</v>
      </c>
      <c r="R2159" t="str">
        <f t="shared" si="205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1"/>
        <v>63.569485530546629</v>
      </c>
      <c r="Q2160" t="str">
        <f t="shared" si="204"/>
        <v>games</v>
      </c>
      <c r="R2160" t="str">
        <f t="shared" si="205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1"/>
        <v>13</v>
      </c>
      <c r="Q2161" t="str">
        <f t="shared" si="204"/>
        <v>games</v>
      </c>
      <c r="R2161" t="str">
        <f t="shared" si="205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1"/>
        <v>5.3125</v>
      </c>
      <c r="Q2162" t="str">
        <f t="shared" si="204"/>
        <v>games</v>
      </c>
      <c r="R2162" t="str">
        <f t="shared" si="205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1"/>
        <v>35.615384615384613</v>
      </c>
      <c r="Q2163" t="str">
        <f t="shared" si="204"/>
        <v>music</v>
      </c>
      <c r="R2163" t="str">
        <f t="shared" si="205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1"/>
        <v>87.103448275862064</v>
      </c>
      <c r="Q2164" t="str">
        <f t="shared" si="204"/>
        <v>music</v>
      </c>
      <c r="R2164" t="str">
        <f t="shared" si="205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1"/>
        <v>75.11363636363636</v>
      </c>
      <c r="Q2165" t="str">
        <f t="shared" si="204"/>
        <v>music</v>
      </c>
      <c r="R2165" t="str">
        <f t="shared" si="205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1"/>
        <v>68.01204819277109</v>
      </c>
      <c r="Q2166" t="str">
        <f t="shared" si="204"/>
        <v>music</v>
      </c>
      <c r="R2166" t="str">
        <f t="shared" si="205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1"/>
        <v>29.623931623931625</v>
      </c>
      <c r="Q2167" t="str">
        <f t="shared" si="204"/>
        <v>music</v>
      </c>
      <c r="R2167" t="str">
        <f t="shared" si="205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1"/>
        <v>91.625</v>
      </c>
      <c r="Q2168" t="str">
        <f t="shared" si="204"/>
        <v>music</v>
      </c>
      <c r="R2168" t="str">
        <f t="shared" si="205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1"/>
        <v>22.5</v>
      </c>
      <c r="Q2169" t="str">
        <f t="shared" si="204"/>
        <v>music</v>
      </c>
      <c r="R2169" t="str">
        <f t="shared" si="205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1"/>
        <v>64.366735294117646</v>
      </c>
      <c r="Q2170" t="str">
        <f t="shared" si="204"/>
        <v>music</v>
      </c>
      <c r="R2170" t="str">
        <f t="shared" si="205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1"/>
        <v>21.857142857142858</v>
      </c>
      <c r="Q2171" t="str">
        <f t="shared" si="204"/>
        <v>music</v>
      </c>
      <c r="R2171" t="str">
        <f t="shared" si="205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1"/>
        <v>33.315789473684212</v>
      </c>
      <c r="Q2172" t="str">
        <f t="shared" si="204"/>
        <v>music</v>
      </c>
      <c r="R2172" t="str">
        <f t="shared" si="205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1"/>
        <v>90.276595744680847</v>
      </c>
      <c r="Q2173" t="str">
        <f t="shared" si="204"/>
        <v>music</v>
      </c>
      <c r="R2173" t="str">
        <f t="shared" si="205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1"/>
        <v>76.92307692307692</v>
      </c>
      <c r="Q2174" t="str">
        <f t="shared" si="204"/>
        <v>music</v>
      </c>
      <c r="R2174" t="str">
        <f t="shared" si="205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1"/>
        <v>59.233333333333334</v>
      </c>
      <c r="Q2175" t="str">
        <f t="shared" si="204"/>
        <v>music</v>
      </c>
      <c r="R2175" t="str">
        <f t="shared" si="205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1"/>
        <v>65.38095238095238</v>
      </c>
      <c r="Q2176" t="str">
        <f t="shared" si="204"/>
        <v>music</v>
      </c>
      <c r="R2176" t="str">
        <f t="shared" si="205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1"/>
        <v>67.307692307692307</v>
      </c>
      <c r="Q2177" t="str">
        <f t="shared" si="204"/>
        <v>music</v>
      </c>
      <c r="R2177" t="str">
        <f t="shared" si="205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1"/>
        <v>88.74647887323944</v>
      </c>
      <c r="Q2178" t="str">
        <f t="shared" si="204"/>
        <v>music</v>
      </c>
      <c r="R2178" t="str">
        <f t="shared" si="205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6">
        <f t="shared" ref="P2179:P2242" si="207">E2179/L2179</f>
        <v>65.868421052631575</v>
      </c>
      <c r="Q2179" t="str">
        <f t="shared" si="204"/>
        <v>music</v>
      </c>
      <c r="R2179" t="str">
        <f t="shared" si="205"/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7"/>
        <v>40.349243306169967</v>
      </c>
      <c r="Q2180" t="str">
        <f t="shared" si="204"/>
        <v>music</v>
      </c>
      <c r="R2180" t="str">
        <f t="shared" si="205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7"/>
        <v>76.857142857142861</v>
      </c>
      <c r="Q2181" t="str">
        <f t="shared" si="204"/>
        <v>music</v>
      </c>
      <c r="R2181" t="str">
        <f t="shared" si="205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7"/>
        <v>68.707820512820518</v>
      </c>
      <c r="Q2182" t="str">
        <f t="shared" si="204"/>
        <v>music</v>
      </c>
      <c r="R2182" t="str">
        <f t="shared" si="205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7"/>
        <v>57.773584905660378</v>
      </c>
      <c r="Q2183" t="str">
        <f t="shared" si="204"/>
        <v>games</v>
      </c>
      <c r="R2183" t="str">
        <f t="shared" si="205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7"/>
        <v>44.171348314606739</v>
      </c>
      <c r="Q2184" t="str">
        <f t="shared" si="204"/>
        <v>games</v>
      </c>
      <c r="R2184" t="str">
        <f t="shared" si="205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7"/>
        <v>31.566308243727597</v>
      </c>
      <c r="Q2185" t="str">
        <f t="shared" si="204"/>
        <v>games</v>
      </c>
      <c r="R2185" t="str">
        <f t="shared" si="205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7"/>
        <v>107.04511278195488</v>
      </c>
      <c r="Q2186" t="str">
        <f t="shared" si="204"/>
        <v>games</v>
      </c>
      <c r="R2186" t="str">
        <f t="shared" si="205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7"/>
        <v>149.03451043338683</v>
      </c>
      <c r="Q2187" t="str">
        <f t="shared" ref="Q2187:Q2250" si="210">LEFT(N2187,FIND("/",N2187,1)-1)</f>
        <v>games</v>
      </c>
      <c r="R2187" t="str">
        <f t="shared" ref="R2187:R2250" si="211">RIGHT(N2187,LEN(N2187)-FIND("/",N2187,1))</f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7"/>
        <v>55.956632653061227</v>
      </c>
      <c r="Q2188" t="str">
        <f t="shared" si="210"/>
        <v>games</v>
      </c>
      <c r="R2188" t="str">
        <f t="shared" si="211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7"/>
        <v>56.970381807973048</v>
      </c>
      <c r="Q2189" t="str">
        <f t="shared" si="210"/>
        <v>games</v>
      </c>
      <c r="R2189" t="str">
        <f t="shared" si="211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7"/>
        <v>44.056420233463037</v>
      </c>
      <c r="Q2190" t="str">
        <f t="shared" si="210"/>
        <v>games</v>
      </c>
      <c r="R2190" t="str">
        <f t="shared" si="211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7"/>
        <v>68.625</v>
      </c>
      <c r="Q2191" t="str">
        <f t="shared" si="210"/>
        <v>games</v>
      </c>
      <c r="R2191" t="str">
        <f t="shared" si="211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7"/>
        <v>65.318435754189949</v>
      </c>
      <c r="Q2192" t="str">
        <f t="shared" si="210"/>
        <v>games</v>
      </c>
      <c r="R2192" t="str">
        <f t="shared" si="211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7"/>
        <v>35.92</v>
      </c>
      <c r="Q2193" t="str">
        <f t="shared" si="210"/>
        <v>games</v>
      </c>
      <c r="R2193" t="str">
        <f t="shared" si="211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7"/>
        <v>40.070667078443485</v>
      </c>
      <c r="Q2194" t="str">
        <f t="shared" si="210"/>
        <v>games</v>
      </c>
      <c r="R2194" t="str">
        <f t="shared" si="211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7"/>
        <v>75.647714604236342</v>
      </c>
      <c r="Q2195" t="str">
        <f t="shared" si="210"/>
        <v>games</v>
      </c>
      <c r="R2195" t="str">
        <f t="shared" si="211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7"/>
        <v>61.203872437357631</v>
      </c>
      <c r="Q2196" t="str">
        <f t="shared" si="210"/>
        <v>games</v>
      </c>
      <c r="R2196" t="str">
        <f t="shared" si="211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7"/>
        <v>48.130434782608695</v>
      </c>
      <c r="Q2197" t="str">
        <f t="shared" si="210"/>
        <v>games</v>
      </c>
      <c r="R2197" t="str">
        <f t="shared" si="211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7"/>
        <v>68.106837606837601</v>
      </c>
      <c r="Q2198" t="str">
        <f t="shared" si="210"/>
        <v>games</v>
      </c>
      <c r="R2198" t="str">
        <f t="shared" si="211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7"/>
        <v>65.891300230946882</v>
      </c>
      <c r="Q2199" t="str">
        <f t="shared" si="210"/>
        <v>games</v>
      </c>
      <c r="R2199" t="str">
        <f t="shared" si="211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7"/>
        <v>81.654377880184327</v>
      </c>
      <c r="Q2200" t="str">
        <f t="shared" si="210"/>
        <v>games</v>
      </c>
      <c r="R2200" t="str">
        <f t="shared" si="211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7"/>
        <v>52.701195219123505</v>
      </c>
      <c r="Q2201" t="str">
        <f t="shared" si="210"/>
        <v>games</v>
      </c>
      <c r="R2201" t="str">
        <f t="shared" si="211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7"/>
        <v>41.228136882129277</v>
      </c>
      <c r="Q2202" t="str">
        <f t="shared" si="210"/>
        <v>games</v>
      </c>
      <c r="R2202" t="str">
        <f t="shared" si="211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7"/>
        <v>15.035357142857142</v>
      </c>
      <c r="Q2203" t="str">
        <f t="shared" si="210"/>
        <v>music</v>
      </c>
      <c r="R2203" t="str">
        <f t="shared" si="211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7"/>
        <v>39.066920943134534</v>
      </c>
      <c r="Q2204" t="str">
        <f t="shared" si="210"/>
        <v>music</v>
      </c>
      <c r="R2204" t="str">
        <f t="shared" si="211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7"/>
        <v>43.82</v>
      </c>
      <c r="Q2205" t="str">
        <f t="shared" si="210"/>
        <v>music</v>
      </c>
      <c r="R2205" t="str">
        <f t="shared" si="211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7"/>
        <v>27.301369863013697</v>
      </c>
      <c r="Q2206" t="str">
        <f t="shared" si="210"/>
        <v>music</v>
      </c>
      <c r="R2206" t="str">
        <f t="shared" si="211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7"/>
        <v>42.222222222222221</v>
      </c>
      <c r="Q2207" t="str">
        <f t="shared" si="210"/>
        <v>music</v>
      </c>
      <c r="R2207" t="str">
        <f t="shared" si="211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7"/>
        <v>33.235294117647058</v>
      </c>
      <c r="Q2208" t="str">
        <f t="shared" si="210"/>
        <v>music</v>
      </c>
      <c r="R2208" t="str">
        <f t="shared" si="211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si="207"/>
        <v>285.71428571428572</v>
      </c>
      <c r="Q2209" t="str">
        <f t="shared" si="210"/>
        <v>music</v>
      </c>
      <c r="R2209" t="str">
        <f t="shared" si="211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07"/>
        <v>42.333333333333336</v>
      </c>
      <c r="Q2210" t="str">
        <f t="shared" si="210"/>
        <v>music</v>
      </c>
      <c r="R2210" t="str">
        <f t="shared" si="211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07"/>
        <v>50.266666666666666</v>
      </c>
      <c r="Q2211" t="str">
        <f t="shared" si="210"/>
        <v>music</v>
      </c>
      <c r="R2211" t="str">
        <f t="shared" si="211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07"/>
        <v>61.902777777777779</v>
      </c>
      <c r="Q2212" t="str">
        <f t="shared" si="210"/>
        <v>music</v>
      </c>
      <c r="R2212" t="str">
        <f t="shared" si="211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07"/>
        <v>40.75</v>
      </c>
      <c r="Q2213" t="str">
        <f t="shared" si="210"/>
        <v>music</v>
      </c>
      <c r="R2213" t="str">
        <f t="shared" si="211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07"/>
        <v>55.796747967479675</v>
      </c>
      <c r="Q2214" t="str">
        <f t="shared" si="210"/>
        <v>music</v>
      </c>
      <c r="R2214" t="str">
        <f t="shared" si="211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07"/>
        <v>10</v>
      </c>
      <c r="Q2215" t="str">
        <f t="shared" si="210"/>
        <v>music</v>
      </c>
      <c r="R2215" t="str">
        <f t="shared" si="211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07"/>
        <v>73.125416666666666</v>
      </c>
      <c r="Q2216" t="str">
        <f t="shared" si="210"/>
        <v>music</v>
      </c>
      <c r="R2216" t="str">
        <f t="shared" si="211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07"/>
        <v>26.060606060606062</v>
      </c>
      <c r="Q2217" t="str">
        <f t="shared" si="210"/>
        <v>music</v>
      </c>
      <c r="R2217" t="str">
        <f t="shared" si="211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07"/>
        <v>22.642857142857142</v>
      </c>
      <c r="Q2218" t="str">
        <f t="shared" si="210"/>
        <v>music</v>
      </c>
      <c r="R2218" t="str">
        <f t="shared" si="211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07"/>
        <v>47.222222222222221</v>
      </c>
      <c r="Q2219" t="str">
        <f t="shared" si="210"/>
        <v>music</v>
      </c>
      <c r="R2219" t="str">
        <f t="shared" si="211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07"/>
        <v>32.324473684210524</v>
      </c>
      <c r="Q2220" t="str">
        <f t="shared" si="210"/>
        <v>music</v>
      </c>
      <c r="R2220" t="str">
        <f t="shared" si="211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07"/>
        <v>53.421052631578945</v>
      </c>
      <c r="Q2221" t="str">
        <f t="shared" si="210"/>
        <v>music</v>
      </c>
      <c r="R2221" t="str">
        <f t="shared" si="211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07"/>
        <v>51.304347826086953</v>
      </c>
      <c r="Q2222" t="str">
        <f t="shared" si="210"/>
        <v>music</v>
      </c>
      <c r="R2222" t="str">
        <f t="shared" si="211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07"/>
        <v>37.197247706422019</v>
      </c>
      <c r="Q2223" t="str">
        <f t="shared" si="210"/>
        <v>games</v>
      </c>
      <c r="R2223" t="str">
        <f t="shared" si="211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07"/>
        <v>27.1</v>
      </c>
      <c r="Q2224" t="str">
        <f t="shared" si="210"/>
        <v>games</v>
      </c>
      <c r="R2224" t="str">
        <f t="shared" si="211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07"/>
        <v>206.31</v>
      </c>
      <c r="Q2225" t="str">
        <f t="shared" si="210"/>
        <v>games</v>
      </c>
      <c r="R2225" t="str">
        <f t="shared" si="211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07"/>
        <v>82.145270270270274</v>
      </c>
      <c r="Q2226" t="str">
        <f t="shared" si="210"/>
        <v>games</v>
      </c>
      <c r="R2226" t="str">
        <f t="shared" si="211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07"/>
        <v>164.79651993355483</v>
      </c>
      <c r="Q2227" t="str">
        <f t="shared" si="210"/>
        <v>games</v>
      </c>
      <c r="R2227" t="str">
        <f t="shared" si="211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07"/>
        <v>60.820280373831778</v>
      </c>
      <c r="Q2228" t="str">
        <f t="shared" si="210"/>
        <v>games</v>
      </c>
      <c r="R2228" t="str">
        <f t="shared" si="211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07"/>
        <v>67.970099667774093</v>
      </c>
      <c r="Q2229" t="str">
        <f t="shared" si="210"/>
        <v>games</v>
      </c>
      <c r="R2229" t="str">
        <f t="shared" si="211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07"/>
        <v>81.561805555555551</v>
      </c>
      <c r="Q2230" t="str">
        <f t="shared" si="210"/>
        <v>games</v>
      </c>
      <c r="R2230" t="str">
        <f t="shared" si="211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07"/>
        <v>25.42547309833024</v>
      </c>
      <c r="Q2231" t="str">
        <f t="shared" si="210"/>
        <v>games</v>
      </c>
      <c r="R2231" t="str">
        <f t="shared" si="211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07"/>
        <v>21.497991967871485</v>
      </c>
      <c r="Q2232" t="str">
        <f t="shared" si="210"/>
        <v>games</v>
      </c>
      <c r="R2232" t="str">
        <f t="shared" si="211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07"/>
        <v>27.226630727762803</v>
      </c>
      <c r="Q2233" t="str">
        <f t="shared" si="210"/>
        <v>games</v>
      </c>
      <c r="R2233" t="str">
        <f t="shared" si="211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07"/>
        <v>25.091093117408906</v>
      </c>
      <c r="Q2234" t="str">
        <f t="shared" si="210"/>
        <v>games</v>
      </c>
      <c r="R2234" t="str">
        <f t="shared" si="211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07"/>
        <v>21.230179028132991</v>
      </c>
      <c r="Q2235" t="str">
        <f t="shared" si="210"/>
        <v>games</v>
      </c>
      <c r="R2235" t="str">
        <f t="shared" si="211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07"/>
        <v>41.607142857142854</v>
      </c>
      <c r="Q2236" t="str">
        <f t="shared" si="210"/>
        <v>games</v>
      </c>
      <c r="R2236" t="str">
        <f t="shared" si="211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07"/>
        <v>135.58503401360545</v>
      </c>
      <c r="Q2237" t="str">
        <f t="shared" si="210"/>
        <v>games</v>
      </c>
      <c r="R2237" t="str">
        <f t="shared" si="211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07"/>
        <v>22.116176470588236</v>
      </c>
      <c r="Q2238" t="str">
        <f t="shared" si="210"/>
        <v>games</v>
      </c>
      <c r="R2238" t="str">
        <f t="shared" si="211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07"/>
        <v>64.625635808748726</v>
      </c>
      <c r="Q2239" t="str">
        <f t="shared" si="210"/>
        <v>games</v>
      </c>
      <c r="R2239" t="str">
        <f t="shared" si="211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07"/>
        <v>69.569620253164558</v>
      </c>
      <c r="Q2240" t="str">
        <f t="shared" si="210"/>
        <v>games</v>
      </c>
      <c r="R2240" t="str">
        <f t="shared" si="211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07"/>
        <v>75.133028169014082</v>
      </c>
      <c r="Q2241" t="str">
        <f t="shared" si="210"/>
        <v>games</v>
      </c>
      <c r="R2241" t="str">
        <f t="shared" si="211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07"/>
        <v>140.97916666666666</v>
      </c>
      <c r="Q2242" t="str">
        <f t="shared" si="210"/>
        <v>games</v>
      </c>
      <c r="R2242" t="str">
        <f t="shared" si="211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6">
        <f t="shared" ref="P2243:P2306" si="213">E2243/L2243</f>
        <v>49.472392638036808</v>
      </c>
      <c r="Q2243" t="str">
        <f t="shared" si="210"/>
        <v>games</v>
      </c>
      <c r="R2243" t="str">
        <f t="shared" si="211"/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3"/>
        <v>53.865251485148519</v>
      </c>
      <c r="Q2244" t="str">
        <f t="shared" si="210"/>
        <v>games</v>
      </c>
      <c r="R2244" t="str">
        <f t="shared" si="211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3"/>
        <v>4.5712530712530715</v>
      </c>
      <c r="Q2245" t="str">
        <f t="shared" si="210"/>
        <v>games</v>
      </c>
      <c r="R2245" t="str">
        <f t="shared" si="211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3"/>
        <v>65.00344827586207</v>
      </c>
      <c r="Q2246" t="str">
        <f t="shared" si="210"/>
        <v>games</v>
      </c>
      <c r="R2246" t="str">
        <f t="shared" si="211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3"/>
        <v>53.475252525252522</v>
      </c>
      <c r="Q2247" t="str">
        <f t="shared" si="210"/>
        <v>games</v>
      </c>
      <c r="R2247" t="str">
        <f t="shared" si="211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3"/>
        <v>43.912280701754383</v>
      </c>
      <c r="Q2248" t="str">
        <f t="shared" si="210"/>
        <v>games</v>
      </c>
      <c r="R2248" t="str">
        <f t="shared" si="211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3"/>
        <v>50.852631578947367</v>
      </c>
      <c r="Q2249" t="str">
        <f t="shared" si="210"/>
        <v>games</v>
      </c>
      <c r="R2249" t="str">
        <f t="shared" si="211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3"/>
        <v>58.6328125</v>
      </c>
      <c r="Q2250" t="str">
        <f t="shared" si="210"/>
        <v>games</v>
      </c>
      <c r="R2250" t="str">
        <f t="shared" si="211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3"/>
        <v>32.81666666666667</v>
      </c>
      <c r="Q2251" t="str">
        <f t="shared" ref="Q2251:Q2314" si="216">LEFT(N2251,FIND("/",N2251,1)-1)</f>
        <v>games</v>
      </c>
      <c r="R2251" t="str">
        <f t="shared" ref="R2251:R2314" si="217">RIGHT(N2251,LEN(N2251)-FIND("/",N2251,1))</f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3"/>
        <v>426.93169877408059</v>
      </c>
      <c r="Q2252" t="str">
        <f t="shared" si="216"/>
        <v>games</v>
      </c>
      <c r="R2252" t="str">
        <f t="shared" si="217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3"/>
        <v>23.808729166666669</v>
      </c>
      <c r="Q2253" t="str">
        <f t="shared" si="216"/>
        <v>games</v>
      </c>
      <c r="R2253" t="str">
        <f t="shared" si="217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3"/>
        <v>98.413654618473899</v>
      </c>
      <c r="Q2254" t="str">
        <f t="shared" si="216"/>
        <v>games</v>
      </c>
      <c r="R2254" t="str">
        <f t="shared" si="217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3"/>
        <v>107.32142857142857</v>
      </c>
      <c r="Q2255" t="str">
        <f t="shared" si="216"/>
        <v>games</v>
      </c>
      <c r="R2255" t="str">
        <f t="shared" si="217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3"/>
        <v>11.67005076142132</v>
      </c>
      <c r="Q2256" t="str">
        <f t="shared" si="216"/>
        <v>games</v>
      </c>
      <c r="R2256" t="str">
        <f t="shared" si="217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3"/>
        <v>41.782287822878232</v>
      </c>
      <c r="Q2257" t="str">
        <f t="shared" si="216"/>
        <v>games</v>
      </c>
      <c r="R2257" t="str">
        <f t="shared" si="217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3"/>
        <v>21.38</v>
      </c>
      <c r="Q2258" t="str">
        <f t="shared" si="216"/>
        <v>games</v>
      </c>
      <c r="R2258" t="str">
        <f t="shared" si="217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3"/>
        <v>94.103550295857985</v>
      </c>
      <c r="Q2259" t="str">
        <f t="shared" si="216"/>
        <v>games</v>
      </c>
      <c r="R2259" t="str">
        <f t="shared" si="217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3"/>
        <v>15.721951219512196</v>
      </c>
      <c r="Q2260" t="str">
        <f t="shared" si="216"/>
        <v>games</v>
      </c>
      <c r="R2260" t="str">
        <f t="shared" si="217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3"/>
        <v>90.635922330097088</v>
      </c>
      <c r="Q2261" t="str">
        <f t="shared" si="216"/>
        <v>games</v>
      </c>
      <c r="R2261" t="str">
        <f t="shared" si="217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3"/>
        <v>97.297619047619051</v>
      </c>
      <c r="Q2262" t="str">
        <f t="shared" si="216"/>
        <v>games</v>
      </c>
      <c r="R2262" t="str">
        <f t="shared" si="217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3"/>
        <v>37.11904761904762</v>
      </c>
      <c r="Q2263" t="str">
        <f t="shared" si="216"/>
        <v>games</v>
      </c>
      <c r="R2263" t="str">
        <f t="shared" si="217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3"/>
        <v>28.104972375690608</v>
      </c>
      <c r="Q2264" t="str">
        <f t="shared" si="216"/>
        <v>games</v>
      </c>
      <c r="R2264" t="str">
        <f t="shared" si="217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3"/>
        <v>144.43333333333334</v>
      </c>
      <c r="Q2265" t="str">
        <f t="shared" si="216"/>
        <v>games</v>
      </c>
      <c r="R2265" t="str">
        <f t="shared" si="217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3"/>
        <v>24.274157303370785</v>
      </c>
      <c r="Q2266" t="str">
        <f t="shared" si="216"/>
        <v>games</v>
      </c>
      <c r="R2266" t="str">
        <f t="shared" si="217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3"/>
        <v>35.117647058823529</v>
      </c>
      <c r="Q2267" t="str">
        <f t="shared" si="216"/>
        <v>games</v>
      </c>
      <c r="R2267" t="str">
        <f t="shared" si="217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3"/>
        <v>24.762886597938145</v>
      </c>
      <c r="Q2268" t="str">
        <f t="shared" si="216"/>
        <v>games</v>
      </c>
      <c r="R2268" t="str">
        <f t="shared" si="217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3"/>
        <v>188.37871287128712</v>
      </c>
      <c r="Q2269" t="str">
        <f t="shared" si="216"/>
        <v>games</v>
      </c>
      <c r="R2269" t="str">
        <f t="shared" si="217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3"/>
        <v>148.08247422680412</v>
      </c>
      <c r="Q2270" t="str">
        <f t="shared" si="216"/>
        <v>games</v>
      </c>
      <c r="R2270" t="str">
        <f t="shared" si="217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3"/>
        <v>49.934589800443462</v>
      </c>
      <c r="Q2271" t="str">
        <f t="shared" si="216"/>
        <v>games</v>
      </c>
      <c r="R2271" t="str">
        <f t="shared" si="217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3"/>
        <v>107.82155688622754</v>
      </c>
      <c r="Q2272" t="str">
        <f t="shared" si="216"/>
        <v>games</v>
      </c>
      <c r="R2272" t="str">
        <f t="shared" si="217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si="213"/>
        <v>42.63403614457831</v>
      </c>
      <c r="Q2273" t="str">
        <f t="shared" si="216"/>
        <v>games</v>
      </c>
      <c r="R2273" t="str">
        <f t="shared" si="217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3"/>
        <v>14.370762711864407</v>
      </c>
      <c r="Q2274" t="str">
        <f t="shared" si="216"/>
        <v>games</v>
      </c>
      <c r="R2274" t="str">
        <f t="shared" si="217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3"/>
        <v>37.476190476190474</v>
      </c>
      <c r="Q2275" t="str">
        <f t="shared" si="216"/>
        <v>games</v>
      </c>
      <c r="R2275" t="str">
        <f t="shared" si="217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3"/>
        <v>30.202020202020201</v>
      </c>
      <c r="Q2276" t="str">
        <f t="shared" si="216"/>
        <v>games</v>
      </c>
      <c r="R2276" t="str">
        <f t="shared" si="217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3"/>
        <v>33.550632911392405</v>
      </c>
      <c r="Q2277" t="str">
        <f t="shared" si="216"/>
        <v>games</v>
      </c>
      <c r="R2277" t="str">
        <f t="shared" si="217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3"/>
        <v>64.74666666666667</v>
      </c>
      <c r="Q2278" t="str">
        <f t="shared" si="216"/>
        <v>games</v>
      </c>
      <c r="R2278" t="str">
        <f t="shared" si="217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3"/>
        <v>57.932367149758456</v>
      </c>
      <c r="Q2279" t="str">
        <f t="shared" si="216"/>
        <v>games</v>
      </c>
      <c r="R2279" t="str">
        <f t="shared" si="217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3"/>
        <v>53.078431372549019</v>
      </c>
      <c r="Q2280" t="str">
        <f t="shared" si="216"/>
        <v>games</v>
      </c>
      <c r="R2280" t="str">
        <f t="shared" si="217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3"/>
        <v>48.0625</v>
      </c>
      <c r="Q2281" t="str">
        <f t="shared" si="216"/>
        <v>games</v>
      </c>
      <c r="R2281" t="str">
        <f t="shared" si="217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3"/>
        <v>82.396874999999994</v>
      </c>
      <c r="Q2282" t="str">
        <f t="shared" si="216"/>
        <v>games</v>
      </c>
      <c r="R2282" t="str">
        <f t="shared" si="217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3"/>
        <v>50.454545454545453</v>
      </c>
      <c r="Q2283" t="str">
        <f t="shared" si="216"/>
        <v>music</v>
      </c>
      <c r="R2283" t="str">
        <f t="shared" si="217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3"/>
        <v>115.83333333333333</v>
      </c>
      <c r="Q2284" t="str">
        <f t="shared" si="216"/>
        <v>music</v>
      </c>
      <c r="R2284" t="str">
        <f t="shared" si="217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3"/>
        <v>63.03458333333333</v>
      </c>
      <c r="Q2285" t="str">
        <f t="shared" si="216"/>
        <v>music</v>
      </c>
      <c r="R2285" t="str">
        <f t="shared" si="217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3"/>
        <v>108.02152542372882</v>
      </c>
      <c r="Q2286" t="str">
        <f t="shared" si="216"/>
        <v>music</v>
      </c>
      <c r="R2286" t="str">
        <f t="shared" si="217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3"/>
        <v>46.088607594936711</v>
      </c>
      <c r="Q2287" t="str">
        <f t="shared" si="216"/>
        <v>music</v>
      </c>
      <c r="R2287" t="str">
        <f t="shared" si="217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3"/>
        <v>107.21428571428571</v>
      </c>
      <c r="Q2288" t="str">
        <f t="shared" si="216"/>
        <v>music</v>
      </c>
      <c r="R2288" t="str">
        <f t="shared" si="217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3"/>
        <v>50.9338679245283</v>
      </c>
      <c r="Q2289" t="str">
        <f t="shared" si="216"/>
        <v>music</v>
      </c>
      <c r="R2289" t="str">
        <f t="shared" si="217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3"/>
        <v>40.04</v>
      </c>
      <c r="Q2290" t="str">
        <f t="shared" si="216"/>
        <v>music</v>
      </c>
      <c r="R2290" t="str">
        <f t="shared" si="217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3"/>
        <v>64.44</v>
      </c>
      <c r="Q2291" t="str">
        <f t="shared" si="216"/>
        <v>music</v>
      </c>
      <c r="R2291" t="str">
        <f t="shared" si="217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3"/>
        <v>53.827586206896555</v>
      </c>
      <c r="Q2292" t="str">
        <f t="shared" si="216"/>
        <v>music</v>
      </c>
      <c r="R2292" t="str">
        <f t="shared" si="217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3"/>
        <v>100.46511627906976</v>
      </c>
      <c r="Q2293" t="str">
        <f t="shared" si="216"/>
        <v>music</v>
      </c>
      <c r="R2293" t="str">
        <f t="shared" si="217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3"/>
        <v>46.630652173913049</v>
      </c>
      <c r="Q2294" t="str">
        <f t="shared" si="216"/>
        <v>music</v>
      </c>
      <c r="R2294" t="str">
        <f t="shared" si="217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3"/>
        <v>34.074074074074076</v>
      </c>
      <c r="Q2295" t="str">
        <f t="shared" si="216"/>
        <v>music</v>
      </c>
      <c r="R2295" t="str">
        <f t="shared" si="217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3"/>
        <v>65.214642857142863</v>
      </c>
      <c r="Q2296" t="str">
        <f t="shared" si="216"/>
        <v>music</v>
      </c>
      <c r="R2296" t="str">
        <f t="shared" si="217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3"/>
        <v>44.205882352941174</v>
      </c>
      <c r="Q2297" t="str">
        <f t="shared" si="216"/>
        <v>music</v>
      </c>
      <c r="R2297" t="str">
        <f t="shared" si="217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3"/>
        <v>71.965517241379317</v>
      </c>
      <c r="Q2298" t="str">
        <f t="shared" si="216"/>
        <v>music</v>
      </c>
      <c r="R2298" t="str">
        <f t="shared" si="217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3"/>
        <v>52.94736842105263</v>
      </c>
      <c r="Q2299" t="str">
        <f t="shared" si="216"/>
        <v>music</v>
      </c>
      <c r="R2299" t="str">
        <f t="shared" si="217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3"/>
        <v>109.45138888888889</v>
      </c>
      <c r="Q2300" t="str">
        <f t="shared" si="216"/>
        <v>music</v>
      </c>
      <c r="R2300" t="str">
        <f t="shared" si="217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3"/>
        <v>75.035714285714292</v>
      </c>
      <c r="Q2301" t="str">
        <f t="shared" si="216"/>
        <v>music</v>
      </c>
      <c r="R2301" t="str">
        <f t="shared" si="217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3"/>
        <v>115.71428571428571</v>
      </c>
      <c r="Q2302" t="str">
        <f t="shared" si="216"/>
        <v>music</v>
      </c>
      <c r="R2302" t="str">
        <f t="shared" si="217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3"/>
        <v>31.659810426540286</v>
      </c>
      <c r="Q2303" t="str">
        <f t="shared" si="216"/>
        <v>music</v>
      </c>
      <c r="R2303" t="str">
        <f t="shared" si="217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3"/>
        <v>46.176470588235297</v>
      </c>
      <c r="Q2304" t="str">
        <f t="shared" si="216"/>
        <v>music</v>
      </c>
      <c r="R2304" t="str">
        <f t="shared" si="217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3"/>
        <v>68.481650485436887</v>
      </c>
      <c r="Q2305" t="str">
        <f t="shared" si="216"/>
        <v>music</v>
      </c>
      <c r="R2305" t="str">
        <f t="shared" si="217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3"/>
        <v>53.469203539823013</v>
      </c>
      <c r="Q2306" t="str">
        <f t="shared" si="216"/>
        <v>music</v>
      </c>
      <c r="R2306" t="str">
        <f t="shared" si="217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6">
        <f t="shared" ref="P2307:P2370" si="219">E2307/L2307</f>
        <v>109.10778443113773</v>
      </c>
      <c r="Q2307" t="str">
        <f t="shared" si="216"/>
        <v>music</v>
      </c>
      <c r="R2307" t="str">
        <f t="shared" si="217"/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9"/>
        <v>51.185616438356163</v>
      </c>
      <c r="Q2308" t="str">
        <f t="shared" si="216"/>
        <v>music</v>
      </c>
      <c r="R2308" t="str">
        <f t="shared" si="217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9"/>
        <v>27.936800000000002</v>
      </c>
      <c r="Q2309" t="str">
        <f t="shared" si="216"/>
        <v>music</v>
      </c>
      <c r="R2309" t="str">
        <f t="shared" si="217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9"/>
        <v>82.496921824104234</v>
      </c>
      <c r="Q2310" t="str">
        <f t="shared" si="216"/>
        <v>music</v>
      </c>
      <c r="R2310" t="str">
        <f t="shared" si="217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9"/>
        <v>59.817476635514019</v>
      </c>
      <c r="Q2311" t="str">
        <f t="shared" si="216"/>
        <v>music</v>
      </c>
      <c r="R2311" t="str">
        <f t="shared" si="217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9"/>
        <v>64.816470588235291</v>
      </c>
      <c r="Q2312" t="str">
        <f t="shared" si="216"/>
        <v>music</v>
      </c>
      <c r="R2312" t="str">
        <f t="shared" si="217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9"/>
        <v>90.09615384615384</v>
      </c>
      <c r="Q2313" t="str">
        <f t="shared" si="216"/>
        <v>music</v>
      </c>
      <c r="R2313" t="str">
        <f t="shared" si="217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9"/>
        <v>40.962025316455694</v>
      </c>
      <c r="Q2314" t="str">
        <f t="shared" si="216"/>
        <v>music</v>
      </c>
      <c r="R2314" t="str">
        <f t="shared" si="217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9"/>
        <v>56.000127388535034</v>
      </c>
      <c r="Q2315" t="str">
        <f t="shared" ref="Q2315:Q2378" si="222">LEFT(N2315,FIND("/",N2315,1)-1)</f>
        <v>music</v>
      </c>
      <c r="R2315" t="str">
        <f t="shared" ref="R2315:R2378" si="223">RIGHT(N2315,LEN(N2315)-FIND("/",N2315,1))</f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9"/>
        <v>37.672800000000002</v>
      </c>
      <c r="Q2316" t="str">
        <f t="shared" si="222"/>
        <v>music</v>
      </c>
      <c r="R2316" t="str">
        <f t="shared" si="223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9"/>
        <v>40.078125</v>
      </c>
      <c r="Q2317" t="str">
        <f t="shared" si="222"/>
        <v>music</v>
      </c>
      <c r="R2317" t="str">
        <f t="shared" si="223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9"/>
        <v>78.031999999999996</v>
      </c>
      <c r="Q2318" t="str">
        <f t="shared" si="222"/>
        <v>music</v>
      </c>
      <c r="R2318" t="str">
        <f t="shared" si="223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9"/>
        <v>18.90909090909091</v>
      </c>
      <c r="Q2319" t="str">
        <f t="shared" si="222"/>
        <v>music</v>
      </c>
      <c r="R2319" t="str">
        <f t="shared" si="223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9"/>
        <v>37.134969325153371</v>
      </c>
      <c r="Q2320" t="str">
        <f t="shared" si="222"/>
        <v>music</v>
      </c>
      <c r="R2320" t="str">
        <f t="shared" si="223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9"/>
        <v>41.961038961038959</v>
      </c>
      <c r="Q2321" t="str">
        <f t="shared" si="222"/>
        <v>music</v>
      </c>
      <c r="R2321" t="str">
        <f t="shared" si="223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9"/>
        <v>61.044943820224717</v>
      </c>
      <c r="Q2322" t="str">
        <f t="shared" si="222"/>
        <v>music</v>
      </c>
      <c r="R2322" t="str">
        <f t="shared" si="223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9"/>
        <v>64.53125</v>
      </c>
      <c r="Q2323" t="str">
        <f t="shared" si="222"/>
        <v>food</v>
      </c>
      <c r="R2323" t="str">
        <f t="shared" si="223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9"/>
        <v>21.25</v>
      </c>
      <c r="Q2324" t="str">
        <f t="shared" si="222"/>
        <v>food</v>
      </c>
      <c r="R2324" t="str">
        <f t="shared" si="223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9"/>
        <v>30</v>
      </c>
      <c r="Q2325" t="str">
        <f t="shared" si="222"/>
        <v>food</v>
      </c>
      <c r="R2325" t="str">
        <f t="shared" si="223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9"/>
        <v>25.491803278688526</v>
      </c>
      <c r="Q2326" t="str">
        <f t="shared" si="222"/>
        <v>food</v>
      </c>
      <c r="R2326" t="str">
        <f t="shared" si="223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9"/>
        <v>11.428571428571429</v>
      </c>
      <c r="Q2327" t="str">
        <f t="shared" si="222"/>
        <v>food</v>
      </c>
      <c r="R2327" t="str">
        <f t="shared" si="223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9"/>
        <v>108</v>
      </c>
      <c r="Q2328" t="str">
        <f t="shared" si="222"/>
        <v>food</v>
      </c>
      <c r="R2328" t="str">
        <f t="shared" si="223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9"/>
        <v>54.883162444113267</v>
      </c>
      <c r="Q2329" t="str">
        <f t="shared" si="222"/>
        <v>food</v>
      </c>
      <c r="R2329" t="str">
        <f t="shared" si="223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9"/>
        <v>47.383612662942269</v>
      </c>
      <c r="Q2330" t="str">
        <f t="shared" si="222"/>
        <v>food</v>
      </c>
      <c r="R2330" t="str">
        <f t="shared" si="223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9"/>
        <v>211.84</v>
      </c>
      <c r="Q2331" t="str">
        <f t="shared" si="222"/>
        <v>food</v>
      </c>
      <c r="R2331" t="str">
        <f t="shared" si="223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9"/>
        <v>219.92638036809817</v>
      </c>
      <c r="Q2332" t="str">
        <f t="shared" si="222"/>
        <v>food</v>
      </c>
      <c r="R2332" t="str">
        <f t="shared" si="223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9"/>
        <v>40.795406360424032</v>
      </c>
      <c r="Q2333" t="str">
        <f t="shared" si="222"/>
        <v>food</v>
      </c>
      <c r="R2333" t="str">
        <f t="shared" si="223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9"/>
        <v>75.502840909090907</v>
      </c>
      <c r="Q2334" t="str">
        <f t="shared" si="222"/>
        <v>food</v>
      </c>
      <c r="R2334" t="str">
        <f t="shared" si="223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9"/>
        <v>13.542553191489361</v>
      </c>
      <c r="Q2335" t="str">
        <f t="shared" si="222"/>
        <v>food</v>
      </c>
      <c r="R2335" t="str">
        <f t="shared" si="223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9"/>
        <v>60.865671641791046</v>
      </c>
      <c r="Q2336" t="str">
        <f t="shared" si="222"/>
        <v>food</v>
      </c>
      <c r="R2336" t="str">
        <f t="shared" si="223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si="219"/>
        <v>115.69230769230769</v>
      </c>
      <c r="Q2337" t="str">
        <f t="shared" si="222"/>
        <v>food</v>
      </c>
      <c r="R2337" t="str">
        <f t="shared" si="223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19"/>
        <v>48.104623556581984</v>
      </c>
      <c r="Q2338" t="str">
        <f t="shared" si="222"/>
        <v>food</v>
      </c>
      <c r="R2338" t="str">
        <f t="shared" si="223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19"/>
        <v>74.184357541899445</v>
      </c>
      <c r="Q2339" t="str">
        <f t="shared" si="222"/>
        <v>food</v>
      </c>
      <c r="R2339" t="str">
        <f t="shared" si="223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19"/>
        <v>123.34552845528455</v>
      </c>
      <c r="Q2340" t="str">
        <f t="shared" si="222"/>
        <v>food</v>
      </c>
      <c r="R2340" t="str">
        <f t="shared" si="223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19"/>
        <v>66.623188405797094</v>
      </c>
      <c r="Q2341" t="str">
        <f t="shared" si="222"/>
        <v>food</v>
      </c>
      <c r="R2341" t="str">
        <f t="shared" si="223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19"/>
        <v>104.99007444168734</v>
      </c>
      <c r="Q2342" t="str">
        <f t="shared" si="222"/>
        <v>food</v>
      </c>
      <c r="R2342" t="str">
        <f t="shared" si="223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 t="e">
        <f t="shared" si="219"/>
        <v>#DIV/0!</v>
      </c>
      <c r="Q2343" t="str">
        <f t="shared" si="222"/>
        <v>technology</v>
      </c>
      <c r="R2343" t="str">
        <f t="shared" si="223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 t="e">
        <f t="shared" si="219"/>
        <v>#DIV/0!</v>
      </c>
      <c r="Q2344" t="str">
        <f t="shared" si="222"/>
        <v>technology</v>
      </c>
      <c r="R2344" t="str">
        <f t="shared" si="223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19"/>
        <v>300</v>
      </c>
      <c r="Q2345" t="str">
        <f t="shared" si="222"/>
        <v>technology</v>
      </c>
      <c r="R2345" t="str">
        <f t="shared" si="223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19"/>
        <v>1</v>
      </c>
      <c r="Q2346" t="str">
        <f t="shared" si="222"/>
        <v>technology</v>
      </c>
      <c r="R2346" t="str">
        <f t="shared" si="223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 t="e">
        <f t="shared" si="219"/>
        <v>#DIV/0!</v>
      </c>
      <c r="Q2347" t="str">
        <f t="shared" si="222"/>
        <v>technology</v>
      </c>
      <c r="R2347" t="str">
        <f t="shared" si="223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19"/>
        <v>13</v>
      </c>
      <c r="Q2348" t="str">
        <f t="shared" si="222"/>
        <v>technology</v>
      </c>
      <c r="R2348" t="str">
        <f t="shared" si="223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19"/>
        <v>15</v>
      </c>
      <c r="Q2349" t="str">
        <f t="shared" si="222"/>
        <v>technology</v>
      </c>
      <c r="R2349" t="str">
        <f t="shared" si="223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19"/>
        <v>54</v>
      </c>
      <c r="Q2350" t="str">
        <f t="shared" si="222"/>
        <v>technology</v>
      </c>
      <c r="R2350" t="str">
        <f t="shared" si="223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 t="e">
        <f t="shared" si="219"/>
        <v>#DIV/0!</v>
      </c>
      <c r="Q2351" t="str">
        <f t="shared" si="222"/>
        <v>technology</v>
      </c>
      <c r="R2351" t="str">
        <f t="shared" si="223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 t="e">
        <f t="shared" si="219"/>
        <v>#DIV/0!</v>
      </c>
      <c r="Q2352" t="str">
        <f t="shared" si="222"/>
        <v>technology</v>
      </c>
      <c r="R2352" t="str">
        <f t="shared" si="223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19"/>
        <v>15.428571428571429</v>
      </c>
      <c r="Q2353" t="str">
        <f t="shared" si="222"/>
        <v>technology</v>
      </c>
      <c r="R2353" t="str">
        <f t="shared" si="223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 t="e">
        <f t="shared" si="219"/>
        <v>#DIV/0!</v>
      </c>
      <c r="Q2354" t="str">
        <f t="shared" si="222"/>
        <v>technology</v>
      </c>
      <c r="R2354" t="str">
        <f t="shared" si="223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 t="e">
        <f t="shared" si="219"/>
        <v>#DIV/0!</v>
      </c>
      <c r="Q2355" t="str">
        <f t="shared" si="222"/>
        <v>technology</v>
      </c>
      <c r="R2355" t="str">
        <f t="shared" si="223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19"/>
        <v>25</v>
      </c>
      <c r="Q2356" t="str">
        <f t="shared" si="222"/>
        <v>technology</v>
      </c>
      <c r="R2356" t="str">
        <f t="shared" si="223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19"/>
        <v>27.5</v>
      </c>
      <c r="Q2357" t="str">
        <f t="shared" si="222"/>
        <v>technology</v>
      </c>
      <c r="R2357" t="str">
        <f t="shared" si="223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 t="e">
        <f t="shared" si="219"/>
        <v>#DIV/0!</v>
      </c>
      <c r="Q2358" t="str">
        <f t="shared" si="222"/>
        <v>technology</v>
      </c>
      <c r="R2358" t="str">
        <f t="shared" si="223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 t="e">
        <f t="shared" si="219"/>
        <v>#DIV/0!</v>
      </c>
      <c r="Q2359" t="str">
        <f t="shared" si="222"/>
        <v>technology</v>
      </c>
      <c r="R2359" t="str">
        <f t="shared" si="223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 t="e">
        <f t="shared" si="219"/>
        <v>#DIV/0!</v>
      </c>
      <c r="Q2360" t="str">
        <f t="shared" si="222"/>
        <v>technology</v>
      </c>
      <c r="R2360" t="str">
        <f t="shared" si="223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19"/>
        <v>367</v>
      </c>
      <c r="Q2361" t="str">
        <f t="shared" si="222"/>
        <v>technology</v>
      </c>
      <c r="R2361" t="str">
        <f t="shared" si="223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19"/>
        <v>2</v>
      </c>
      <c r="Q2362" t="str">
        <f t="shared" si="222"/>
        <v>technology</v>
      </c>
      <c r="R2362" t="str">
        <f t="shared" si="223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 t="e">
        <f t="shared" si="219"/>
        <v>#DIV/0!</v>
      </c>
      <c r="Q2363" t="str">
        <f t="shared" si="222"/>
        <v>technology</v>
      </c>
      <c r="R2363" t="str">
        <f t="shared" si="223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19"/>
        <v>60</v>
      </c>
      <c r="Q2364" t="str">
        <f t="shared" si="222"/>
        <v>technology</v>
      </c>
      <c r="R2364" t="str">
        <f t="shared" si="223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 t="e">
        <f t="shared" si="219"/>
        <v>#DIV/0!</v>
      </c>
      <c r="Q2365" t="str">
        <f t="shared" si="222"/>
        <v>technology</v>
      </c>
      <c r="R2365" t="str">
        <f t="shared" si="223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 t="e">
        <f t="shared" si="219"/>
        <v>#DIV/0!</v>
      </c>
      <c r="Q2366" t="str">
        <f t="shared" si="222"/>
        <v>technology</v>
      </c>
      <c r="R2366" t="str">
        <f t="shared" si="223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 t="e">
        <f t="shared" si="219"/>
        <v>#DIV/0!</v>
      </c>
      <c r="Q2367" t="str">
        <f t="shared" si="222"/>
        <v>technology</v>
      </c>
      <c r="R2367" t="str">
        <f t="shared" si="223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19"/>
        <v>97.407407407407405</v>
      </c>
      <c r="Q2368" t="str">
        <f t="shared" si="222"/>
        <v>technology</v>
      </c>
      <c r="R2368" t="str">
        <f t="shared" si="223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19"/>
        <v>47.857142857142854</v>
      </c>
      <c r="Q2369" t="str">
        <f t="shared" si="222"/>
        <v>technology</v>
      </c>
      <c r="R2369" t="str">
        <f t="shared" si="223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19"/>
        <v>50</v>
      </c>
      <c r="Q2370" t="str">
        <f t="shared" si="222"/>
        <v>technology</v>
      </c>
      <c r="R2370" t="str">
        <f t="shared" si="223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6" t="e">
        <f t="shared" ref="P2371:P2434" si="225">E2371/L2371</f>
        <v>#DIV/0!</v>
      </c>
      <c r="Q2371" t="str">
        <f t="shared" si="222"/>
        <v>technology</v>
      </c>
      <c r="R2371" t="str">
        <f t="shared" si="223"/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5"/>
        <v>20.5</v>
      </c>
      <c r="Q2372" t="str">
        <f t="shared" si="222"/>
        <v>technology</v>
      </c>
      <c r="R2372" t="str">
        <f t="shared" si="223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 t="e">
        <f t="shared" si="225"/>
        <v>#DIV/0!</v>
      </c>
      <c r="Q2373" t="str">
        <f t="shared" si="222"/>
        <v>technology</v>
      </c>
      <c r="R2373" t="str">
        <f t="shared" si="223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5"/>
        <v>30</v>
      </c>
      <c r="Q2374" t="str">
        <f t="shared" si="222"/>
        <v>technology</v>
      </c>
      <c r="R2374" t="str">
        <f t="shared" si="223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5"/>
        <v>50</v>
      </c>
      <c r="Q2375" t="str">
        <f t="shared" si="222"/>
        <v>technology</v>
      </c>
      <c r="R2375" t="str">
        <f t="shared" si="223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5"/>
        <v>10</v>
      </c>
      <c r="Q2376" t="str">
        <f t="shared" si="222"/>
        <v>technology</v>
      </c>
      <c r="R2376" t="str">
        <f t="shared" si="223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 t="e">
        <f t="shared" si="225"/>
        <v>#DIV/0!</v>
      </c>
      <c r="Q2377" t="str">
        <f t="shared" si="222"/>
        <v>technology</v>
      </c>
      <c r="R2377" t="str">
        <f t="shared" si="223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5"/>
        <v>81.582499999999996</v>
      </c>
      <c r="Q2378" t="str">
        <f t="shared" si="222"/>
        <v>technology</v>
      </c>
      <c r="R2378" t="str">
        <f t="shared" si="223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 t="e">
        <f t="shared" si="225"/>
        <v>#DIV/0!</v>
      </c>
      <c r="Q2379" t="str">
        <f t="shared" ref="Q2379:Q2442" si="228">LEFT(N2379,FIND("/",N2379,1)-1)</f>
        <v>technology</v>
      </c>
      <c r="R2379" t="str">
        <f t="shared" ref="R2379:R2442" si="229">RIGHT(N2379,LEN(N2379)-FIND("/",N2379,1))</f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 t="e">
        <f t="shared" si="225"/>
        <v>#DIV/0!</v>
      </c>
      <c r="Q2380" t="str">
        <f t="shared" si="228"/>
        <v>technology</v>
      </c>
      <c r="R2380" t="str">
        <f t="shared" si="229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 t="e">
        <f t="shared" si="225"/>
        <v>#DIV/0!</v>
      </c>
      <c r="Q2381" t="str">
        <f t="shared" si="228"/>
        <v>technology</v>
      </c>
      <c r="R2381" t="str">
        <f t="shared" si="229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5"/>
        <v>18.333333333333332</v>
      </c>
      <c r="Q2382" t="str">
        <f t="shared" si="228"/>
        <v>technology</v>
      </c>
      <c r="R2382" t="str">
        <f t="shared" si="229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5"/>
        <v>224.42857142857142</v>
      </c>
      <c r="Q2383" t="str">
        <f t="shared" si="228"/>
        <v>technology</v>
      </c>
      <c r="R2383" t="str">
        <f t="shared" si="229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5"/>
        <v>37.5</v>
      </c>
      <c r="Q2384" t="str">
        <f t="shared" si="228"/>
        <v>technology</v>
      </c>
      <c r="R2384" t="str">
        <f t="shared" si="229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5"/>
        <v>145</v>
      </c>
      <c r="Q2385" t="str">
        <f t="shared" si="228"/>
        <v>technology</v>
      </c>
      <c r="R2385" t="str">
        <f t="shared" si="229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5"/>
        <v>1</v>
      </c>
      <c r="Q2386" t="str">
        <f t="shared" si="228"/>
        <v>technology</v>
      </c>
      <c r="R2386" t="str">
        <f t="shared" si="229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5"/>
        <v>112.57142857142857</v>
      </c>
      <c r="Q2387" t="str">
        <f t="shared" si="228"/>
        <v>technology</v>
      </c>
      <c r="R2387" t="str">
        <f t="shared" si="229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 t="e">
        <f t="shared" si="225"/>
        <v>#DIV/0!</v>
      </c>
      <c r="Q2388" t="str">
        <f t="shared" si="228"/>
        <v>technology</v>
      </c>
      <c r="R2388" t="str">
        <f t="shared" si="229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5"/>
        <v>342</v>
      </c>
      <c r="Q2389" t="str">
        <f t="shared" si="228"/>
        <v>technology</v>
      </c>
      <c r="R2389" t="str">
        <f t="shared" si="229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5"/>
        <v>57.875</v>
      </c>
      <c r="Q2390" t="str">
        <f t="shared" si="228"/>
        <v>technology</v>
      </c>
      <c r="R2390" t="str">
        <f t="shared" si="229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5"/>
        <v>30</v>
      </c>
      <c r="Q2391" t="str">
        <f t="shared" si="228"/>
        <v>technology</v>
      </c>
      <c r="R2391" t="str">
        <f t="shared" si="229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 t="e">
        <f t="shared" si="225"/>
        <v>#DIV/0!</v>
      </c>
      <c r="Q2392" t="str">
        <f t="shared" si="228"/>
        <v>technology</v>
      </c>
      <c r="R2392" t="str">
        <f t="shared" si="229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5"/>
        <v>25</v>
      </c>
      <c r="Q2393" t="str">
        <f t="shared" si="228"/>
        <v>technology</v>
      </c>
      <c r="R2393" t="str">
        <f t="shared" si="229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 t="e">
        <f t="shared" si="225"/>
        <v>#DIV/0!</v>
      </c>
      <c r="Q2394" t="str">
        <f t="shared" si="228"/>
        <v>technology</v>
      </c>
      <c r="R2394" t="str">
        <f t="shared" si="229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5"/>
        <v>50</v>
      </c>
      <c r="Q2395" t="str">
        <f t="shared" si="228"/>
        <v>technology</v>
      </c>
      <c r="R2395" t="str">
        <f t="shared" si="229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5"/>
        <v>1.5</v>
      </c>
      <c r="Q2396" t="str">
        <f t="shared" si="228"/>
        <v>technology</v>
      </c>
      <c r="R2396" t="str">
        <f t="shared" si="229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 t="e">
        <f t="shared" si="225"/>
        <v>#DIV/0!</v>
      </c>
      <c r="Q2397" t="str">
        <f t="shared" si="228"/>
        <v>technology</v>
      </c>
      <c r="R2397" t="str">
        <f t="shared" si="229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5"/>
        <v>10</v>
      </c>
      <c r="Q2398" t="str">
        <f t="shared" si="228"/>
        <v>technology</v>
      </c>
      <c r="R2398" t="str">
        <f t="shared" si="229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 t="e">
        <f t="shared" si="225"/>
        <v>#DIV/0!</v>
      </c>
      <c r="Q2399" t="str">
        <f t="shared" si="228"/>
        <v>technology</v>
      </c>
      <c r="R2399" t="str">
        <f t="shared" si="229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 t="e">
        <f t="shared" si="225"/>
        <v>#DIV/0!</v>
      </c>
      <c r="Q2400" t="str">
        <f t="shared" si="228"/>
        <v>technology</v>
      </c>
      <c r="R2400" t="str">
        <f t="shared" si="229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 t="e">
        <f t="shared" si="225"/>
        <v>#DIV/0!</v>
      </c>
      <c r="Q2401" t="str">
        <f t="shared" si="228"/>
        <v>technology</v>
      </c>
      <c r="R2401" t="str">
        <f t="shared" si="229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 t="e">
        <f t="shared" si="225"/>
        <v>#DIV/0!</v>
      </c>
      <c r="Q2402" t="str">
        <f t="shared" si="228"/>
        <v>technology</v>
      </c>
      <c r="R2402" t="str">
        <f t="shared" si="229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5"/>
        <v>22.333333333333332</v>
      </c>
      <c r="Q2403" t="str">
        <f t="shared" si="228"/>
        <v>food</v>
      </c>
      <c r="R2403" t="str">
        <f t="shared" si="229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5"/>
        <v>52</v>
      </c>
      <c r="Q2404" t="str">
        <f t="shared" si="228"/>
        <v>food</v>
      </c>
      <c r="R2404" t="str">
        <f t="shared" si="229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5"/>
        <v>16.833333333333332</v>
      </c>
      <c r="Q2405" t="str">
        <f t="shared" si="228"/>
        <v>food</v>
      </c>
      <c r="R2405" t="str">
        <f t="shared" si="229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 t="e">
        <f t="shared" si="225"/>
        <v>#DIV/0!</v>
      </c>
      <c r="Q2406" t="str">
        <f t="shared" si="228"/>
        <v>food</v>
      </c>
      <c r="R2406" t="str">
        <f t="shared" si="229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5"/>
        <v>56.3</v>
      </c>
      <c r="Q2407" t="str">
        <f t="shared" si="228"/>
        <v>food</v>
      </c>
      <c r="R2407" t="str">
        <f t="shared" si="229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5"/>
        <v>84.0625</v>
      </c>
      <c r="Q2408" t="str">
        <f t="shared" si="228"/>
        <v>food</v>
      </c>
      <c r="R2408" t="str">
        <f t="shared" si="229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5"/>
        <v>168.39393939393941</v>
      </c>
      <c r="Q2409" t="str">
        <f t="shared" si="228"/>
        <v>food</v>
      </c>
      <c r="R2409" t="str">
        <f t="shared" si="229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5"/>
        <v>15</v>
      </c>
      <c r="Q2410" t="str">
        <f t="shared" si="228"/>
        <v>food</v>
      </c>
      <c r="R2410" t="str">
        <f t="shared" si="229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5"/>
        <v>76.666666666666671</v>
      </c>
      <c r="Q2411" t="str">
        <f t="shared" si="228"/>
        <v>food</v>
      </c>
      <c r="R2411" t="str">
        <f t="shared" si="229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 t="e">
        <f t="shared" si="225"/>
        <v>#DIV/0!</v>
      </c>
      <c r="Q2412" t="str">
        <f t="shared" si="228"/>
        <v>food</v>
      </c>
      <c r="R2412" t="str">
        <f t="shared" si="229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5"/>
        <v>50.333333333333336</v>
      </c>
      <c r="Q2413" t="str">
        <f t="shared" si="228"/>
        <v>food</v>
      </c>
      <c r="R2413" t="str">
        <f t="shared" si="229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 t="e">
        <f t="shared" si="225"/>
        <v>#DIV/0!</v>
      </c>
      <c r="Q2414" t="str">
        <f t="shared" si="228"/>
        <v>food</v>
      </c>
      <c r="R2414" t="str">
        <f t="shared" si="229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5"/>
        <v>8.3333333333333339</v>
      </c>
      <c r="Q2415" t="str">
        <f t="shared" si="228"/>
        <v>food</v>
      </c>
      <c r="R2415" t="str">
        <f t="shared" si="229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5"/>
        <v>35.384615384615387</v>
      </c>
      <c r="Q2416" t="str">
        <f t="shared" si="228"/>
        <v>food</v>
      </c>
      <c r="R2416" t="str">
        <f t="shared" si="229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5"/>
        <v>55.833333333333336</v>
      </c>
      <c r="Q2417" t="str">
        <f t="shared" si="228"/>
        <v>food</v>
      </c>
      <c r="R2417" t="str">
        <f t="shared" si="229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5"/>
        <v>5</v>
      </c>
      <c r="Q2418" t="str">
        <f t="shared" si="228"/>
        <v>food</v>
      </c>
      <c r="R2418" t="str">
        <f t="shared" si="229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 t="e">
        <f t="shared" si="225"/>
        <v>#DIV/0!</v>
      </c>
      <c r="Q2419" t="str">
        <f t="shared" si="228"/>
        <v>food</v>
      </c>
      <c r="R2419" t="str">
        <f t="shared" si="229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5"/>
        <v>1</v>
      </c>
      <c r="Q2420" t="str">
        <f t="shared" si="228"/>
        <v>food</v>
      </c>
      <c r="R2420" t="str">
        <f t="shared" si="229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 t="e">
        <f t="shared" si="225"/>
        <v>#DIV/0!</v>
      </c>
      <c r="Q2421" t="str">
        <f t="shared" si="228"/>
        <v>food</v>
      </c>
      <c r="R2421" t="str">
        <f t="shared" si="229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5"/>
        <v>69.472222222222229</v>
      </c>
      <c r="Q2422" t="str">
        <f t="shared" si="228"/>
        <v>food</v>
      </c>
      <c r="R2422" t="str">
        <f t="shared" si="229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5"/>
        <v>1</v>
      </c>
      <c r="Q2423" t="str">
        <f t="shared" si="228"/>
        <v>food</v>
      </c>
      <c r="R2423" t="str">
        <f t="shared" si="229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5"/>
        <v>1</v>
      </c>
      <c r="Q2424" t="str">
        <f t="shared" si="228"/>
        <v>food</v>
      </c>
      <c r="R2424" t="str">
        <f t="shared" si="229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5"/>
        <v>8</v>
      </c>
      <c r="Q2425" t="str">
        <f t="shared" si="228"/>
        <v>food</v>
      </c>
      <c r="R2425" t="str">
        <f t="shared" si="229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5"/>
        <v>34.444444444444443</v>
      </c>
      <c r="Q2426" t="str">
        <f t="shared" si="228"/>
        <v>food</v>
      </c>
      <c r="R2426" t="str">
        <f t="shared" si="229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5"/>
        <v>1</v>
      </c>
      <c r="Q2427" t="str">
        <f t="shared" si="228"/>
        <v>food</v>
      </c>
      <c r="R2427" t="str">
        <f t="shared" si="229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 t="e">
        <f t="shared" si="225"/>
        <v>#DIV/0!</v>
      </c>
      <c r="Q2428" t="str">
        <f t="shared" si="228"/>
        <v>food</v>
      </c>
      <c r="R2428" t="str">
        <f t="shared" si="229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5"/>
        <v>1</v>
      </c>
      <c r="Q2429" t="str">
        <f t="shared" si="228"/>
        <v>food</v>
      </c>
      <c r="R2429" t="str">
        <f t="shared" si="229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5"/>
        <v>1</v>
      </c>
      <c r="Q2430" t="str">
        <f t="shared" si="228"/>
        <v>food</v>
      </c>
      <c r="R2430" t="str">
        <f t="shared" si="229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5"/>
        <v>501.25</v>
      </c>
      <c r="Q2431" t="str">
        <f t="shared" si="228"/>
        <v>food</v>
      </c>
      <c r="R2431" t="str">
        <f t="shared" si="229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5"/>
        <v>10.5</v>
      </c>
      <c r="Q2432" t="str">
        <f t="shared" si="228"/>
        <v>food</v>
      </c>
      <c r="R2432" t="str">
        <f t="shared" si="229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5"/>
        <v>1</v>
      </c>
      <c r="Q2433" t="str">
        <f t="shared" si="228"/>
        <v>food</v>
      </c>
      <c r="R2433" t="str">
        <f t="shared" si="229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5"/>
        <v>1</v>
      </c>
      <c r="Q2434" t="str">
        <f t="shared" si="228"/>
        <v>food</v>
      </c>
      <c r="R2434" t="str">
        <f t="shared" si="229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6" t="e">
        <f t="shared" ref="P2435:P2498" si="231">E2435/L2435</f>
        <v>#DIV/0!</v>
      </c>
      <c r="Q2435" t="str">
        <f t="shared" si="228"/>
        <v>food</v>
      </c>
      <c r="R2435" t="str">
        <f t="shared" si="229"/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31"/>
        <v>13</v>
      </c>
      <c r="Q2436" t="str">
        <f t="shared" si="228"/>
        <v>food</v>
      </c>
      <c r="R2436" t="str">
        <f t="shared" si="229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31"/>
        <v>306</v>
      </c>
      <c r="Q2437" t="str">
        <f t="shared" si="228"/>
        <v>food</v>
      </c>
      <c r="R2437" t="str">
        <f t="shared" si="229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31"/>
        <v>22.5</v>
      </c>
      <c r="Q2438" t="str">
        <f t="shared" si="228"/>
        <v>food</v>
      </c>
      <c r="R2438" t="str">
        <f t="shared" si="229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 t="e">
        <f t="shared" si="231"/>
        <v>#DIV/0!</v>
      </c>
      <c r="Q2439" t="str">
        <f t="shared" si="228"/>
        <v>food</v>
      </c>
      <c r="R2439" t="str">
        <f t="shared" si="229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31"/>
        <v>50</v>
      </c>
      <c r="Q2440" t="str">
        <f t="shared" si="228"/>
        <v>food</v>
      </c>
      <c r="R2440" t="str">
        <f t="shared" si="229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 t="e">
        <f t="shared" si="231"/>
        <v>#DIV/0!</v>
      </c>
      <c r="Q2441" t="str">
        <f t="shared" si="228"/>
        <v>food</v>
      </c>
      <c r="R2441" t="str">
        <f t="shared" si="229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31"/>
        <v>5</v>
      </c>
      <c r="Q2442" t="str">
        <f t="shared" si="228"/>
        <v>food</v>
      </c>
      <c r="R2442" t="str">
        <f t="shared" si="229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31"/>
        <v>74.22935779816514</v>
      </c>
      <c r="Q2443" t="str">
        <f t="shared" ref="Q2443:Q2506" si="234">LEFT(N2443,FIND("/",N2443,1)-1)</f>
        <v>food</v>
      </c>
      <c r="R2443" t="str">
        <f t="shared" ref="R2443:R2506" si="235">RIGHT(N2443,LEN(N2443)-FIND("/",N2443,1))</f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31"/>
        <v>81.252688172043008</v>
      </c>
      <c r="Q2444" t="str">
        <f t="shared" si="234"/>
        <v>food</v>
      </c>
      <c r="R2444" t="str">
        <f t="shared" si="235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31"/>
        <v>130.23469453376205</v>
      </c>
      <c r="Q2445" t="str">
        <f t="shared" si="234"/>
        <v>food</v>
      </c>
      <c r="R2445" t="str">
        <f t="shared" si="235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31"/>
        <v>53.409836065573771</v>
      </c>
      <c r="Q2446" t="str">
        <f t="shared" si="234"/>
        <v>food</v>
      </c>
      <c r="R2446" t="str">
        <f t="shared" si="235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31"/>
        <v>75.130434782608702</v>
      </c>
      <c r="Q2447" t="str">
        <f t="shared" si="234"/>
        <v>food</v>
      </c>
      <c r="R2447" t="str">
        <f t="shared" si="235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31"/>
        <v>75.666666666666671</v>
      </c>
      <c r="Q2448" t="str">
        <f t="shared" si="234"/>
        <v>food</v>
      </c>
      <c r="R2448" t="str">
        <f t="shared" si="235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31"/>
        <v>31.691394658753708</v>
      </c>
      <c r="Q2449" t="str">
        <f t="shared" si="234"/>
        <v>food</v>
      </c>
      <c r="R2449" t="str">
        <f t="shared" si="235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31"/>
        <v>47.777777777777779</v>
      </c>
      <c r="Q2450" t="str">
        <f t="shared" si="234"/>
        <v>food</v>
      </c>
      <c r="R2450" t="str">
        <f t="shared" si="235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31"/>
        <v>90</v>
      </c>
      <c r="Q2451" t="str">
        <f t="shared" si="234"/>
        <v>food</v>
      </c>
      <c r="R2451" t="str">
        <f t="shared" si="235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31"/>
        <v>149.31401960784314</v>
      </c>
      <c r="Q2452" t="str">
        <f t="shared" si="234"/>
        <v>food</v>
      </c>
      <c r="R2452" t="str">
        <f t="shared" si="235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31"/>
        <v>62.06989247311828</v>
      </c>
      <c r="Q2453" t="str">
        <f t="shared" si="234"/>
        <v>food</v>
      </c>
      <c r="R2453" t="str">
        <f t="shared" si="235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31"/>
        <v>53.4</v>
      </c>
      <c r="Q2454" t="str">
        <f t="shared" si="234"/>
        <v>food</v>
      </c>
      <c r="R2454" t="str">
        <f t="shared" si="235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31"/>
        <v>69.268656716417908</v>
      </c>
      <c r="Q2455" t="str">
        <f t="shared" si="234"/>
        <v>food</v>
      </c>
      <c r="R2455" t="str">
        <f t="shared" si="235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31"/>
        <v>271.50769230769231</v>
      </c>
      <c r="Q2456" t="str">
        <f t="shared" si="234"/>
        <v>food</v>
      </c>
      <c r="R2456" t="str">
        <f t="shared" si="235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31"/>
        <v>34.125</v>
      </c>
      <c r="Q2457" t="str">
        <f t="shared" si="234"/>
        <v>food</v>
      </c>
      <c r="R2457" t="str">
        <f t="shared" si="235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31"/>
        <v>40.492537313432834</v>
      </c>
      <c r="Q2458" t="str">
        <f t="shared" si="234"/>
        <v>food</v>
      </c>
      <c r="R2458" t="str">
        <f t="shared" si="235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31"/>
        <v>189.75806451612902</v>
      </c>
      <c r="Q2459" t="str">
        <f t="shared" si="234"/>
        <v>food</v>
      </c>
      <c r="R2459" t="str">
        <f t="shared" si="235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31"/>
        <v>68.862499999999997</v>
      </c>
      <c r="Q2460" t="str">
        <f t="shared" si="234"/>
        <v>food</v>
      </c>
      <c r="R2460" t="str">
        <f t="shared" si="235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31"/>
        <v>108.77659574468085</v>
      </c>
      <c r="Q2461" t="str">
        <f t="shared" si="234"/>
        <v>food</v>
      </c>
      <c r="R2461" t="str">
        <f t="shared" si="235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31"/>
        <v>125.98529411764706</v>
      </c>
      <c r="Q2462" t="str">
        <f t="shared" si="234"/>
        <v>food</v>
      </c>
      <c r="R2462" t="str">
        <f t="shared" si="235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31"/>
        <v>90.523255813953483</v>
      </c>
      <c r="Q2463" t="str">
        <f t="shared" si="234"/>
        <v>music</v>
      </c>
      <c r="R2463" t="str">
        <f t="shared" si="235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31"/>
        <v>28.880434782608695</v>
      </c>
      <c r="Q2464" t="str">
        <f t="shared" si="234"/>
        <v>music</v>
      </c>
      <c r="R2464" t="str">
        <f t="shared" si="235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si="231"/>
        <v>31</v>
      </c>
      <c r="Q2465" t="str">
        <f t="shared" si="234"/>
        <v>music</v>
      </c>
      <c r="R2465" t="str">
        <f t="shared" si="235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1"/>
        <v>51.674418604651166</v>
      </c>
      <c r="Q2466" t="str">
        <f t="shared" si="234"/>
        <v>music</v>
      </c>
      <c r="R2466" t="str">
        <f t="shared" si="235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1"/>
        <v>26.270833333333332</v>
      </c>
      <c r="Q2467" t="str">
        <f t="shared" si="234"/>
        <v>music</v>
      </c>
      <c r="R2467" t="str">
        <f t="shared" si="235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1"/>
        <v>48.07692307692308</v>
      </c>
      <c r="Q2468" t="str">
        <f t="shared" si="234"/>
        <v>music</v>
      </c>
      <c r="R2468" t="str">
        <f t="shared" si="235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1"/>
        <v>27.558139534883722</v>
      </c>
      <c r="Q2469" t="str">
        <f t="shared" si="234"/>
        <v>music</v>
      </c>
      <c r="R2469" t="str">
        <f t="shared" si="235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1"/>
        <v>36.97137931034483</v>
      </c>
      <c r="Q2470" t="str">
        <f t="shared" si="234"/>
        <v>music</v>
      </c>
      <c r="R2470" t="str">
        <f t="shared" si="235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1"/>
        <v>29.021276595744681</v>
      </c>
      <c r="Q2471" t="str">
        <f t="shared" si="234"/>
        <v>music</v>
      </c>
      <c r="R2471" t="str">
        <f t="shared" si="235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1"/>
        <v>28.65666666666667</v>
      </c>
      <c r="Q2472" t="str">
        <f t="shared" si="234"/>
        <v>music</v>
      </c>
      <c r="R2472" t="str">
        <f t="shared" si="235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1"/>
        <v>37.647058823529413</v>
      </c>
      <c r="Q2473" t="str">
        <f t="shared" si="234"/>
        <v>music</v>
      </c>
      <c r="R2473" t="str">
        <f t="shared" si="235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1"/>
        <v>97.904038461538462</v>
      </c>
      <c r="Q2474" t="str">
        <f t="shared" si="234"/>
        <v>music</v>
      </c>
      <c r="R2474" t="str">
        <f t="shared" si="235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1"/>
        <v>42.553191489361701</v>
      </c>
      <c r="Q2475" t="str">
        <f t="shared" si="234"/>
        <v>music</v>
      </c>
      <c r="R2475" t="str">
        <f t="shared" si="235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1"/>
        <v>131.58368421052631</v>
      </c>
      <c r="Q2476" t="str">
        <f t="shared" si="234"/>
        <v>music</v>
      </c>
      <c r="R2476" t="str">
        <f t="shared" si="235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1"/>
        <v>32.320987654320987</v>
      </c>
      <c r="Q2477" t="str">
        <f t="shared" si="234"/>
        <v>music</v>
      </c>
      <c r="R2477" t="str">
        <f t="shared" si="235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1"/>
        <v>61.103999999999999</v>
      </c>
      <c r="Q2478" t="str">
        <f t="shared" si="234"/>
        <v>music</v>
      </c>
      <c r="R2478" t="str">
        <f t="shared" si="235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1"/>
        <v>31.341463414634145</v>
      </c>
      <c r="Q2479" t="str">
        <f t="shared" si="234"/>
        <v>music</v>
      </c>
      <c r="R2479" t="str">
        <f t="shared" si="235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1"/>
        <v>129.1139240506329</v>
      </c>
      <c r="Q2480" t="str">
        <f t="shared" si="234"/>
        <v>music</v>
      </c>
      <c r="R2480" t="str">
        <f t="shared" si="235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1"/>
        <v>25.020624999999999</v>
      </c>
      <c r="Q2481" t="str">
        <f t="shared" si="234"/>
        <v>music</v>
      </c>
      <c r="R2481" t="str">
        <f t="shared" si="235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1"/>
        <v>250</v>
      </c>
      <c r="Q2482" t="str">
        <f t="shared" si="234"/>
        <v>music</v>
      </c>
      <c r="R2482" t="str">
        <f t="shared" si="235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1"/>
        <v>47.541473684210523</v>
      </c>
      <c r="Q2483" t="str">
        <f t="shared" si="234"/>
        <v>music</v>
      </c>
      <c r="R2483" t="str">
        <f t="shared" si="235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1"/>
        <v>40.04</v>
      </c>
      <c r="Q2484" t="str">
        <f t="shared" si="234"/>
        <v>music</v>
      </c>
      <c r="R2484" t="str">
        <f t="shared" si="235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1"/>
        <v>65.84210526315789</v>
      </c>
      <c r="Q2485" t="str">
        <f t="shared" si="234"/>
        <v>music</v>
      </c>
      <c r="R2485" t="str">
        <f t="shared" si="235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1"/>
        <v>46.401222222222216</v>
      </c>
      <c r="Q2486" t="str">
        <f t="shared" si="234"/>
        <v>music</v>
      </c>
      <c r="R2486" t="str">
        <f t="shared" si="235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1"/>
        <v>50.365853658536587</v>
      </c>
      <c r="Q2487" t="str">
        <f t="shared" si="234"/>
        <v>music</v>
      </c>
      <c r="R2487" t="str">
        <f t="shared" si="235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1"/>
        <v>26.566666666666666</v>
      </c>
      <c r="Q2488" t="str">
        <f t="shared" si="234"/>
        <v>music</v>
      </c>
      <c r="R2488" t="str">
        <f t="shared" si="235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1"/>
        <v>39.493684210526318</v>
      </c>
      <c r="Q2489" t="str">
        <f t="shared" si="234"/>
        <v>music</v>
      </c>
      <c r="R2489" t="str">
        <f t="shared" si="235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1"/>
        <v>49.246153846153845</v>
      </c>
      <c r="Q2490" t="str">
        <f t="shared" si="234"/>
        <v>music</v>
      </c>
      <c r="R2490" t="str">
        <f t="shared" si="235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1"/>
        <v>62.38</v>
      </c>
      <c r="Q2491" t="str">
        <f t="shared" si="234"/>
        <v>music</v>
      </c>
      <c r="R2491" t="str">
        <f t="shared" si="235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1"/>
        <v>37.9375</v>
      </c>
      <c r="Q2492" t="str">
        <f t="shared" si="234"/>
        <v>music</v>
      </c>
      <c r="R2492" t="str">
        <f t="shared" si="235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1"/>
        <v>51.6</v>
      </c>
      <c r="Q2493" t="str">
        <f t="shared" si="234"/>
        <v>music</v>
      </c>
      <c r="R2493" t="str">
        <f t="shared" si="235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1"/>
        <v>27.777777777777779</v>
      </c>
      <c r="Q2494" t="str">
        <f t="shared" si="234"/>
        <v>music</v>
      </c>
      <c r="R2494" t="str">
        <f t="shared" si="235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1"/>
        <v>99.382239382239376</v>
      </c>
      <c r="Q2495" t="str">
        <f t="shared" si="234"/>
        <v>music</v>
      </c>
      <c r="R2495" t="str">
        <f t="shared" si="235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1"/>
        <v>38.848205128205123</v>
      </c>
      <c r="Q2496" t="str">
        <f t="shared" si="234"/>
        <v>music</v>
      </c>
      <c r="R2496" t="str">
        <f t="shared" si="235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1"/>
        <v>45.548809523809524</v>
      </c>
      <c r="Q2497" t="str">
        <f t="shared" si="234"/>
        <v>music</v>
      </c>
      <c r="R2497" t="str">
        <f t="shared" si="235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1"/>
        <v>600</v>
      </c>
      <c r="Q2498" t="str">
        <f t="shared" si="234"/>
        <v>music</v>
      </c>
      <c r="R2498" t="str">
        <f t="shared" si="235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6">
        <f t="shared" ref="P2499:P2562" si="237">E2499/L2499</f>
        <v>80.551071428571419</v>
      </c>
      <c r="Q2499" t="str">
        <f t="shared" si="234"/>
        <v>music</v>
      </c>
      <c r="R2499" t="str">
        <f t="shared" si="235"/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7"/>
        <v>52.8</v>
      </c>
      <c r="Q2500" t="str">
        <f t="shared" si="234"/>
        <v>music</v>
      </c>
      <c r="R2500" t="str">
        <f t="shared" si="235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7"/>
        <v>47.676470588235297</v>
      </c>
      <c r="Q2501" t="str">
        <f t="shared" si="234"/>
        <v>music</v>
      </c>
      <c r="R2501" t="str">
        <f t="shared" si="235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7"/>
        <v>23.448275862068964</v>
      </c>
      <c r="Q2502" t="str">
        <f t="shared" si="234"/>
        <v>music</v>
      </c>
      <c r="R2502" t="str">
        <f t="shared" si="235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7"/>
        <v>40.142857142857146</v>
      </c>
      <c r="Q2503" t="str">
        <f t="shared" si="234"/>
        <v>food</v>
      </c>
      <c r="R2503" t="str">
        <f t="shared" si="235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7"/>
        <v>17.2</v>
      </c>
      <c r="Q2504" t="str">
        <f t="shared" si="234"/>
        <v>food</v>
      </c>
      <c r="R2504" t="str">
        <f t="shared" si="235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 t="e">
        <f t="shared" si="237"/>
        <v>#DIV/0!</v>
      </c>
      <c r="Q2505" t="str">
        <f t="shared" si="234"/>
        <v>food</v>
      </c>
      <c r="R2505" t="str">
        <f t="shared" si="235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 t="e">
        <f t="shared" si="237"/>
        <v>#DIV/0!</v>
      </c>
      <c r="Q2506" t="str">
        <f t="shared" si="234"/>
        <v>food</v>
      </c>
      <c r="R2506" t="str">
        <f t="shared" si="235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 t="e">
        <f t="shared" si="237"/>
        <v>#DIV/0!</v>
      </c>
      <c r="Q2507" t="str">
        <f t="shared" ref="Q2507:Q2570" si="240">LEFT(N2507,FIND("/",N2507,1)-1)</f>
        <v>food</v>
      </c>
      <c r="R2507" t="str">
        <f t="shared" ref="R2507:R2570" si="241">RIGHT(N2507,LEN(N2507)-FIND("/",N2507,1))</f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7"/>
        <v>15</v>
      </c>
      <c r="Q2508" t="str">
        <f t="shared" si="240"/>
        <v>food</v>
      </c>
      <c r="R2508" t="str">
        <f t="shared" si="241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 t="e">
        <f t="shared" si="237"/>
        <v>#DIV/0!</v>
      </c>
      <c r="Q2509" t="str">
        <f t="shared" si="240"/>
        <v>food</v>
      </c>
      <c r="R2509" t="str">
        <f t="shared" si="241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 t="e">
        <f t="shared" si="237"/>
        <v>#DIV/0!</v>
      </c>
      <c r="Q2510" t="str">
        <f t="shared" si="240"/>
        <v>food</v>
      </c>
      <c r="R2510" t="str">
        <f t="shared" si="241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7"/>
        <v>35.714285714285715</v>
      </c>
      <c r="Q2511" t="str">
        <f t="shared" si="240"/>
        <v>food</v>
      </c>
      <c r="R2511" t="str">
        <f t="shared" si="241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7"/>
        <v>37.5</v>
      </c>
      <c r="Q2512" t="str">
        <f t="shared" si="240"/>
        <v>food</v>
      </c>
      <c r="R2512" t="str">
        <f t="shared" si="241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 t="e">
        <f t="shared" si="237"/>
        <v>#DIV/0!</v>
      </c>
      <c r="Q2513" t="str">
        <f t="shared" si="240"/>
        <v>food</v>
      </c>
      <c r="R2513" t="str">
        <f t="shared" si="241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 t="e">
        <f t="shared" si="237"/>
        <v>#DIV/0!</v>
      </c>
      <c r="Q2514" t="str">
        <f t="shared" si="240"/>
        <v>food</v>
      </c>
      <c r="R2514" t="str">
        <f t="shared" si="241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 t="e">
        <f t="shared" si="237"/>
        <v>#DIV/0!</v>
      </c>
      <c r="Q2515" t="str">
        <f t="shared" si="240"/>
        <v>food</v>
      </c>
      <c r="R2515" t="str">
        <f t="shared" si="241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7"/>
        <v>52.5</v>
      </c>
      <c r="Q2516" t="str">
        <f t="shared" si="240"/>
        <v>food</v>
      </c>
      <c r="R2516" t="str">
        <f t="shared" si="241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7"/>
        <v>77.5</v>
      </c>
      <c r="Q2517" t="str">
        <f t="shared" si="240"/>
        <v>food</v>
      </c>
      <c r="R2517" t="str">
        <f t="shared" si="241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 t="e">
        <f t="shared" si="237"/>
        <v>#DIV/0!</v>
      </c>
      <c r="Q2518" t="str">
        <f t="shared" si="240"/>
        <v>food</v>
      </c>
      <c r="R2518" t="str">
        <f t="shared" si="241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7"/>
        <v>53.545454545454547</v>
      </c>
      <c r="Q2519" t="str">
        <f t="shared" si="240"/>
        <v>food</v>
      </c>
      <c r="R2519" t="str">
        <f t="shared" si="241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 t="e">
        <f t="shared" si="237"/>
        <v>#DIV/0!</v>
      </c>
      <c r="Q2520" t="str">
        <f t="shared" si="240"/>
        <v>food</v>
      </c>
      <c r="R2520" t="str">
        <f t="shared" si="241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7"/>
        <v>16.25</v>
      </c>
      <c r="Q2521" t="str">
        <f t="shared" si="240"/>
        <v>food</v>
      </c>
      <c r="R2521" t="str">
        <f t="shared" si="241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 t="e">
        <f t="shared" si="237"/>
        <v>#DIV/0!</v>
      </c>
      <c r="Q2522" t="str">
        <f t="shared" si="240"/>
        <v>food</v>
      </c>
      <c r="R2522" t="str">
        <f t="shared" si="241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7"/>
        <v>103.68174242424243</v>
      </c>
      <c r="Q2523" t="str">
        <f t="shared" si="240"/>
        <v>music</v>
      </c>
      <c r="R2523" t="str">
        <f t="shared" si="241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7"/>
        <v>185.18518518518519</v>
      </c>
      <c r="Q2524" t="str">
        <f t="shared" si="240"/>
        <v>music</v>
      </c>
      <c r="R2524" t="str">
        <f t="shared" si="241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7"/>
        <v>54.153846153846153</v>
      </c>
      <c r="Q2525" t="str">
        <f t="shared" si="240"/>
        <v>music</v>
      </c>
      <c r="R2525" t="str">
        <f t="shared" si="241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7"/>
        <v>177.2093023255814</v>
      </c>
      <c r="Q2526" t="str">
        <f t="shared" si="240"/>
        <v>music</v>
      </c>
      <c r="R2526" t="str">
        <f t="shared" si="241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7"/>
        <v>100.325</v>
      </c>
      <c r="Q2527" t="str">
        <f t="shared" si="240"/>
        <v>music</v>
      </c>
      <c r="R2527" t="str">
        <f t="shared" si="241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7"/>
        <v>136.90909090909091</v>
      </c>
      <c r="Q2528" t="str">
        <f t="shared" si="240"/>
        <v>music</v>
      </c>
      <c r="R2528" t="str">
        <f t="shared" si="241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si="237"/>
        <v>57.535211267605632</v>
      </c>
      <c r="Q2529" t="str">
        <f t="shared" si="240"/>
        <v>music</v>
      </c>
      <c r="R2529" t="str">
        <f t="shared" si="241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37"/>
        <v>52.962839506172834</v>
      </c>
      <c r="Q2530" t="str">
        <f t="shared" si="240"/>
        <v>music</v>
      </c>
      <c r="R2530" t="str">
        <f t="shared" si="241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37"/>
        <v>82.328947368421055</v>
      </c>
      <c r="Q2531" t="str">
        <f t="shared" si="240"/>
        <v>music</v>
      </c>
      <c r="R2531" t="str">
        <f t="shared" si="241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37"/>
        <v>135.41666666666666</v>
      </c>
      <c r="Q2532" t="str">
        <f t="shared" si="240"/>
        <v>music</v>
      </c>
      <c r="R2532" t="str">
        <f t="shared" si="241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37"/>
        <v>74.06557377049181</v>
      </c>
      <c r="Q2533" t="str">
        <f t="shared" si="240"/>
        <v>music</v>
      </c>
      <c r="R2533" t="str">
        <f t="shared" si="241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37"/>
        <v>84.083333333333329</v>
      </c>
      <c r="Q2534" t="str">
        <f t="shared" si="240"/>
        <v>music</v>
      </c>
      <c r="R2534" t="str">
        <f t="shared" si="241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37"/>
        <v>61.029411764705884</v>
      </c>
      <c r="Q2535" t="str">
        <f t="shared" si="240"/>
        <v>music</v>
      </c>
      <c r="R2535" t="str">
        <f t="shared" si="241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37"/>
        <v>150</v>
      </c>
      <c r="Q2536" t="str">
        <f t="shared" si="240"/>
        <v>music</v>
      </c>
      <c r="R2536" t="str">
        <f t="shared" si="241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37"/>
        <v>266.08974358974359</v>
      </c>
      <c r="Q2537" t="str">
        <f t="shared" si="240"/>
        <v>music</v>
      </c>
      <c r="R2537" t="str">
        <f t="shared" si="241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37"/>
        <v>7.25</v>
      </c>
      <c r="Q2538" t="str">
        <f t="shared" si="240"/>
        <v>music</v>
      </c>
      <c r="R2538" t="str">
        <f t="shared" si="241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37"/>
        <v>100</v>
      </c>
      <c r="Q2539" t="str">
        <f t="shared" si="240"/>
        <v>music</v>
      </c>
      <c r="R2539" t="str">
        <f t="shared" si="241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37"/>
        <v>109.96308108108107</v>
      </c>
      <c r="Q2540" t="str">
        <f t="shared" si="240"/>
        <v>music</v>
      </c>
      <c r="R2540" t="str">
        <f t="shared" si="241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37"/>
        <v>169.91525423728814</v>
      </c>
      <c r="Q2541" t="str">
        <f t="shared" si="240"/>
        <v>music</v>
      </c>
      <c r="R2541" t="str">
        <f t="shared" si="241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37"/>
        <v>95.740740740740748</v>
      </c>
      <c r="Q2542" t="str">
        <f t="shared" si="240"/>
        <v>music</v>
      </c>
      <c r="R2542" t="str">
        <f t="shared" si="241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37"/>
        <v>59.460317460317462</v>
      </c>
      <c r="Q2543" t="str">
        <f t="shared" si="240"/>
        <v>music</v>
      </c>
      <c r="R2543" t="str">
        <f t="shared" si="241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37"/>
        <v>55.769230769230766</v>
      </c>
      <c r="Q2544" t="str">
        <f t="shared" si="240"/>
        <v>music</v>
      </c>
      <c r="R2544" t="str">
        <f t="shared" si="241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37"/>
        <v>30.076923076923077</v>
      </c>
      <c r="Q2545" t="str">
        <f t="shared" si="240"/>
        <v>music</v>
      </c>
      <c r="R2545" t="str">
        <f t="shared" si="241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37"/>
        <v>88.438596491228068</v>
      </c>
      <c r="Q2546" t="str">
        <f t="shared" si="240"/>
        <v>music</v>
      </c>
      <c r="R2546" t="str">
        <f t="shared" si="241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37"/>
        <v>64.032786885245898</v>
      </c>
      <c r="Q2547" t="str">
        <f t="shared" si="240"/>
        <v>music</v>
      </c>
      <c r="R2547" t="str">
        <f t="shared" si="241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37"/>
        <v>60.153846153846153</v>
      </c>
      <c r="Q2548" t="str">
        <f t="shared" si="240"/>
        <v>music</v>
      </c>
      <c r="R2548" t="str">
        <f t="shared" si="241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37"/>
        <v>49.194029850746269</v>
      </c>
      <c r="Q2549" t="str">
        <f t="shared" si="240"/>
        <v>music</v>
      </c>
      <c r="R2549" t="str">
        <f t="shared" si="241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37"/>
        <v>165.16216216216216</v>
      </c>
      <c r="Q2550" t="str">
        <f t="shared" si="240"/>
        <v>music</v>
      </c>
      <c r="R2550" t="str">
        <f t="shared" si="241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37"/>
        <v>43.621621621621621</v>
      </c>
      <c r="Q2551" t="str">
        <f t="shared" si="240"/>
        <v>music</v>
      </c>
      <c r="R2551" t="str">
        <f t="shared" si="241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37"/>
        <v>43.7</v>
      </c>
      <c r="Q2552" t="str">
        <f t="shared" si="240"/>
        <v>music</v>
      </c>
      <c r="R2552" t="str">
        <f t="shared" si="241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37"/>
        <v>67.419642857142861</v>
      </c>
      <c r="Q2553" t="str">
        <f t="shared" si="240"/>
        <v>music</v>
      </c>
      <c r="R2553" t="str">
        <f t="shared" si="241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37"/>
        <v>177.5</v>
      </c>
      <c r="Q2554" t="str">
        <f t="shared" si="240"/>
        <v>music</v>
      </c>
      <c r="R2554" t="str">
        <f t="shared" si="241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37"/>
        <v>38.883333333333333</v>
      </c>
      <c r="Q2555" t="str">
        <f t="shared" si="240"/>
        <v>music</v>
      </c>
      <c r="R2555" t="str">
        <f t="shared" si="241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37"/>
        <v>54.985074626865675</v>
      </c>
      <c r="Q2556" t="str">
        <f t="shared" si="240"/>
        <v>music</v>
      </c>
      <c r="R2556" t="str">
        <f t="shared" si="241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37"/>
        <v>61.342857142857142</v>
      </c>
      <c r="Q2557" t="str">
        <f t="shared" si="240"/>
        <v>music</v>
      </c>
      <c r="R2557" t="str">
        <f t="shared" si="241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37"/>
        <v>23.117647058823529</v>
      </c>
      <c r="Q2558" t="str">
        <f t="shared" si="240"/>
        <v>music</v>
      </c>
      <c r="R2558" t="str">
        <f t="shared" si="241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37"/>
        <v>29.611111111111111</v>
      </c>
      <c r="Q2559" t="str">
        <f t="shared" si="240"/>
        <v>music</v>
      </c>
      <c r="R2559" t="str">
        <f t="shared" si="241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37"/>
        <v>75.611111111111114</v>
      </c>
      <c r="Q2560" t="str">
        <f t="shared" si="240"/>
        <v>music</v>
      </c>
      <c r="R2560" t="str">
        <f t="shared" si="241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37"/>
        <v>35.6</v>
      </c>
      <c r="Q2561" t="str">
        <f t="shared" si="240"/>
        <v>music</v>
      </c>
      <c r="R2561" t="str">
        <f t="shared" si="241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37"/>
        <v>143</v>
      </c>
      <c r="Q2562" t="str">
        <f t="shared" si="240"/>
        <v>music</v>
      </c>
      <c r="R2562" t="str">
        <f t="shared" si="241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6" t="e">
        <f t="shared" ref="P2563:P2626" si="243">E2563/L2563</f>
        <v>#DIV/0!</v>
      </c>
      <c r="Q2563" t="str">
        <f t="shared" si="240"/>
        <v>food</v>
      </c>
      <c r="R2563" t="str">
        <f t="shared" si="241"/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3"/>
        <v>25</v>
      </c>
      <c r="Q2564" t="str">
        <f t="shared" si="240"/>
        <v>food</v>
      </c>
      <c r="R2564" t="str">
        <f t="shared" si="241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 t="e">
        <f t="shared" si="243"/>
        <v>#DIV/0!</v>
      </c>
      <c r="Q2565" t="str">
        <f t="shared" si="240"/>
        <v>food</v>
      </c>
      <c r="R2565" t="str">
        <f t="shared" si="241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 t="e">
        <f t="shared" si="243"/>
        <v>#DIV/0!</v>
      </c>
      <c r="Q2566" t="str">
        <f t="shared" si="240"/>
        <v>food</v>
      </c>
      <c r="R2566" t="str">
        <f t="shared" si="241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3"/>
        <v>100</v>
      </c>
      <c r="Q2567" t="str">
        <f t="shared" si="240"/>
        <v>food</v>
      </c>
      <c r="R2567" t="str">
        <f t="shared" si="241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 t="e">
        <f t="shared" si="243"/>
        <v>#DIV/0!</v>
      </c>
      <c r="Q2568" t="str">
        <f t="shared" si="240"/>
        <v>food</v>
      </c>
      <c r="R2568" t="str">
        <f t="shared" si="241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3"/>
        <v>60</v>
      </c>
      <c r="Q2569" t="str">
        <f t="shared" si="240"/>
        <v>food</v>
      </c>
      <c r="R2569" t="str">
        <f t="shared" si="241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3"/>
        <v>50</v>
      </c>
      <c r="Q2570" t="str">
        <f t="shared" si="240"/>
        <v>food</v>
      </c>
      <c r="R2570" t="str">
        <f t="shared" si="241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3"/>
        <v>72.5</v>
      </c>
      <c r="Q2571" t="str">
        <f t="shared" ref="Q2571:Q2634" si="246">LEFT(N2571,FIND("/",N2571,1)-1)</f>
        <v>food</v>
      </c>
      <c r="R2571" t="str">
        <f t="shared" ref="R2571:R2634" si="247">RIGHT(N2571,LEN(N2571)-FIND("/",N2571,1))</f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3"/>
        <v>29.5</v>
      </c>
      <c r="Q2572" t="str">
        <f t="shared" si="246"/>
        <v>food</v>
      </c>
      <c r="R2572" t="str">
        <f t="shared" si="247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3"/>
        <v>62.5</v>
      </c>
      <c r="Q2573" t="str">
        <f t="shared" si="246"/>
        <v>food</v>
      </c>
      <c r="R2573" t="str">
        <f t="shared" si="247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 t="e">
        <f t="shared" si="243"/>
        <v>#DIV/0!</v>
      </c>
      <c r="Q2574" t="str">
        <f t="shared" si="246"/>
        <v>food</v>
      </c>
      <c r="R2574" t="str">
        <f t="shared" si="247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 t="e">
        <f t="shared" si="243"/>
        <v>#DIV/0!</v>
      </c>
      <c r="Q2575" t="str">
        <f t="shared" si="246"/>
        <v>food</v>
      </c>
      <c r="R2575" t="str">
        <f t="shared" si="247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 t="e">
        <f t="shared" si="243"/>
        <v>#DIV/0!</v>
      </c>
      <c r="Q2576" t="str">
        <f t="shared" si="246"/>
        <v>food</v>
      </c>
      <c r="R2576" t="str">
        <f t="shared" si="247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 t="e">
        <f t="shared" si="243"/>
        <v>#DIV/0!</v>
      </c>
      <c r="Q2577" t="str">
        <f t="shared" si="246"/>
        <v>food</v>
      </c>
      <c r="R2577" t="str">
        <f t="shared" si="247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 t="e">
        <f t="shared" si="243"/>
        <v>#DIV/0!</v>
      </c>
      <c r="Q2578" t="str">
        <f t="shared" si="246"/>
        <v>food</v>
      </c>
      <c r="R2578" t="str">
        <f t="shared" si="247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 t="e">
        <f t="shared" si="243"/>
        <v>#DIV/0!</v>
      </c>
      <c r="Q2579" t="str">
        <f t="shared" si="246"/>
        <v>food</v>
      </c>
      <c r="R2579" t="str">
        <f t="shared" si="247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 t="e">
        <f t="shared" si="243"/>
        <v>#DIV/0!</v>
      </c>
      <c r="Q2580" t="str">
        <f t="shared" si="246"/>
        <v>food</v>
      </c>
      <c r="R2580" t="str">
        <f t="shared" si="247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3"/>
        <v>23.083333333333332</v>
      </c>
      <c r="Q2581" t="str">
        <f t="shared" si="246"/>
        <v>food</v>
      </c>
      <c r="R2581" t="str">
        <f t="shared" si="247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3"/>
        <v>25.5</v>
      </c>
      <c r="Q2582" t="str">
        <f t="shared" si="246"/>
        <v>food</v>
      </c>
      <c r="R2582" t="str">
        <f t="shared" si="247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3"/>
        <v>48.18181818181818</v>
      </c>
      <c r="Q2583" t="str">
        <f t="shared" si="246"/>
        <v>food</v>
      </c>
      <c r="R2583" t="str">
        <f t="shared" si="247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3"/>
        <v>1</v>
      </c>
      <c r="Q2584" t="str">
        <f t="shared" si="246"/>
        <v>food</v>
      </c>
      <c r="R2584" t="str">
        <f t="shared" si="247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3"/>
        <v>1</v>
      </c>
      <c r="Q2585" t="str">
        <f t="shared" si="246"/>
        <v>food</v>
      </c>
      <c r="R2585" t="str">
        <f t="shared" si="247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 t="e">
        <f t="shared" si="243"/>
        <v>#DIV/0!</v>
      </c>
      <c r="Q2586" t="str">
        <f t="shared" si="246"/>
        <v>food</v>
      </c>
      <c r="R2586" t="str">
        <f t="shared" si="247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3"/>
        <v>50</v>
      </c>
      <c r="Q2587" t="str">
        <f t="shared" si="246"/>
        <v>food</v>
      </c>
      <c r="R2587" t="str">
        <f t="shared" si="247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3"/>
        <v>5</v>
      </c>
      <c r="Q2588" t="str">
        <f t="shared" si="246"/>
        <v>food</v>
      </c>
      <c r="R2588" t="str">
        <f t="shared" si="247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3"/>
        <v>202.83333333333334</v>
      </c>
      <c r="Q2589" t="str">
        <f t="shared" si="246"/>
        <v>food</v>
      </c>
      <c r="R2589" t="str">
        <f t="shared" si="247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3"/>
        <v>29.125</v>
      </c>
      <c r="Q2590" t="str">
        <f t="shared" si="246"/>
        <v>food</v>
      </c>
      <c r="R2590" t="str">
        <f t="shared" si="247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3"/>
        <v>5</v>
      </c>
      <c r="Q2591" t="str">
        <f t="shared" si="246"/>
        <v>food</v>
      </c>
      <c r="R2591" t="str">
        <f t="shared" si="247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 t="e">
        <f t="shared" si="243"/>
        <v>#DIV/0!</v>
      </c>
      <c r="Q2592" t="str">
        <f t="shared" si="246"/>
        <v>food</v>
      </c>
      <c r="R2592" t="str">
        <f t="shared" si="247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si="243"/>
        <v>13</v>
      </c>
      <c r="Q2593" t="str">
        <f t="shared" si="246"/>
        <v>food</v>
      </c>
      <c r="R2593" t="str">
        <f t="shared" si="247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3"/>
        <v>50</v>
      </c>
      <c r="Q2594" t="str">
        <f t="shared" si="246"/>
        <v>food</v>
      </c>
      <c r="R2594" t="str">
        <f t="shared" si="247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 t="e">
        <f t="shared" si="243"/>
        <v>#DIV/0!</v>
      </c>
      <c r="Q2595" t="str">
        <f t="shared" si="246"/>
        <v>food</v>
      </c>
      <c r="R2595" t="str">
        <f t="shared" si="247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3"/>
        <v>1</v>
      </c>
      <c r="Q2596" t="str">
        <f t="shared" si="246"/>
        <v>food</v>
      </c>
      <c r="R2596" t="str">
        <f t="shared" si="247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3"/>
        <v>96.05263157894737</v>
      </c>
      <c r="Q2597" t="str">
        <f t="shared" si="246"/>
        <v>food</v>
      </c>
      <c r="R2597" t="str">
        <f t="shared" si="247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3"/>
        <v>305.77777777777777</v>
      </c>
      <c r="Q2598" t="str">
        <f t="shared" si="246"/>
        <v>food</v>
      </c>
      <c r="R2598" t="str">
        <f t="shared" si="247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3"/>
        <v>12.142857142857142</v>
      </c>
      <c r="Q2599" t="str">
        <f t="shared" si="246"/>
        <v>food</v>
      </c>
      <c r="R2599" t="str">
        <f t="shared" si="247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3"/>
        <v>83.571428571428569</v>
      </c>
      <c r="Q2600" t="str">
        <f t="shared" si="246"/>
        <v>food</v>
      </c>
      <c r="R2600" t="str">
        <f t="shared" si="247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3"/>
        <v>18</v>
      </c>
      <c r="Q2601" t="str">
        <f t="shared" si="246"/>
        <v>food</v>
      </c>
      <c r="R2601" t="str">
        <f t="shared" si="247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3"/>
        <v>115.53333333333333</v>
      </c>
      <c r="Q2602" t="str">
        <f t="shared" si="246"/>
        <v>food</v>
      </c>
      <c r="R2602" t="str">
        <f t="shared" si="247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3"/>
        <v>21.900662251655628</v>
      </c>
      <c r="Q2603" t="str">
        <f t="shared" si="246"/>
        <v>technology</v>
      </c>
      <c r="R2603" t="str">
        <f t="shared" si="247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3"/>
        <v>80.022494887525568</v>
      </c>
      <c r="Q2604" t="str">
        <f t="shared" si="246"/>
        <v>technology</v>
      </c>
      <c r="R2604" t="str">
        <f t="shared" si="247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3"/>
        <v>35.520000000000003</v>
      </c>
      <c r="Q2605" t="str">
        <f t="shared" si="246"/>
        <v>technology</v>
      </c>
      <c r="R2605" t="str">
        <f t="shared" si="247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3"/>
        <v>64.933333333333323</v>
      </c>
      <c r="Q2606" t="str">
        <f t="shared" si="246"/>
        <v>technology</v>
      </c>
      <c r="R2606" t="str">
        <f t="shared" si="247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3"/>
        <v>60.965703745743475</v>
      </c>
      <c r="Q2607" t="str">
        <f t="shared" si="246"/>
        <v>technology</v>
      </c>
      <c r="R2607" t="str">
        <f t="shared" si="247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3"/>
        <v>31.444155844155844</v>
      </c>
      <c r="Q2608" t="str">
        <f t="shared" si="246"/>
        <v>technology</v>
      </c>
      <c r="R2608" t="str">
        <f t="shared" si="247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3"/>
        <v>81.949748743718587</v>
      </c>
      <c r="Q2609" t="str">
        <f t="shared" si="246"/>
        <v>technology</v>
      </c>
      <c r="R2609" t="str">
        <f t="shared" si="247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3"/>
        <v>58.92763157894737</v>
      </c>
      <c r="Q2610" t="str">
        <f t="shared" si="246"/>
        <v>technology</v>
      </c>
      <c r="R2610" t="str">
        <f t="shared" si="247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3"/>
        <v>157.29347633136095</v>
      </c>
      <c r="Q2611" t="str">
        <f t="shared" si="246"/>
        <v>technology</v>
      </c>
      <c r="R2611" t="str">
        <f t="shared" si="247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3"/>
        <v>55.758509532062391</v>
      </c>
      <c r="Q2612" t="str">
        <f t="shared" si="246"/>
        <v>technology</v>
      </c>
      <c r="R2612" t="str">
        <f t="shared" si="247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3"/>
        <v>83.802893802893806</v>
      </c>
      <c r="Q2613" t="str">
        <f t="shared" si="246"/>
        <v>technology</v>
      </c>
      <c r="R2613" t="str">
        <f t="shared" si="247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3"/>
        <v>58.422210884353746</v>
      </c>
      <c r="Q2614" t="str">
        <f t="shared" si="246"/>
        <v>technology</v>
      </c>
      <c r="R2614" t="str">
        <f t="shared" si="247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3"/>
        <v>270.57142857142856</v>
      </c>
      <c r="Q2615" t="str">
        <f t="shared" si="246"/>
        <v>technology</v>
      </c>
      <c r="R2615" t="str">
        <f t="shared" si="247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3"/>
        <v>107.1</v>
      </c>
      <c r="Q2616" t="str">
        <f t="shared" si="246"/>
        <v>technology</v>
      </c>
      <c r="R2616" t="str">
        <f t="shared" si="247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3"/>
        <v>47.180555555555557</v>
      </c>
      <c r="Q2617" t="str">
        <f t="shared" si="246"/>
        <v>technology</v>
      </c>
      <c r="R2617" t="str">
        <f t="shared" si="247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3"/>
        <v>120.30882352941177</v>
      </c>
      <c r="Q2618" t="str">
        <f t="shared" si="246"/>
        <v>technology</v>
      </c>
      <c r="R2618" t="str">
        <f t="shared" si="247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3"/>
        <v>27.59748427672956</v>
      </c>
      <c r="Q2619" t="str">
        <f t="shared" si="246"/>
        <v>technology</v>
      </c>
      <c r="R2619" t="str">
        <f t="shared" si="247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3"/>
        <v>205.2987012987013</v>
      </c>
      <c r="Q2620" t="str">
        <f t="shared" si="246"/>
        <v>technology</v>
      </c>
      <c r="R2620" t="str">
        <f t="shared" si="247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3"/>
        <v>35.547169811320757</v>
      </c>
      <c r="Q2621" t="str">
        <f t="shared" si="246"/>
        <v>technology</v>
      </c>
      <c r="R2621" t="str">
        <f t="shared" si="247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3"/>
        <v>74.639488409272587</v>
      </c>
      <c r="Q2622" t="str">
        <f t="shared" si="246"/>
        <v>technology</v>
      </c>
      <c r="R2622" t="str">
        <f t="shared" si="247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3"/>
        <v>47.058064516129029</v>
      </c>
      <c r="Q2623" t="str">
        <f t="shared" si="246"/>
        <v>technology</v>
      </c>
      <c r="R2623" t="str">
        <f t="shared" si="247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3"/>
        <v>26.591351351351353</v>
      </c>
      <c r="Q2624" t="str">
        <f t="shared" si="246"/>
        <v>technology</v>
      </c>
      <c r="R2624" t="str">
        <f t="shared" si="247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3"/>
        <v>36.774193548387096</v>
      </c>
      <c r="Q2625" t="str">
        <f t="shared" si="246"/>
        <v>technology</v>
      </c>
      <c r="R2625" t="str">
        <f t="shared" si="247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3"/>
        <v>31.820544982698959</v>
      </c>
      <c r="Q2626" t="str">
        <f t="shared" si="246"/>
        <v>technology</v>
      </c>
      <c r="R2626" t="str">
        <f t="shared" si="247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6">
        <f t="shared" ref="P2627:P2690" si="249">E2627/L2627</f>
        <v>27.576923076923077</v>
      </c>
      <c r="Q2627" t="str">
        <f t="shared" si="246"/>
        <v>technology</v>
      </c>
      <c r="R2627" t="str">
        <f t="shared" si="247"/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9"/>
        <v>56</v>
      </c>
      <c r="Q2628" t="str">
        <f t="shared" si="246"/>
        <v>technology</v>
      </c>
      <c r="R2628" t="str">
        <f t="shared" si="247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9"/>
        <v>21.555555555555557</v>
      </c>
      <c r="Q2629" t="str">
        <f t="shared" si="246"/>
        <v>technology</v>
      </c>
      <c r="R2629" t="str">
        <f t="shared" si="247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9"/>
        <v>44.095238095238095</v>
      </c>
      <c r="Q2630" t="str">
        <f t="shared" si="246"/>
        <v>technology</v>
      </c>
      <c r="R2630" t="str">
        <f t="shared" si="247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9"/>
        <v>63.87</v>
      </c>
      <c r="Q2631" t="str">
        <f t="shared" si="246"/>
        <v>technology</v>
      </c>
      <c r="R2631" t="str">
        <f t="shared" si="247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9"/>
        <v>38.987654320987652</v>
      </c>
      <c r="Q2632" t="str">
        <f t="shared" si="246"/>
        <v>technology</v>
      </c>
      <c r="R2632" t="str">
        <f t="shared" si="247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9"/>
        <v>80.185489510489504</v>
      </c>
      <c r="Q2633" t="str">
        <f t="shared" si="246"/>
        <v>technology</v>
      </c>
      <c r="R2633" t="str">
        <f t="shared" si="247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9"/>
        <v>34.904761904761905</v>
      </c>
      <c r="Q2634" t="str">
        <f t="shared" si="246"/>
        <v>technology</v>
      </c>
      <c r="R2634" t="str">
        <f t="shared" si="247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9"/>
        <v>89.100502512562812</v>
      </c>
      <c r="Q2635" t="str">
        <f t="shared" ref="Q2635:Q2698" si="252">LEFT(N2635,FIND("/",N2635,1)-1)</f>
        <v>technology</v>
      </c>
      <c r="R2635" t="str">
        <f t="shared" ref="R2635:R2698" si="253">RIGHT(N2635,LEN(N2635)-FIND("/",N2635,1))</f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9"/>
        <v>39.44</v>
      </c>
      <c r="Q2636" t="str">
        <f t="shared" si="252"/>
        <v>technology</v>
      </c>
      <c r="R2636" t="str">
        <f t="shared" si="253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9"/>
        <v>136.9047619047619</v>
      </c>
      <c r="Q2637" t="str">
        <f t="shared" si="252"/>
        <v>technology</v>
      </c>
      <c r="R2637" t="str">
        <f t="shared" si="253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9"/>
        <v>37.46</v>
      </c>
      <c r="Q2638" t="str">
        <f t="shared" si="252"/>
        <v>technology</v>
      </c>
      <c r="R2638" t="str">
        <f t="shared" si="253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9"/>
        <v>31.96153846153846</v>
      </c>
      <c r="Q2639" t="str">
        <f t="shared" si="252"/>
        <v>technology</v>
      </c>
      <c r="R2639" t="str">
        <f t="shared" si="253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9"/>
        <v>25.214285714285715</v>
      </c>
      <c r="Q2640" t="str">
        <f t="shared" si="252"/>
        <v>technology</v>
      </c>
      <c r="R2640" t="str">
        <f t="shared" si="253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9"/>
        <v>10.040816326530612</v>
      </c>
      <c r="Q2641" t="str">
        <f t="shared" si="252"/>
        <v>technology</v>
      </c>
      <c r="R2641" t="str">
        <f t="shared" si="253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9"/>
        <v>45.94202898550725</v>
      </c>
      <c r="Q2642" t="str">
        <f t="shared" si="252"/>
        <v>technology</v>
      </c>
      <c r="R2642" t="str">
        <f t="shared" si="253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9"/>
        <v>15</v>
      </c>
      <c r="Q2643" t="str">
        <f t="shared" si="252"/>
        <v>technology</v>
      </c>
      <c r="R2643" t="str">
        <f t="shared" si="253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 t="e">
        <f t="shared" si="249"/>
        <v>#DIV/0!</v>
      </c>
      <c r="Q2644" t="str">
        <f t="shared" si="252"/>
        <v>technology</v>
      </c>
      <c r="R2644" t="str">
        <f t="shared" si="253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9"/>
        <v>223.58248500999335</v>
      </c>
      <c r="Q2645" t="str">
        <f t="shared" si="252"/>
        <v>technology</v>
      </c>
      <c r="R2645" t="str">
        <f t="shared" si="253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9"/>
        <v>39.480769230769234</v>
      </c>
      <c r="Q2646" t="str">
        <f t="shared" si="252"/>
        <v>technology</v>
      </c>
      <c r="R2646" t="str">
        <f t="shared" si="253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9"/>
        <v>91.304347826086953</v>
      </c>
      <c r="Q2647" t="str">
        <f t="shared" si="252"/>
        <v>technology</v>
      </c>
      <c r="R2647" t="str">
        <f t="shared" si="253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9"/>
        <v>78.666205607476627</v>
      </c>
      <c r="Q2648" t="str">
        <f t="shared" si="252"/>
        <v>technology</v>
      </c>
      <c r="R2648" t="str">
        <f t="shared" si="253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9"/>
        <v>12</v>
      </c>
      <c r="Q2649" t="str">
        <f t="shared" si="252"/>
        <v>technology</v>
      </c>
      <c r="R2649" t="str">
        <f t="shared" si="253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9"/>
        <v>17.666666666666668</v>
      </c>
      <c r="Q2650" t="str">
        <f t="shared" si="252"/>
        <v>technology</v>
      </c>
      <c r="R2650" t="str">
        <f t="shared" si="253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9"/>
        <v>41.333333333333336</v>
      </c>
      <c r="Q2651" t="str">
        <f t="shared" si="252"/>
        <v>technology</v>
      </c>
      <c r="R2651" t="str">
        <f t="shared" si="253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9"/>
        <v>71.599999999999994</v>
      </c>
      <c r="Q2652" t="str">
        <f t="shared" si="252"/>
        <v>technology</v>
      </c>
      <c r="R2652" t="str">
        <f t="shared" si="253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9"/>
        <v>307.8235294117647</v>
      </c>
      <c r="Q2653" t="str">
        <f t="shared" si="252"/>
        <v>technology</v>
      </c>
      <c r="R2653" t="str">
        <f t="shared" si="253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9"/>
        <v>80.454545454545453</v>
      </c>
      <c r="Q2654" t="str">
        <f t="shared" si="252"/>
        <v>technology</v>
      </c>
      <c r="R2654" t="str">
        <f t="shared" si="253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9"/>
        <v>83.942857142857136</v>
      </c>
      <c r="Q2655" t="str">
        <f t="shared" si="252"/>
        <v>technology</v>
      </c>
      <c r="R2655" t="str">
        <f t="shared" si="253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9"/>
        <v>8.5</v>
      </c>
      <c r="Q2656" t="str">
        <f t="shared" si="252"/>
        <v>technology</v>
      </c>
      <c r="R2656" t="str">
        <f t="shared" si="253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si="249"/>
        <v>73.372093023255815</v>
      </c>
      <c r="Q2657" t="str">
        <f t="shared" si="252"/>
        <v>technology</v>
      </c>
      <c r="R2657" t="str">
        <f t="shared" si="253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49"/>
        <v>112.86184210526316</v>
      </c>
      <c r="Q2658" t="str">
        <f t="shared" si="252"/>
        <v>technology</v>
      </c>
      <c r="R2658" t="str">
        <f t="shared" si="253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49"/>
        <v>95.277627118644077</v>
      </c>
      <c r="Q2659" t="str">
        <f t="shared" si="252"/>
        <v>technology</v>
      </c>
      <c r="R2659" t="str">
        <f t="shared" si="253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49"/>
        <v>22.75</v>
      </c>
      <c r="Q2660" t="str">
        <f t="shared" si="252"/>
        <v>technology</v>
      </c>
      <c r="R2660" t="str">
        <f t="shared" si="253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49"/>
        <v>133.30000000000001</v>
      </c>
      <c r="Q2661" t="str">
        <f t="shared" si="252"/>
        <v>technology</v>
      </c>
      <c r="R2661" t="str">
        <f t="shared" si="253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49"/>
        <v>3.8</v>
      </c>
      <c r="Q2662" t="str">
        <f t="shared" si="252"/>
        <v>technology</v>
      </c>
      <c r="R2662" t="str">
        <f t="shared" si="253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49"/>
        <v>85.75</v>
      </c>
      <c r="Q2663" t="str">
        <f t="shared" si="252"/>
        <v>technology</v>
      </c>
      <c r="R2663" t="str">
        <f t="shared" si="253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49"/>
        <v>267</v>
      </c>
      <c r="Q2664" t="str">
        <f t="shared" si="252"/>
        <v>technology</v>
      </c>
      <c r="R2664" t="str">
        <f t="shared" si="253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49"/>
        <v>373.55803571428572</v>
      </c>
      <c r="Q2665" t="str">
        <f t="shared" si="252"/>
        <v>technology</v>
      </c>
      <c r="R2665" t="str">
        <f t="shared" si="253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49"/>
        <v>174.03846153846155</v>
      </c>
      <c r="Q2666" t="str">
        <f t="shared" si="252"/>
        <v>technology</v>
      </c>
      <c r="R2666" t="str">
        <f t="shared" si="253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49"/>
        <v>93.695652173913047</v>
      </c>
      <c r="Q2667" t="str">
        <f t="shared" si="252"/>
        <v>technology</v>
      </c>
      <c r="R2667" t="str">
        <f t="shared" si="253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49"/>
        <v>77.327718446601949</v>
      </c>
      <c r="Q2668" t="str">
        <f t="shared" si="252"/>
        <v>technology</v>
      </c>
      <c r="R2668" t="str">
        <f t="shared" si="253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49"/>
        <v>92.222222222222229</v>
      </c>
      <c r="Q2669" t="str">
        <f t="shared" si="252"/>
        <v>technology</v>
      </c>
      <c r="R2669" t="str">
        <f t="shared" si="253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49"/>
        <v>60.964285714285715</v>
      </c>
      <c r="Q2670" t="str">
        <f t="shared" si="252"/>
        <v>technology</v>
      </c>
      <c r="R2670" t="str">
        <f t="shared" si="253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49"/>
        <v>91</v>
      </c>
      <c r="Q2671" t="str">
        <f t="shared" si="252"/>
        <v>technology</v>
      </c>
      <c r="R2671" t="str">
        <f t="shared" si="253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49"/>
        <v>41.583333333333336</v>
      </c>
      <c r="Q2672" t="str">
        <f t="shared" si="252"/>
        <v>technology</v>
      </c>
      <c r="R2672" t="str">
        <f t="shared" si="253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49"/>
        <v>33.761904761904759</v>
      </c>
      <c r="Q2673" t="str">
        <f t="shared" si="252"/>
        <v>technology</v>
      </c>
      <c r="R2673" t="str">
        <f t="shared" si="253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49"/>
        <v>70.61702127659575</v>
      </c>
      <c r="Q2674" t="str">
        <f t="shared" si="252"/>
        <v>technology</v>
      </c>
      <c r="R2674" t="str">
        <f t="shared" si="253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49"/>
        <v>167.15151515151516</v>
      </c>
      <c r="Q2675" t="str">
        <f t="shared" si="252"/>
        <v>technology</v>
      </c>
      <c r="R2675" t="str">
        <f t="shared" si="253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49"/>
        <v>128.61988304093566</v>
      </c>
      <c r="Q2676" t="str">
        <f t="shared" si="252"/>
        <v>technology</v>
      </c>
      <c r="R2676" t="str">
        <f t="shared" si="253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49"/>
        <v>65.41379310344827</v>
      </c>
      <c r="Q2677" t="str">
        <f t="shared" si="252"/>
        <v>technology</v>
      </c>
      <c r="R2677" t="str">
        <f t="shared" si="253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49"/>
        <v>117.55555555555556</v>
      </c>
      <c r="Q2678" t="str">
        <f t="shared" si="252"/>
        <v>technology</v>
      </c>
      <c r="R2678" t="str">
        <f t="shared" si="253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49"/>
        <v>126.48148148148148</v>
      </c>
      <c r="Q2679" t="str">
        <f t="shared" si="252"/>
        <v>technology</v>
      </c>
      <c r="R2679" t="str">
        <f t="shared" si="253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49"/>
        <v>550</v>
      </c>
      <c r="Q2680" t="str">
        <f t="shared" si="252"/>
        <v>technology</v>
      </c>
      <c r="R2680" t="str">
        <f t="shared" si="253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49"/>
        <v>44</v>
      </c>
      <c r="Q2681" t="str">
        <f t="shared" si="252"/>
        <v>technology</v>
      </c>
      <c r="R2681" t="str">
        <f t="shared" si="253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49"/>
        <v>69</v>
      </c>
      <c r="Q2682" t="str">
        <f t="shared" si="252"/>
        <v>technology</v>
      </c>
      <c r="R2682" t="str">
        <f t="shared" si="253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49"/>
        <v>27.5</v>
      </c>
      <c r="Q2683" t="str">
        <f t="shared" si="252"/>
        <v>food</v>
      </c>
      <c r="R2683" t="str">
        <f t="shared" si="253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49"/>
        <v>84.9</v>
      </c>
      <c r="Q2684" t="str">
        <f t="shared" si="252"/>
        <v>food</v>
      </c>
      <c r="R2684" t="str">
        <f t="shared" si="253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49"/>
        <v>12</v>
      </c>
      <c r="Q2685" t="str">
        <f t="shared" si="252"/>
        <v>food</v>
      </c>
      <c r="R2685" t="str">
        <f t="shared" si="253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49"/>
        <v>200</v>
      </c>
      <c r="Q2686" t="str">
        <f t="shared" si="252"/>
        <v>food</v>
      </c>
      <c r="R2686" t="str">
        <f t="shared" si="253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49"/>
        <v>10</v>
      </c>
      <c r="Q2687" t="str">
        <f t="shared" si="252"/>
        <v>food</v>
      </c>
      <c r="R2687" t="str">
        <f t="shared" si="253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 t="e">
        <f t="shared" si="249"/>
        <v>#DIV/0!</v>
      </c>
      <c r="Q2688" t="str">
        <f t="shared" si="252"/>
        <v>food</v>
      </c>
      <c r="R2688" t="str">
        <f t="shared" si="253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 t="e">
        <f t="shared" si="249"/>
        <v>#DIV/0!</v>
      </c>
      <c r="Q2689" t="str">
        <f t="shared" si="252"/>
        <v>food</v>
      </c>
      <c r="R2689" t="str">
        <f t="shared" si="253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49"/>
        <v>5.2857142857142856</v>
      </c>
      <c r="Q2690" t="str">
        <f t="shared" si="252"/>
        <v>food</v>
      </c>
      <c r="R2690" t="str">
        <f t="shared" si="253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6">
        <f t="shared" ref="P2691:P2754" si="255">E2691/L2691</f>
        <v>1</v>
      </c>
      <c r="Q2691" t="str">
        <f t="shared" si="252"/>
        <v>food</v>
      </c>
      <c r="R2691" t="str">
        <f t="shared" si="253"/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5"/>
        <v>72.762711864406782</v>
      </c>
      <c r="Q2692" t="str">
        <f t="shared" si="252"/>
        <v>food</v>
      </c>
      <c r="R2692" t="str">
        <f t="shared" si="253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5"/>
        <v>17.5</v>
      </c>
      <c r="Q2693" t="str">
        <f t="shared" si="252"/>
        <v>food</v>
      </c>
      <c r="R2693" t="str">
        <f t="shared" si="253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5"/>
        <v>25</v>
      </c>
      <c r="Q2694" t="str">
        <f t="shared" si="252"/>
        <v>food</v>
      </c>
      <c r="R2694" t="str">
        <f t="shared" si="253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5"/>
        <v>13.333333333333334</v>
      </c>
      <c r="Q2695" t="str">
        <f t="shared" si="252"/>
        <v>food</v>
      </c>
      <c r="R2695" t="str">
        <f t="shared" si="253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5"/>
        <v>1</v>
      </c>
      <c r="Q2696" t="str">
        <f t="shared" si="252"/>
        <v>food</v>
      </c>
      <c r="R2696" t="str">
        <f t="shared" si="253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5"/>
        <v>23.666666666666668</v>
      </c>
      <c r="Q2697" t="str">
        <f t="shared" si="252"/>
        <v>food</v>
      </c>
      <c r="R2697" t="str">
        <f t="shared" si="253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5"/>
        <v>89.21052631578948</v>
      </c>
      <c r="Q2698" t="str">
        <f t="shared" si="252"/>
        <v>food</v>
      </c>
      <c r="R2698" t="str">
        <f t="shared" si="253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5"/>
        <v>116.55769230769231</v>
      </c>
      <c r="Q2699" t="str">
        <f t="shared" ref="Q2699:Q2762" si="258">LEFT(N2699,FIND("/",N2699,1)-1)</f>
        <v>food</v>
      </c>
      <c r="R2699" t="str">
        <f t="shared" ref="R2699:R2762" si="259">RIGHT(N2699,LEN(N2699)-FIND("/",N2699,1))</f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5"/>
        <v>13.005000000000001</v>
      </c>
      <c r="Q2700" t="str">
        <f t="shared" si="258"/>
        <v>food</v>
      </c>
      <c r="R2700" t="str">
        <f t="shared" si="259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 t="e">
        <f t="shared" si="255"/>
        <v>#DIV/0!</v>
      </c>
      <c r="Q2701" t="str">
        <f t="shared" si="258"/>
        <v>food</v>
      </c>
      <c r="R2701" t="str">
        <f t="shared" si="259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5"/>
        <v>17.5</v>
      </c>
      <c r="Q2702" t="str">
        <f t="shared" si="258"/>
        <v>food</v>
      </c>
      <c r="R2702" t="str">
        <f t="shared" si="259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5"/>
        <v>34.130434782608695</v>
      </c>
      <c r="Q2703" t="str">
        <f t="shared" si="258"/>
        <v>theater</v>
      </c>
      <c r="R2703" t="str">
        <f t="shared" si="259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5"/>
        <v>132.34615384615384</v>
      </c>
      <c r="Q2704" t="str">
        <f t="shared" si="258"/>
        <v>theater</v>
      </c>
      <c r="R2704" t="str">
        <f t="shared" si="259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5"/>
        <v>922.22222222222217</v>
      </c>
      <c r="Q2705" t="str">
        <f t="shared" si="258"/>
        <v>theater</v>
      </c>
      <c r="R2705" t="str">
        <f t="shared" si="259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5"/>
        <v>163.57142857142858</v>
      </c>
      <c r="Q2706" t="str">
        <f t="shared" si="258"/>
        <v>theater</v>
      </c>
      <c r="R2706" t="str">
        <f t="shared" si="259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5"/>
        <v>217.375</v>
      </c>
      <c r="Q2707" t="str">
        <f t="shared" si="258"/>
        <v>theater</v>
      </c>
      <c r="R2707" t="str">
        <f t="shared" si="259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5"/>
        <v>149.44486692015209</v>
      </c>
      <c r="Q2708" t="str">
        <f t="shared" si="258"/>
        <v>theater</v>
      </c>
      <c r="R2708" t="str">
        <f t="shared" si="259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5"/>
        <v>71.237487309644663</v>
      </c>
      <c r="Q2709" t="str">
        <f t="shared" si="258"/>
        <v>theater</v>
      </c>
      <c r="R2709" t="str">
        <f t="shared" si="259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5"/>
        <v>44.464318398474738</v>
      </c>
      <c r="Q2710" t="str">
        <f t="shared" si="258"/>
        <v>theater</v>
      </c>
      <c r="R2710" t="str">
        <f t="shared" si="259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5"/>
        <v>164.94480519480518</v>
      </c>
      <c r="Q2711" t="str">
        <f t="shared" si="258"/>
        <v>theater</v>
      </c>
      <c r="R2711" t="str">
        <f t="shared" si="259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5"/>
        <v>84.871516544117654</v>
      </c>
      <c r="Q2712" t="str">
        <f t="shared" si="258"/>
        <v>theater</v>
      </c>
      <c r="R2712" t="str">
        <f t="shared" si="259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5"/>
        <v>53.945205479452056</v>
      </c>
      <c r="Q2713" t="str">
        <f t="shared" si="258"/>
        <v>theater</v>
      </c>
      <c r="R2713" t="str">
        <f t="shared" si="259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5"/>
        <v>50.531468531468533</v>
      </c>
      <c r="Q2714" t="str">
        <f t="shared" si="258"/>
        <v>theater</v>
      </c>
      <c r="R2714" t="str">
        <f t="shared" si="259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5"/>
        <v>108.00140845070422</v>
      </c>
      <c r="Q2715" t="str">
        <f t="shared" si="258"/>
        <v>theater</v>
      </c>
      <c r="R2715" t="str">
        <f t="shared" si="259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5"/>
        <v>95.373770491803285</v>
      </c>
      <c r="Q2716" t="str">
        <f t="shared" si="258"/>
        <v>theater</v>
      </c>
      <c r="R2716" t="str">
        <f t="shared" si="259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5"/>
        <v>57.631016333938291</v>
      </c>
      <c r="Q2717" t="str">
        <f t="shared" si="258"/>
        <v>theater</v>
      </c>
      <c r="R2717" t="str">
        <f t="shared" si="259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5"/>
        <v>64.160481283422456</v>
      </c>
      <c r="Q2718" t="str">
        <f t="shared" si="258"/>
        <v>theater</v>
      </c>
      <c r="R2718" t="str">
        <f t="shared" si="259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5"/>
        <v>92.387692307692305</v>
      </c>
      <c r="Q2719" t="str">
        <f t="shared" si="258"/>
        <v>theater</v>
      </c>
      <c r="R2719" t="str">
        <f t="shared" si="259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5"/>
        <v>125.97972972972973</v>
      </c>
      <c r="Q2720" t="str">
        <f t="shared" si="258"/>
        <v>theater</v>
      </c>
      <c r="R2720" t="str">
        <f t="shared" si="259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si="255"/>
        <v>94.637681159420296</v>
      </c>
      <c r="Q2721" t="str">
        <f t="shared" si="258"/>
        <v>theater</v>
      </c>
      <c r="R2721" t="str">
        <f t="shared" si="259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5"/>
        <v>170.69942196531792</v>
      </c>
      <c r="Q2722" t="str">
        <f t="shared" si="258"/>
        <v>theater</v>
      </c>
      <c r="R2722" t="str">
        <f t="shared" si="259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5"/>
        <v>40.762081784386616</v>
      </c>
      <c r="Q2723" t="str">
        <f t="shared" si="258"/>
        <v>technology</v>
      </c>
      <c r="R2723" t="str">
        <f t="shared" si="259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5"/>
        <v>68.254054054054052</v>
      </c>
      <c r="Q2724" t="str">
        <f t="shared" si="258"/>
        <v>technology</v>
      </c>
      <c r="R2724" t="str">
        <f t="shared" si="259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5"/>
        <v>95.48863636363636</v>
      </c>
      <c r="Q2725" t="str">
        <f t="shared" si="258"/>
        <v>technology</v>
      </c>
      <c r="R2725" t="str">
        <f t="shared" si="259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5"/>
        <v>7.1902649656526005</v>
      </c>
      <c r="Q2726" t="str">
        <f t="shared" si="258"/>
        <v>technology</v>
      </c>
      <c r="R2726" t="str">
        <f t="shared" si="259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5"/>
        <v>511.65486725663715</v>
      </c>
      <c r="Q2727" t="str">
        <f t="shared" si="258"/>
        <v>technology</v>
      </c>
      <c r="R2727" t="str">
        <f t="shared" si="259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5"/>
        <v>261.74504950495049</v>
      </c>
      <c r="Q2728" t="str">
        <f t="shared" si="258"/>
        <v>technology</v>
      </c>
      <c r="R2728" t="str">
        <f t="shared" si="259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5"/>
        <v>69.760961810466767</v>
      </c>
      <c r="Q2729" t="str">
        <f t="shared" si="258"/>
        <v>technology</v>
      </c>
      <c r="R2729" t="str">
        <f t="shared" si="259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5"/>
        <v>77.229591836734699</v>
      </c>
      <c r="Q2730" t="str">
        <f t="shared" si="258"/>
        <v>technology</v>
      </c>
      <c r="R2730" t="str">
        <f t="shared" si="259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5"/>
        <v>340.56521739130437</v>
      </c>
      <c r="Q2731" t="str">
        <f t="shared" si="258"/>
        <v>technology</v>
      </c>
      <c r="R2731" t="str">
        <f t="shared" si="259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5"/>
        <v>67.417903225806455</v>
      </c>
      <c r="Q2732" t="str">
        <f t="shared" si="258"/>
        <v>technology</v>
      </c>
      <c r="R2732" t="str">
        <f t="shared" si="259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5"/>
        <v>845.70270270270271</v>
      </c>
      <c r="Q2733" t="str">
        <f t="shared" si="258"/>
        <v>technology</v>
      </c>
      <c r="R2733" t="str">
        <f t="shared" si="259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5"/>
        <v>97.191780821917803</v>
      </c>
      <c r="Q2734" t="str">
        <f t="shared" si="258"/>
        <v>technology</v>
      </c>
      <c r="R2734" t="str">
        <f t="shared" si="259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5"/>
        <v>451.84033613445376</v>
      </c>
      <c r="Q2735" t="str">
        <f t="shared" si="258"/>
        <v>technology</v>
      </c>
      <c r="R2735" t="str">
        <f t="shared" si="259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5"/>
        <v>138.66871165644173</v>
      </c>
      <c r="Q2736" t="str">
        <f t="shared" si="258"/>
        <v>technology</v>
      </c>
      <c r="R2736" t="str">
        <f t="shared" si="259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5"/>
        <v>21.640147492625371</v>
      </c>
      <c r="Q2737" t="str">
        <f t="shared" si="258"/>
        <v>technology</v>
      </c>
      <c r="R2737" t="str">
        <f t="shared" si="259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5"/>
        <v>169.51724137931035</v>
      </c>
      <c r="Q2738" t="str">
        <f t="shared" si="258"/>
        <v>technology</v>
      </c>
      <c r="R2738" t="str">
        <f t="shared" si="259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5"/>
        <v>161.88210526315791</v>
      </c>
      <c r="Q2739" t="str">
        <f t="shared" si="258"/>
        <v>technology</v>
      </c>
      <c r="R2739" t="str">
        <f t="shared" si="259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5"/>
        <v>493.13333333333333</v>
      </c>
      <c r="Q2740" t="str">
        <f t="shared" si="258"/>
        <v>technology</v>
      </c>
      <c r="R2740" t="str">
        <f t="shared" si="259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5"/>
        <v>22.120418848167539</v>
      </c>
      <c r="Q2741" t="str">
        <f t="shared" si="258"/>
        <v>technology</v>
      </c>
      <c r="R2741" t="str">
        <f t="shared" si="259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5"/>
        <v>18.235294117647058</v>
      </c>
      <c r="Q2742" t="str">
        <f t="shared" si="258"/>
        <v>technology</v>
      </c>
      <c r="R2742" t="str">
        <f t="shared" si="259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5"/>
        <v>8.75</v>
      </c>
      <c r="Q2743" t="str">
        <f t="shared" si="258"/>
        <v>publishing</v>
      </c>
      <c r="R2743" t="str">
        <f t="shared" si="259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5"/>
        <v>40.611111111111114</v>
      </c>
      <c r="Q2744" t="str">
        <f t="shared" si="258"/>
        <v>publishing</v>
      </c>
      <c r="R2744" t="str">
        <f t="shared" si="259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 t="e">
        <f t="shared" si="255"/>
        <v>#DIV/0!</v>
      </c>
      <c r="Q2745" t="str">
        <f t="shared" si="258"/>
        <v>publishing</v>
      </c>
      <c r="R2745" t="str">
        <f t="shared" si="259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5"/>
        <v>37.954545454545453</v>
      </c>
      <c r="Q2746" t="str">
        <f t="shared" si="258"/>
        <v>publishing</v>
      </c>
      <c r="R2746" t="str">
        <f t="shared" si="259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5"/>
        <v>35.734693877551024</v>
      </c>
      <c r="Q2747" t="str">
        <f t="shared" si="258"/>
        <v>publishing</v>
      </c>
      <c r="R2747" t="str">
        <f t="shared" si="259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5"/>
        <v>42.157894736842103</v>
      </c>
      <c r="Q2748" t="str">
        <f t="shared" si="258"/>
        <v>publishing</v>
      </c>
      <c r="R2748" t="str">
        <f t="shared" si="259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5"/>
        <v>35</v>
      </c>
      <c r="Q2749" t="str">
        <f t="shared" si="258"/>
        <v>publishing</v>
      </c>
      <c r="R2749" t="str">
        <f t="shared" si="259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5"/>
        <v>13.25</v>
      </c>
      <c r="Q2750" t="str">
        <f t="shared" si="258"/>
        <v>publishing</v>
      </c>
      <c r="R2750" t="str">
        <f t="shared" si="259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5"/>
        <v>55</v>
      </c>
      <c r="Q2751" t="str">
        <f t="shared" si="258"/>
        <v>publishing</v>
      </c>
      <c r="R2751" t="str">
        <f t="shared" si="259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 t="e">
        <f t="shared" si="255"/>
        <v>#DIV/0!</v>
      </c>
      <c r="Q2752" t="str">
        <f t="shared" si="258"/>
        <v>publishing</v>
      </c>
      <c r="R2752" t="str">
        <f t="shared" si="259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 t="e">
        <f t="shared" si="255"/>
        <v>#DIV/0!</v>
      </c>
      <c r="Q2753" t="str">
        <f t="shared" si="258"/>
        <v>publishing</v>
      </c>
      <c r="R2753" t="str">
        <f t="shared" si="259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5"/>
        <v>39.285714285714285</v>
      </c>
      <c r="Q2754" t="str">
        <f t="shared" si="258"/>
        <v>publishing</v>
      </c>
      <c r="R2754" t="str">
        <f t="shared" si="259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6">
        <f t="shared" ref="P2755:P2818" si="261">E2755/L2755</f>
        <v>47.5</v>
      </c>
      <c r="Q2755" t="str">
        <f t="shared" si="258"/>
        <v>publishing</v>
      </c>
      <c r="R2755" t="str">
        <f t="shared" si="259"/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 t="e">
        <f t="shared" si="261"/>
        <v>#DIV/0!</v>
      </c>
      <c r="Q2756" t="str">
        <f t="shared" si="258"/>
        <v>publishing</v>
      </c>
      <c r="R2756" t="str">
        <f t="shared" si="259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61"/>
        <v>17.333333333333332</v>
      </c>
      <c r="Q2757" t="str">
        <f t="shared" si="258"/>
        <v>publishing</v>
      </c>
      <c r="R2757" t="str">
        <f t="shared" si="259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61"/>
        <v>31.757575757575758</v>
      </c>
      <c r="Q2758" t="str">
        <f t="shared" si="258"/>
        <v>publishing</v>
      </c>
      <c r="R2758" t="str">
        <f t="shared" si="259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61"/>
        <v>5</v>
      </c>
      <c r="Q2759" t="str">
        <f t="shared" si="258"/>
        <v>publishing</v>
      </c>
      <c r="R2759" t="str">
        <f t="shared" si="259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61"/>
        <v>39</v>
      </c>
      <c r="Q2760" t="str">
        <f t="shared" si="258"/>
        <v>publishing</v>
      </c>
      <c r="R2760" t="str">
        <f t="shared" si="259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61"/>
        <v>52.5</v>
      </c>
      <c r="Q2761" t="str">
        <f t="shared" si="258"/>
        <v>publishing</v>
      </c>
      <c r="R2761" t="str">
        <f t="shared" si="259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 t="e">
        <f t="shared" si="261"/>
        <v>#DIV/0!</v>
      </c>
      <c r="Q2762" t="str">
        <f t="shared" si="258"/>
        <v>publishing</v>
      </c>
      <c r="R2762" t="str">
        <f t="shared" si="259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61"/>
        <v>9</v>
      </c>
      <c r="Q2763" t="str">
        <f t="shared" ref="Q2763:Q2826" si="264">LEFT(N2763,FIND("/",N2763,1)-1)</f>
        <v>publishing</v>
      </c>
      <c r="R2763" t="str">
        <f t="shared" ref="R2763:R2826" si="265">RIGHT(N2763,LEN(N2763)-FIND("/",N2763,1))</f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61"/>
        <v>25</v>
      </c>
      <c r="Q2764" t="str">
        <f t="shared" si="264"/>
        <v>publishing</v>
      </c>
      <c r="R2764" t="str">
        <f t="shared" si="265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61"/>
        <v>30</v>
      </c>
      <c r="Q2765" t="str">
        <f t="shared" si="264"/>
        <v>publishing</v>
      </c>
      <c r="R2765" t="str">
        <f t="shared" si="265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61"/>
        <v>11.25</v>
      </c>
      <c r="Q2766" t="str">
        <f t="shared" si="264"/>
        <v>publishing</v>
      </c>
      <c r="R2766" t="str">
        <f t="shared" si="265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 t="e">
        <f t="shared" si="261"/>
        <v>#DIV/0!</v>
      </c>
      <c r="Q2767" t="str">
        <f t="shared" si="264"/>
        <v>publishing</v>
      </c>
      <c r="R2767" t="str">
        <f t="shared" si="265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61"/>
        <v>25</v>
      </c>
      <c r="Q2768" t="str">
        <f t="shared" si="264"/>
        <v>publishing</v>
      </c>
      <c r="R2768" t="str">
        <f t="shared" si="265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61"/>
        <v>11.333333333333334</v>
      </c>
      <c r="Q2769" t="str">
        <f t="shared" si="264"/>
        <v>publishing</v>
      </c>
      <c r="R2769" t="str">
        <f t="shared" si="265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61"/>
        <v>29.470588235294116</v>
      </c>
      <c r="Q2770" t="str">
        <f t="shared" si="264"/>
        <v>publishing</v>
      </c>
      <c r="R2770" t="str">
        <f t="shared" si="265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61"/>
        <v>1</v>
      </c>
      <c r="Q2771" t="str">
        <f t="shared" si="264"/>
        <v>publishing</v>
      </c>
      <c r="R2771" t="str">
        <f t="shared" si="265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61"/>
        <v>63.098484848484851</v>
      </c>
      <c r="Q2772" t="str">
        <f t="shared" si="264"/>
        <v>publishing</v>
      </c>
      <c r="R2772" t="str">
        <f t="shared" si="265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 t="e">
        <f t="shared" si="261"/>
        <v>#DIV/0!</v>
      </c>
      <c r="Q2773" t="str">
        <f t="shared" si="264"/>
        <v>publishing</v>
      </c>
      <c r="R2773" t="str">
        <f t="shared" si="265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 t="e">
        <f t="shared" si="261"/>
        <v>#DIV/0!</v>
      </c>
      <c r="Q2774" t="str">
        <f t="shared" si="264"/>
        <v>publishing</v>
      </c>
      <c r="R2774" t="str">
        <f t="shared" si="265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61"/>
        <v>1</v>
      </c>
      <c r="Q2775" t="str">
        <f t="shared" si="264"/>
        <v>publishing</v>
      </c>
      <c r="R2775" t="str">
        <f t="shared" si="265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61"/>
        <v>43.846153846153847</v>
      </c>
      <c r="Q2776" t="str">
        <f t="shared" si="264"/>
        <v>publishing</v>
      </c>
      <c r="R2776" t="str">
        <f t="shared" si="265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61"/>
        <v>75</v>
      </c>
      <c r="Q2777" t="str">
        <f t="shared" si="264"/>
        <v>publishing</v>
      </c>
      <c r="R2777" t="str">
        <f t="shared" si="265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61"/>
        <v>45.972222222222221</v>
      </c>
      <c r="Q2778" t="str">
        <f t="shared" si="264"/>
        <v>publishing</v>
      </c>
      <c r="R2778" t="str">
        <f t="shared" si="265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61"/>
        <v>10</v>
      </c>
      <c r="Q2779" t="str">
        <f t="shared" si="264"/>
        <v>publishing</v>
      </c>
      <c r="R2779" t="str">
        <f t="shared" si="265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61"/>
        <v>93.666666666666671</v>
      </c>
      <c r="Q2780" t="str">
        <f t="shared" si="264"/>
        <v>publishing</v>
      </c>
      <c r="R2780" t="str">
        <f t="shared" si="265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61"/>
        <v>53</v>
      </c>
      <c r="Q2781" t="str">
        <f t="shared" si="264"/>
        <v>publishing</v>
      </c>
      <c r="R2781" t="str">
        <f t="shared" si="265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 t="e">
        <f t="shared" si="261"/>
        <v>#DIV/0!</v>
      </c>
      <c r="Q2782" t="str">
        <f t="shared" si="264"/>
        <v>publishing</v>
      </c>
      <c r="R2782" t="str">
        <f t="shared" si="265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61"/>
        <v>47</v>
      </c>
      <c r="Q2783" t="str">
        <f t="shared" si="264"/>
        <v>theater</v>
      </c>
      <c r="R2783" t="str">
        <f t="shared" si="265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61"/>
        <v>66.666666666666671</v>
      </c>
      <c r="Q2784" t="str">
        <f t="shared" si="264"/>
        <v>theater</v>
      </c>
      <c r="R2784" t="str">
        <f t="shared" si="265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si="261"/>
        <v>18.770491803278688</v>
      </c>
      <c r="Q2785" t="str">
        <f t="shared" si="264"/>
        <v>theater</v>
      </c>
      <c r="R2785" t="str">
        <f t="shared" si="265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1"/>
        <v>66.111111111111114</v>
      </c>
      <c r="Q2786" t="str">
        <f t="shared" si="264"/>
        <v>theater</v>
      </c>
      <c r="R2786" t="str">
        <f t="shared" si="265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1"/>
        <v>36.859154929577464</v>
      </c>
      <c r="Q2787" t="str">
        <f t="shared" si="264"/>
        <v>theater</v>
      </c>
      <c r="R2787" t="str">
        <f t="shared" si="265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1"/>
        <v>39.810810810810814</v>
      </c>
      <c r="Q2788" t="str">
        <f t="shared" si="264"/>
        <v>theater</v>
      </c>
      <c r="R2788" t="str">
        <f t="shared" si="265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1"/>
        <v>31.5</v>
      </c>
      <c r="Q2789" t="str">
        <f t="shared" si="264"/>
        <v>theater</v>
      </c>
      <c r="R2789" t="str">
        <f t="shared" si="265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1"/>
        <v>102.5</v>
      </c>
      <c r="Q2790" t="str">
        <f t="shared" si="264"/>
        <v>theater</v>
      </c>
      <c r="R2790" t="str">
        <f t="shared" si="265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1"/>
        <v>126.45833333333333</v>
      </c>
      <c r="Q2791" t="str">
        <f t="shared" si="264"/>
        <v>theater</v>
      </c>
      <c r="R2791" t="str">
        <f t="shared" si="265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1"/>
        <v>47.878787878787875</v>
      </c>
      <c r="Q2792" t="str">
        <f t="shared" si="264"/>
        <v>theater</v>
      </c>
      <c r="R2792" t="str">
        <f t="shared" si="265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1"/>
        <v>73.214285714285708</v>
      </c>
      <c r="Q2793" t="str">
        <f t="shared" si="264"/>
        <v>theater</v>
      </c>
      <c r="R2793" t="str">
        <f t="shared" si="265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1"/>
        <v>89.666666666666671</v>
      </c>
      <c r="Q2794" t="str">
        <f t="shared" si="264"/>
        <v>theater</v>
      </c>
      <c r="R2794" t="str">
        <f t="shared" si="265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1"/>
        <v>151.4623287671233</v>
      </c>
      <c r="Q2795" t="str">
        <f t="shared" si="264"/>
        <v>theater</v>
      </c>
      <c r="R2795" t="str">
        <f t="shared" si="265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1"/>
        <v>25</v>
      </c>
      <c r="Q2796" t="str">
        <f t="shared" si="264"/>
        <v>theater</v>
      </c>
      <c r="R2796" t="str">
        <f t="shared" si="265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1"/>
        <v>36.5</v>
      </c>
      <c r="Q2797" t="str">
        <f t="shared" si="264"/>
        <v>theater</v>
      </c>
      <c r="R2797" t="str">
        <f t="shared" si="265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1"/>
        <v>44</v>
      </c>
      <c r="Q2798" t="str">
        <f t="shared" si="264"/>
        <v>theater</v>
      </c>
      <c r="R2798" t="str">
        <f t="shared" si="265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1"/>
        <v>87.357553191489373</v>
      </c>
      <c r="Q2799" t="str">
        <f t="shared" si="264"/>
        <v>theater</v>
      </c>
      <c r="R2799" t="str">
        <f t="shared" si="265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1"/>
        <v>36.474820143884891</v>
      </c>
      <c r="Q2800" t="str">
        <f t="shared" si="264"/>
        <v>theater</v>
      </c>
      <c r="R2800" t="str">
        <f t="shared" si="265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1"/>
        <v>44.859538461538463</v>
      </c>
      <c r="Q2801" t="str">
        <f t="shared" si="264"/>
        <v>theater</v>
      </c>
      <c r="R2801" t="str">
        <f t="shared" si="265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1"/>
        <v>42.903225806451616</v>
      </c>
      <c r="Q2802" t="str">
        <f t="shared" si="264"/>
        <v>theater</v>
      </c>
      <c r="R2802" t="str">
        <f t="shared" si="265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1"/>
        <v>51.230769230769234</v>
      </c>
      <c r="Q2803" t="str">
        <f t="shared" si="264"/>
        <v>theater</v>
      </c>
      <c r="R2803" t="str">
        <f t="shared" si="265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1"/>
        <v>33.944444444444443</v>
      </c>
      <c r="Q2804" t="str">
        <f t="shared" si="264"/>
        <v>theater</v>
      </c>
      <c r="R2804" t="str">
        <f t="shared" si="265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1"/>
        <v>90.744680851063833</v>
      </c>
      <c r="Q2805" t="str">
        <f t="shared" si="264"/>
        <v>theater</v>
      </c>
      <c r="R2805" t="str">
        <f t="shared" si="265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1"/>
        <v>50</v>
      </c>
      <c r="Q2806" t="str">
        <f t="shared" si="264"/>
        <v>theater</v>
      </c>
      <c r="R2806" t="str">
        <f t="shared" si="265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1"/>
        <v>24.444444444444443</v>
      </c>
      <c r="Q2807" t="str">
        <f t="shared" si="264"/>
        <v>theater</v>
      </c>
      <c r="R2807" t="str">
        <f t="shared" si="265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1"/>
        <v>44.25</v>
      </c>
      <c r="Q2808" t="str">
        <f t="shared" si="264"/>
        <v>theater</v>
      </c>
      <c r="R2808" t="str">
        <f t="shared" si="265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1"/>
        <v>67.741935483870961</v>
      </c>
      <c r="Q2809" t="str">
        <f t="shared" si="264"/>
        <v>theater</v>
      </c>
      <c r="R2809" t="str">
        <f t="shared" si="265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1"/>
        <v>65.376811594202906</v>
      </c>
      <c r="Q2810" t="str">
        <f t="shared" si="264"/>
        <v>theater</v>
      </c>
      <c r="R2810" t="str">
        <f t="shared" si="265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1"/>
        <v>121.9047619047619</v>
      </c>
      <c r="Q2811" t="str">
        <f t="shared" si="264"/>
        <v>theater</v>
      </c>
      <c r="R2811" t="str">
        <f t="shared" si="265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1"/>
        <v>47.456140350877192</v>
      </c>
      <c r="Q2812" t="str">
        <f t="shared" si="264"/>
        <v>theater</v>
      </c>
      <c r="R2812" t="str">
        <f t="shared" si="265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1"/>
        <v>92.842592592592595</v>
      </c>
      <c r="Q2813" t="str">
        <f t="shared" si="264"/>
        <v>theater</v>
      </c>
      <c r="R2813" t="str">
        <f t="shared" si="265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1"/>
        <v>68.253012048192772</v>
      </c>
      <c r="Q2814" t="str">
        <f t="shared" si="264"/>
        <v>theater</v>
      </c>
      <c r="R2814" t="str">
        <f t="shared" si="265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1"/>
        <v>37.209583333333335</v>
      </c>
      <c r="Q2815" t="str">
        <f t="shared" si="264"/>
        <v>theater</v>
      </c>
      <c r="R2815" t="str">
        <f t="shared" si="265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1"/>
        <v>25.25</v>
      </c>
      <c r="Q2816" t="str">
        <f t="shared" si="264"/>
        <v>theater</v>
      </c>
      <c r="R2816" t="str">
        <f t="shared" si="265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1"/>
        <v>43.214285714285715</v>
      </c>
      <c r="Q2817" t="str">
        <f t="shared" si="264"/>
        <v>theater</v>
      </c>
      <c r="R2817" t="str">
        <f t="shared" si="265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1"/>
        <v>25.130177514792898</v>
      </c>
      <c r="Q2818" t="str">
        <f t="shared" si="264"/>
        <v>theater</v>
      </c>
      <c r="R2818" t="str">
        <f t="shared" si="265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6">
        <f t="shared" ref="P2819:P2882" si="267">E2819/L2819</f>
        <v>23.636363636363637</v>
      </c>
      <c r="Q2819" t="str">
        <f t="shared" si="264"/>
        <v>theater</v>
      </c>
      <c r="R2819" t="str">
        <f t="shared" si="265"/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7"/>
        <v>103.95098039215686</v>
      </c>
      <c r="Q2820" t="str">
        <f t="shared" si="264"/>
        <v>theater</v>
      </c>
      <c r="R2820" t="str">
        <f t="shared" si="265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7"/>
        <v>50.384615384615387</v>
      </c>
      <c r="Q2821" t="str">
        <f t="shared" si="264"/>
        <v>theater</v>
      </c>
      <c r="R2821" t="str">
        <f t="shared" si="265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7"/>
        <v>13.6</v>
      </c>
      <c r="Q2822" t="str">
        <f t="shared" si="264"/>
        <v>theater</v>
      </c>
      <c r="R2822" t="str">
        <f t="shared" si="265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7"/>
        <v>28.571428571428573</v>
      </c>
      <c r="Q2823" t="str">
        <f t="shared" si="264"/>
        <v>theater</v>
      </c>
      <c r="R2823" t="str">
        <f t="shared" si="265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7"/>
        <v>63.829787234042556</v>
      </c>
      <c r="Q2824" t="str">
        <f t="shared" si="264"/>
        <v>theater</v>
      </c>
      <c r="R2824" t="str">
        <f t="shared" si="265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7"/>
        <v>8.8571428571428577</v>
      </c>
      <c r="Q2825" t="str">
        <f t="shared" si="264"/>
        <v>theater</v>
      </c>
      <c r="R2825" t="str">
        <f t="shared" si="265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7"/>
        <v>50.666666666666664</v>
      </c>
      <c r="Q2826" t="str">
        <f t="shared" si="264"/>
        <v>theater</v>
      </c>
      <c r="R2826" t="str">
        <f t="shared" si="265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7"/>
        <v>60.784313725490193</v>
      </c>
      <c r="Q2827" t="str">
        <f t="shared" ref="Q2827:Q2890" si="270">LEFT(N2827,FIND("/",N2827,1)-1)</f>
        <v>theater</v>
      </c>
      <c r="R2827" t="str">
        <f t="shared" ref="R2827:R2890" si="271">RIGHT(N2827,LEN(N2827)-FIND("/",N2827,1))</f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7"/>
        <v>113.42105263157895</v>
      </c>
      <c r="Q2828" t="str">
        <f t="shared" si="270"/>
        <v>theater</v>
      </c>
      <c r="R2828" t="str">
        <f t="shared" si="271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7"/>
        <v>104.56521739130434</v>
      </c>
      <c r="Q2829" t="str">
        <f t="shared" si="270"/>
        <v>theater</v>
      </c>
      <c r="R2829" t="str">
        <f t="shared" si="271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7"/>
        <v>98.30927835051547</v>
      </c>
      <c r="Q2830" t="str">
        <f t="shared" si="270"/>
        <v>theater</v>
      </c>
      <c r="R2830" t="str">
        <f t="shared" si="271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7"/>
        <v>35.039473684210527</v>
      </c>
      <c r="Q2831" t="str">
        <f t="shared" si="270"/>
        <v>theater</v>
      </c>
      <c r="R2831" t="str">
        <f t="shared" si="271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7"/>
        <v>272.72727272727275</v>
      </c>
      <c r="Q2832" t="str">
        <f t="shared" si="270"/>
        <v>theater</v>
      </c>
      <c r="R2832" t="str">
        <f t="shared" si="271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7"/>
        <v>63.846153846153847</v>
      </c>
      <c r="Q2833" t="str">
        <f t="shared" si="270"/>
        <v>theater</v>
      </c>
      <c r="R2833" t="str">
        <f t="shared" si="271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7"/>
        <v>30.189368421052631</v>
      </c>
      <c r="Q2834" t="str">
        <f t="shared" si="270"/>
        <v>theater</v>
      </c>
      <c r="R2834" t="str">
        <f t="shared" si="271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7"/>
        <v>83.51428571428572</v>
      </c>
      <c r="Q2835" t="str">
        <f t="shared" si="270"/>
        <v>theater</v>
      </c>
      <c r="R2835" t="str">
        <f t="shared" si="271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7"/>
        <v>64.761904761904759</v>
      </c>
      <c r="Q2836" t="str">
        <f t="shared" si="270"/>
        <v>theater</v>
      </c>
      <c r="R2836" t="str">
        <f t="shared" si="271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7"/>
        <v>20.118172043010752</v>
      </c>
      <c r="Q2837" t="str">
        <f t="shared" si="270"/>
        <v>theater</v>
      </c>
      <c r="R2837" t="str">
        <f t="shared" si="271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7"/>
        <v>44.090909090909093</v>
      </c>
      <c r="Q2838" t="str">
        <f t="shared" si="270"/>
        <v>theater</v>
      </c>
      <c r="R2838" t="str">
        <f t="shared" si="271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7"/>
        <v>40.476190476190474</v>
      </c>
      <c r="Q2839" t="str">
        <f t="shared" si="270"/>
        <v>theater</v>
      </c>
      <c r="R2839" t="str">
        <f t="shared" si="271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7"/>
        <v>44.537037037037038</v>
      </c>
      <c r="Q2840" t="str">
        <f t="shared" si="270"/>
        <v>theater</v>
      </c>
      <c r="R2840" t="str">
        <f t="shared" si="271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7"/>
        <v>125.80645161290323</v>
      </c>
      <c r="Q2841" t="str">
        <f t="shared" si="270"/>
        <v>theater</v>
      </c>
      <c r="R2841" t="str">
        <f t="shared" si="271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7"/>
        <v>19.696969696969695</v>
      </c>
      <c r="Q2842" t="str">
        <f t="shared" si="270"/>
        <v>theater</v>
      </c>
      <c r="R2842" t="str">
        <f t="shared" si="271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7"/>
        <v>10</v>
      </c>
      <c r="Q2843" t="str">
        <f t="shared" si="270"/>
        <v>theater</v>
      </c>
      <c r="R2843" t="str">
        <f t="shared" si="271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 t="e">
        <f t="shared" si="267"/>
        <v>#DIV/0!</v>
      </c>
      <c r="Q2844" t="str">
        <f t="shared" si="270"/>
        <v>theater</v>
      </c>
      <c r="R2844" t="str">
        <f t="shared" si="271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 t="e">
        <f t="shared" si="267"/>
        <v>#DIV/0!</v>
      </c>
      <c r="Q2845" t="str">
        <f t="shared" si="270"/>
        <v>theater</v>
      </c>
      <c r="R2845" t="str">
        <f t="shared" si="271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7"/>
        <v>30</v>
      </c>
      <c r="Q2846" t="str">
        <f t="shared" si="270"/>
        <v>theater</v>
      </c>
      <c r="R2846" t="str">
        <f t="shared" si="271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7"/>
        <v>60.666666666666664</v>
      </c>
      <c r="Q2847" t="str">
        <f t="shared" si="270"/>
        <v>theater</v>
      </c>
      <c r="R2847" t="str">
        <f t="shared" si="271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 t="e">
        <f t="shared" si="267"/>
        <v>#DIV/0!</v>
      </c>
      <c r="Q2848" t="str">
        <f t="shared" si="270"/>
        <v>theater</v>
      </c>
      <c r="R2848" t="str">
        <f t="shared" si="271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 t="e">
        <f t="shared" si="267"/>
        <v>#DIV/0!</v>
      </c>
      <c r="Q2849" t="str">
        <f t="shared" si="270"/>
        <v>theater</v>
      </c>
      <c r="R2849" t="str">
        <f t="shared" si="271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67"/>
        <v>23.333333333333332</v>
      </c>
      <c r="Q2850" t="str">
        <f t="shared" si="270"/>
        <v>theater</v>
      </c>
      <c r="R2850" t="str">
        <f t="shared" si="271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67"/>
        <v>5</v>
      </c>
      <c r="Q2851" t="str">
        <f t="shared" si="270"/>
        <v>theater</v>
      </c>
      <c r="R2851" t="str">
        <f t="shared" si="271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67"/>
        <v>23.923076923076923</v>
      </c>
      <c r="Q2852" t="str">
        <f t="shared" si="270"/>
        <v>theater</v>
      </c>
      <c r="R2852" t="str">
        <f t="shared" si="271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 t="e">
        <f t="shared" si="267"/>
        <v>#DIV/0!</v>
      </c>
      <c r="Q2853" t="str">
        <f t="shared" si="270"/>
        <v>theater</v>
      </c>
      <c r="R2853" t="str">
        <f t="shared" si="271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67"/>
        <v>15.833333333333334</v>
      </c>
      <c r="Q2854" t="str">
        <f t="shared" si="270"/>
        <v>theater</v>
      </c>
      <c r="R2854" t="str">
        <f t="shared" si="271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 t="e">
        <f t="shared" si="267"/>
        <v>#DIV/0!</v>
      </c>
      <c r="Q2855" t="str">
        <f t="shared" si="270"/>
        <v>theater</v>
      </c>
      <c r="R2855" t="str">
        <f t="shared" si="271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67"/>
        <v>29.785714285714285</v>
      </c>
      <c r="Q2856" t="str">
        <f t="shared" si="270"/>
        <v>theater</v>
      </c>
      <c r="R2856" t="str">
        <f t="shared" si="271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67"/>
        <v>60</v>
      </c>
      <c r="Q2857" t="str">
        <f t="shared" si="270"/>
        <v>theater</v>
      </c>
      <c r="R2857" t="str">
        <f t="shared" si="271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67"/>
        <v>24.333333333333332</v>
      </c>
      <c r="Q2858" t="str">
        <f t="shared" si="270"/>
        <v>theater</v>
      </c>
      <c r="R2858" t="str">
        <f t="shared" si="271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67"/>
        <v>500</v>
      </c>
      <c r="Q2859" t="str">
        <f t="shared" si="270"/>
        <v>theater</v>
      </c>
      <c r="R2859" t="str">
        <f t="shared" si="271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 t="e">
        <f t="shared" si="267"/>
        <v>#DIV/0!</v>
      </c>
      <c r="Q2860" t="str">
        <f t="shared" si="270"/>
        <v>theater</v>
      </c>
      <c r="R2860" t="str">
        <f t="shared" si="271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67"/>
        <v>35</v>
      </c>
      <c r="Q2861" t="str">
        <f t="shared" si="270"/>
        <v>theater</v>
      </c>
      <c r="R2861" t="str">
        <f t="shared" si="271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67"/>
        <v>29.555555555555557</v>
      </c>
      <c r="Q2862" t="str">
        <f t="shared" si="270"/>
        <v>theater</v>
      </c>
      <c r="R2862" t="str">
        <f t="shared" si="271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67"/>
        <v>26.666666666666668</v>
      </c>
      <c r="Q2863" t="str">
        <f t="shared" si="270"/>
        <v>theater</v>
      </c>
      <c r="R2863" t="str">
        <f t="shared" si="271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67"/>
        <v>18.333333333333332</v>
      </c>
      <c r="Q2864" t="str">
        <f t="shared" si="270"/>
        <v>theater</v>
      </c>
      <c r="R2864" t="str">
        <f t="shared" si="271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67"/>
        <v>20</v>
      </c>
      <c r="Q2865" t="str">
        <f t="shared" si="270"/>
        <v>theater</v>
      </c>
      <c r="R2865" t="str">
        <f t="shared" si="271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67"/>
        <v>13.333333333333334</v>
      </c>
      <c r="Q2866" t="str">
        <f t="shared" si="270"/>
        <v>theater</v>
      </c>
      <c r="R2866" t="str">
        <f t="shared" si="271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 t="e">
        <f t="shared" si="267"/>
        <v>#DIV/0!</v>
      </c>
      <c r="Q2867" t="str">
        <f t="shared" si="270"/>
        <v>theater</v>
      </c>
      <c r="R2867" t="str">
        <f t="shared" si="271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67"/>
        <v>22.5</v>
      </c>
      <c r="Q2868" t="str">
        <f t="shared" si="270"/>
        <v>theater</v>
      </c>
      <c r="R2868" t="str">
        <f t="shared" si="271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67"/>
        <v>50.4</v>
      </c>
      <c r="Q2869" t="str">
        <f t="shared" si="270"/>
        <v>theater</v>
      </c>
      <c r="R2869" t="str">
        <f t="shared" si="271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67"/>
        <v>105.02933333333334</v>
      </c>
      <c r="Q2870" t="str">
        <f t="shared" si="270"/>
        <v>theater</v>
      </c>
      <c r="R2870" t="str">
        <f t="shared" si="271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67"/>
        <v>35.4</v>
      </c>
      <c r="Q2871" t="str">
        <f t="shared" si="270"/>
        <v>theater</v>
      </c>
      <c r="R2871" t="str">
        <f t="shared" si="271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67"/>
        <v>83.333333333333329</v>
      </c>
      <c r="Q2872" t="str">
        <f t="shared" si="270"/>
        <v>theater</v>
      </c>
      <c r="R2872" t="str">
        <f t="shared" si="271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67"/>
        <v>35.92307692307692</v>
      </c>
      <c r="Q2873" t="str">
        <f t="shared" si="270"/>
        <v>theater</v>
      </c>
      <c r="R2873" t="str">
        <f t="shared" si="271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 t="e">
        <f t="shared" si="267"/>
        <v>#DIV/0!</v>
      </c>
      <c r="Q2874" t="str">
        <f t="shared" si="270"/>
        <v>theater</v>
      </c>
      <c r="R2874" t="str">
        <f t="shared" si="271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67"/>
        <v>119.125</v>
      </c>
      <c r="Q2875" t="str">
        <f t="shared" si="270"/>
        <v>theater</v>
      </c>
      <c r="R2875" t="str">
        <f t="shared" si="271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67"/>
        <v>90.333333333333329</v>
      </c>
      <c r="Q2876" t="str">
        <f t="shared" si="270"/>
        <v>theater</v>
      </c>
      <c r="R2876" t="str">
        <f t="shared" si="271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67"/>
        <v>2.3333333333333335</v>
      </c>
      <c r="Q2877" t="str">
        <f t="shared" si="270"/>
        <v>theater</v>
      </c>
      <c r="R2877" t="str">
        <f t="shared" si="271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 t="e">
        <f t="shared" si="267"/>
        <v>#DIV/0!</v>
      </c>
      <c r="Q2878" t="str">
        <f t="shared" si="270"/>
        <v>theater</v>
      </c>
      <c r="R2878" t="str">
        <f t="shared" si="271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67"/>
        <v>108.33333333333333</v>
      </c>
      <c r="Q2879" t="str">
        <f t="shared" si="270"/>
        <v>theater</v>
      </c>
      <c r="R2879" t="str">
        <f t="shared" si="271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67"/>
        <v>15.75</v>
      </c>
      <c r="Q2880" t="str">
        <f t="shared" si="270"/>
        <v>theater</v>
      </c>
      <c r="R2880" t="str">
        <f t="shared" si="271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67"/>
        <v>29</v>
      </c>
      <c r="Q2881" t="str">
        <f t="shared" si="270"/>
        <v>theater</v>
      </c>
      <c r="R2881" t="str">
        <f t="shared" si="271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67"/>
        <v>96.551724137931032</v>
      </c>
      <c r="Q2882" t="str">
        <f t="shared" si="270"/>
        <v>theater</v>
      </c>
      <c r="R2882" t="str">
        <f t="shared" si="271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6" t="e">
        <f t="shared" ref="P2883:P2946" si="273">E2883/L2883</f>
        <v>#DIV/0!</v>
      </c>
      <c r="Q2883" t="str">
        <f t="shared" si="270"/>
        <v>theater</v>
      </c>
      <c r="R2883" t="str">
        <f t="shared" si="271"/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3"/>
        <v>63</v>
      </c>
      <c r="Q2884" t="str">
        <f t="shared" si="270"/>
        <v>theater</v>
      </c>
      <c r="R2884" t="str">
        <f t="shared" si="271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3"/>
        <v>381.6</v>
      </c>
      <c r="Q2885" t="str">
        <f t="shared" si="270"/>
        <v>theater</v>
      </c>
      <c r="R2885" t="str">
        <f t="shared" si="271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3"/>
        <v>46.25</v>
      </c>
      <c r="Q2886" t="str">
        <f t="shared" si="270"/>
        <v>theater</v>
      </c>
      <c r="R2886" t="str">
        <f t="shared" si="271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3"/>
        <v>26</v>
      </c>
      <c r="Q2887" t="str">
        <f t="shared" si="270"/>
        <v>theater</v>
      </c>
      <c r="R2887" t="str">
        <f t="shared" si="271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3"/>
        <v>10</v>
      </c>
      <c r="Q2888" t="str">
        <f t="shared" si="270"/>
        <v>theater</v>
      </c>
      <c r="R2888" t="str">
        <f t="shared" si="271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3"/>
        <v>5</v>
      </c>
      <c r="Q2889" t="str">
        <f t="shared" si="270"/>
        <v>theater</v>
      </c>
      <c r="R2889" t="str">
        <f t="shared" si="271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 t="e">
        <f t="shared" si="273"/>
        <v>#DIV/0!</v>
      </c>
      <c r="Q2890" t="str">
        <f t="shared" si="270"/>
        <v>theater</v>
      </c>
      <c r="R2890" t="str">
        <f t="shared" si="271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3"/>
        <v>81.571428571428569</v>
      </c>
      <c r="Q2891" t="str">
        <f t="shared" ref="Q2891:Q2954" si="276">LEFT(N2891,FIND("/",N2891,1)-1)</f>
        <v>theater</v>
      </c>
      <c r="R2891" t="str">
        <f t="shared" ref="R2891:R2954" si="277">RIGHT(N2891,LEN(N2891)-FIND("/",N2891,1))</f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3"/>
        <v>7</v>
      </c>
      <c r="Q2892" t="str">
        <f t="shared" si="276"/>
        <v>theater</v>
      </c>
      <c r="R2892" t="str">
        <f t="shared" si="277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3"/>
        <v>27.3</v>
      </c>
      <c r="Q2893" t="str">
        <f t="shared" si="276"/>
        <v>theater</v>
      </c>
      <c r="R2893" t="str">
        <f t="shared" si="277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3"/>
        <v>29.411764705882351</v>
      </c>
      <c r="Q2894" t="str">
        <f t="shared" si="276"/>
        <v>theater</v>
      </c>
      <c r="R2894" t="str">
        <f t="shared" si="277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3"/>
        <v>12.5</v>
      </c>
      <c r="Q2895" t="str">
        <f t="shared" si="276"/>
        <v>theater</v>
      </c>
      <c r="R2895" t="str">
        <f t="shared" si="277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 t="e">
        <f t="shared" si="273"/>
        <v>#DIV/0!</v>
      </c>
      <c r="Q2896" t="str">
        <f t="shared" si="276"/>
        <v>theater</v>
      </c>
      <c r="R2896" t="str">
        <f t="shared" si="277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3"/>
        <v>5.75</v>
      </c>
      <c r="Q2897" t="str">
        <f t="shared" si="276"/>
        <v>theater</v>
      </c>
      <c r="R2897" t="str">
        <f t="shared" si="277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3"/>
        <v>52.083333333333336</v>
      </c>
      <c r="Q2898" t="str">
        <f t="shared" si="276"/>
        <v>theater</v>
      </c>
      <c r="R2898" t="str">
        <f t="shared" si="277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3"/>
        <v>183.33333333333334</v>
      </c>
      <c r="Q2899" t="str">
        <f t="shared" si="276"/>
        <v>theater</v>
      </c>
      <c r="R2899" t="str">
        <f t="shared" si="277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3"/>
        <v>26.333333333333332</v>
      </c>
      <c r="Q2900" t="str">
        <f t="shared" si="276"/>
        <v>theater</v>
      </c>
      <c r="R2900" t="str">
        <f t="shared" si="277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 t="e">
        <f t="shared" si="273"/>
        <v>#DIV/0!</v>
      </c>
      <c r="Q2901" t="str">
        <f t="shared" si="276"/>
        <v>theater</v>
      </c>
      <c r="R2901" t="str">
        <f t="shared" si="277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3"/>
        <v>486.42857142857144</v>
      </c>
      <c r="Q2902" t="str">
        <f t="shared" si="276"/>
        <v>theater</v>
      </c>
      <c r="R2902" t="str">
        <f t="shared" si="277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3"/>
        <v>3</v>
      </c>
      <c r="Q2903" t="str">
        <f t="shared" si="276"/>
        <v>theater</v>
      </c>
      <c r="R2903" t="str">
        <f t="shared" si="277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3"/>
        <v>25</v>
      </c>
      <c r="Q2904" t="str">
        <f t="shared" si="276"/>
        <v>theater</v>
      </c>
      <c r="R2904" t="str">
        <f t="shared" si="277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3"/>
        <v>9.75</v>
      </c>
      <c r="Q2905" t="str">
        <f t="shared" si="276"/>
        <v>theater</v>
      </c>
      <c r="R2905" t="str">
        <f t="shared" si="277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3"/>
        <v>18.75</v>
      </c>
      <c r="Q2906" t="str">
        <f t="shared" si="276"/>
        <v>theater</v>
      </c>
      <c r="R2906" t="str">
        <f t="shared" si="277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3"/>
        <v>36.588235294117645</v>
      </c>
      <c r="Q2907" t="str">
        <f t="shared" si="276"/>
        <v>theater</v>
      </c>
      <c r="R2907" t="str">
        <f t="shared" si="277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3"/>
        <v>80.714285714285708</v>
      </c>
      <c r="Q2908" t="str">
        <f t="shared" si="276"/>
        <v>theater</v>
      </c>
      <c r="R2908" t="str">
        <f t="shared" si="277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3"/>
        <v>1</v>
      </c>
      <c r="Q2909" t="str">
        <f t="shared" si="276"/>
        <v>theater</v>
      </c>
      <c r="R2909" t="str">
        <f t="shared" si="277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3"/>
        <v>52.8</v>
      </c>
      <c r="Q2910" t="str">
        <f t="shared" si="276"/>
        <v>theater</v>
      </c>
      <c r="R2910" t="str">
        <f t="shared" si="277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3"/>
        <v>20</v>
      </c>
      <c r="Q2911" t="str">
        <f t="shared" si="276"/>
        <v>theater</v>
      </c>
      <c r="R2911" t="str">
        <f t="shared" si="277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3"/>
        <v>1</v>
      </c>
      <c r="Q2912" t="str">
        <f t="shared" si="276"/>
        <v>theater</v>
      </c>
      <c r="R2912" t="str">
        <f t="shared" si="277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si="273"/>
        <v>46.928571428571431</v>
      </c>
      <c r="Q2913" t="str">
        <f t="shared" si="276"/>
        <v>theater</v>
      </c>
      <c r="R2913" t="str">
        <f t="shared" si="277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3"/>
        <v>78.07692307692308</v>
      </c>
      <c r="Q2914" t="str">
        <f t="shared" si="276"/>
        <v>theater</v>
      </c>
      <c r="R2914" t="str">
        <f t="shared" si="277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3"/>
        <v>1</v>
      </c>
      <c r="Q2915" t="str">
        <f t="shared" si="276"/>
        <v>theater</v>
      </c>
      <c r="R2915" t="str">
        <f t="shared" si="277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3"/>
        <v>1</v>
      </c>
      <c r="Q2916" t="str">
        <f t="shared" si="276"/>
        <v>theater</v>
      </c>
      <c r="R2916" t="str">
        <f t="shared" si="277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3"/>
        <v>203.66666666666666</v>
      </c>
      <c r="Q2917" t="str">
        <f t="shared" si="276"/>
        <v>theater</v>
      </c>
      <c r="R2917" t="str">
        <f t="shared" si="277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3"/>
        <v>20.714285714285715</v>
      </c>
      <c r="Q2918" t="str">
        <f t="shared" si="276"/>
        <v>theater</v>
      </c>
      <c r="R2918" t="str">
        <f t="shared" si="277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3"/>
        <v>48.555555555555557</v>
      </c>
      <c r="Q2919" t="str">
        <f t="shared" si="276"/>
        <v>theater</v>
      </c>
      <c r="R2919" t="str">
        <f t="shared" si="277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3"/>
        <v>68.099999999999994</v>
      </c>
      <c r="Q2920" t="str">
        <f t="shared" si="276"/>
        <v>theater</v>
      </c>
      <c r="R2920" t="str">
        <f t="shared" si="277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3"/>
        <v>8.5</v>
      </c>
      <c r="Q2921" t="str">
        <f t="shared" si="276"/>
        <v>theater</v>
      </c>
      <c r="R2921" t="str">
        <f t="shared" si="277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3"/>
        <v>51.615384615384613</v>
      </c>
      <c r="Q2922" t="str">
        <f t="shared" si="276"/>
        <v>theater</v>
      </c>
      <c r="R2922" t="str">
        <f t="shared" si="277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3"/>
        <v>43</v>
      </c>
      <c r="Q2923" t="str">
        <f t="shared" si="276"/>
        <v>theater</v>
      </c>
      <c r="R2923" t="str">
        <f t="shared" si="277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3"/>
        <v>83.333333333333329</v>
      </c>
      <c r="Q2924" t="str">
        <f t="shared" si="276"/>
        <v>theater</v>
      </c>
      <c r="R2924" t="str">
        <f t="shared" si="277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3"/>
        <v>30</v>
      </c>
      <c r="Q2925" t="str">
        <f t="shared" si="276"/>
        <v>theater</v>
      </c>
      <c r="R2925" t="str">
        <f t="shared" si="277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3"/>
        <v>175.51020408163265</v>
      </c>
      <c r="Q2926" t="str">
        <f t="shared" si="276"/>
        <v>theater</v>
      </c>
      <c r="R2926" t="str">
        <f t="shared" si="277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3"/>
        <v>231.66175879396985</v>
      </c>
      <c r="Q2927" t="str">
        <f t="shared" si="276"/>
        <v>theater</v>
      </c>
      <c r="R2927" t="str">
        <f t="shared" si="277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3"/>
        <v>75</v>
      </c>
      <c r="Q2928" t="str">
        <f t="shared" si="276"/>
        <v>theater</v>
      </c>
      <c r="R2928" t="str">
        <f t="shared" si="277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3"/>
        <v>112.14285714285714</v>
      </c>
      <c r="Q2929" t="str">
        <f t="shared" si="276"/>
        <v>theater</v>
      </c>
      <c r="R2929" t="str">
        <f t="shared" si="277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3"/>
        <v>41.666666666666664</v>
      </c>
      <c r="Q2930" t="str">
        <f t="shared" si="276"/>
        <v>theater</v>
      </c>
      <c r="R2930" t="str">
        <f t="shared" si="277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3"/>
        <v>255.17343750000001</v>
      </c>
      <c r="Q2931" t="str">
        <f t="shared" si="276"/>
        <v>theater</v>
      </c>
      <c r="R2931" t="str">
        <f t="shared" si="277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3"/>
        <v>162.7741935483871</v>
      </c>
      <c r="Q2932" t="str">
        <f t="shared" si="276"/>
        <v>theater</v>
      </c>
      <c r="R2932" t="str">
        <f t="shared" si="277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3"/>
        <v>88.333333333333329</v>
      </c>
      <c r="Q2933" t="str">
        <f t="shared" si="276"/>
        <v>theater</v>
      </c>
      <c r="R2933" t="str">
        <f t="shared" si="277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3"/>
        <v>85.736842105263165</v>
      </c>
      <c r="Q2934" t="str">
        <f t="shared" si="276"/>
        <v>theater</v>
      </c>
      <c r="R2934" t="str">
        <f t="shared" si="277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3"/>
        <v>47.574074074074076</v>
      </c>
      <c r="Q2935" t="str">
        <f t="shared" si="276"/>
        <v>theater</v>
      </c>
      <c r="R2935" t="str">
        <f t="shared" si="277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3"/>
        <v>72.972972972972968</v>
      </c>
      <c r="Q2936" t="str">
        <f t="shared" si="276"/>
        <v>theater</v>
      </c>
      <c r="R2936" t="str">
        <f t="shared" si="277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3"/>
        <v>90.538461538461533</v>
      </c>
      <c r="Q2937" t="str">
        <f t="shared" si="276"/>
        <v>theater</v>
      </c>
      <c r="R2937" t="str">
        <f t="shared" si="277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3"/>
        <v>37.647058823529413</v>
      </c>
      <c r="Q2938" t="str">
        <f t="shared" si="276"/>
        <v>theater</v>
      </c>
      <c r="R2938" t="str">
        <f t="shared" si="277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3"/>
        <v>36.363636363636367</v>
      </c>
      <c r="Q2939" t="str">
        <f t="shared" si="276"/>
        <v>theater</v>
      </c>
      <c r="R2939" t="str">
        <f t="shared" si="277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3"/>
        <v>126.71875</v>
      </c>
      <c r="Q2940" t="str">
        <f t="shared" si="276"/>
        <v>theater</v>
      </c>
      <c r="R2940" t="str">
        <f t="shared" si="277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3"/>
        <v>329.2</v>
      </c>
      <c r="Q2941" t="str">
        <f t="shared" si="276"/>
        <v>theater</v>
      </c>
      <c r="R2941" t="str">
        <f t="shared" si="277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3"/>
        <v>81.242424242424249</v>
      </c>
      <c r="Q2942" t="str">
        <f t="shared" si="276"/>
        <v>theater</v>
      </c>
      <c r="R2942" t="str">
        <f t="shared" si="277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3"/>
        <v>1</v>
      </c>
      <c r="Q2943" t="str">
        <f t="shared" si="276"/>
        <v>theater</v>
      </c>
      <c r="R2943" t="str">
        <f t="shared" si="277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3"/>
        <v>202.22772277227722</v>
      </c>
      <c r="Q2944" t="str">
        <f t="shared" si="276"/>
        <v>theater</v>
      </c>
      <c r="R2944" t="str">
        <f t="shared" si="277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 t="e">
        <f t="shared" si="273"/>
        <v>#DIV/0!</v>
      </c>
      <c r="Q2945" t="str">
        <f t="shared" si="276"/>
        <v>theater</v>
      </c>
      <c r="R2945" t="str">
        <f t="shared" si="277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3"/>
        <v>100</v>
      </c>
      <c r="Q2946" t="str">
        <f t="shared" si="276"/>
        <v>theater</v>
      </c>
      <c r="R2946" t="str">
        <f t="shared" si="277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6" t="e">
        <f t="shared" ref="P2947:P3010" si="279">E2947/L2947</f>
        <v>#DIV/0!</v>
      </c>
      <c r="Q2947" t="str">
        <f t="shared" si="276"/>
        <v>theater</v>
      </c>
      <c r="R2947" t="str">
        <f t="shared" si="277"/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9"/>
        <v>1</v>
      </c>
      <c r="Q2948" t="str">
        <f t="shared" si="276"/>
        <v>theater</v>
      </c>
      <c r="R2948" t="str">
        <f t="shared" si="277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9"/>
        <v>82.461538461538467</v>
      </c>
      <c r="Q2949" t="str">
        <f t="shared" si="276"/>
        <v>theater</v>
      </c>
      <c r="R2949" t="str">
        <f t="shared" si="277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9"/>
        <v>2.6666666666666665</v>
      </c>
      <c r="Q2950" t="str">
        <f t="shared" si="276"/>
        <v>theater</v>
      </c>
      <c r="R2950" t="str">
        <f t="shared" si="277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9"/>
        <v>12.5</v>
      </c>
      <c r="Q2951" t="str">
        <f t="shared" si="276"/>
        <v>theater</v>
      </c>
      <c r="R2951" t="str">
        <f t="shared" si="277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 t="e">
        <f t="shared" si="279"/>
        <v>#DIV/0!</v>
      </c>
      <c r="Q2952" t="str">
        <f t="shared" si="276"/>
        <v>theater</v>
      </c>
      <c r="R2952" t="str">
        <f t="shared" si="277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9"/>
        <v>18.896551724137932</v>
      </c>
      <c r="Q2953" t="str">
        <f t="shared" si="276"/>
        <v>theater</v>
      </c>
      <c r="R2953" t="str">
        <f t="shared" si="277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9"/>
        <v>200.625</v>
      </c>
      <c r="Q2954" t="str">
        <f t="shared" si="276"/>
        <v>theater</v>
      </c>
      <c r="R2954" t="str">
        <f t="shared" si="277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9"/>
        <v>201.66666666666666</v>
      </c>
      <c r="Q2955" t="str">
        <f t="shared" ref="Q2955:Q3018" si="282">LEFT(N2955,FIND("/",N2955,1)-1)</f>
        <v>theater</v>
      </c>
      <c r="R2955" t="str">
        <f t="shared" ref="R2955:R3018" si="283">RIGHT(N2955,LEN(N2955)-FIND("/",N2955,1))</f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 t="e">
        <f t="shared" si="279"/>
        <v>#DIV/0!</v>
      </c>
      <c r="Q2956" t="str">
        <f t="shared" si="282"/>
        <v>theater</v>
      </c>
      <c r="R2956" t="str">
        <f t="shared" si="283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9"/>
        <v>65</v>
      </c>
      <c r="Q2957" t="str">
        <f t="shared" si="282"/>
        <v>theater</v>
      </c>
      <c r="R2957" t="str">
        <f t="shared" si="283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9"/>
        <v>66.099999999999994</v>
      </c>
      <c r="Q2958" t="str">
        <f t="shared" si="282"/>
        <v>theater</v>
      </c>
      <c r="R2958" t="str">
        <f t="shared" si="283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9"/>
        <v>93.333333333333329</v>
      </c>
      <c r="Q2959" t="str">
        <f t="shared" si="282"/>
        <v>theater</v>
      </c>
      <c r="R2959" t="str">
        <f t="shared" si="283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 t="e">
        <f t="shared" si="279"/>
        <v>#DIV/0!</v>
      </c>
      <c r="Q2960" t="str">
        <f t="shared" si="282"/>
        <v>theater</v>
      </c>
      <c r="R2960" t="str">
        <f t="shared" si="283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 t="e">
        <f t="shared" si="279"/>
        <v>#DIV/0!</v>
      </c>
      <c r="Q2961" t="str">
        <f t="shared" si="282"/>
        <v>theater</v>
      </c>
      <c r="R2961" t="str">
        <f t="shared" si="283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 t="e">
        <f t="shared" si="279"/>
        <v>#DIV/0!</v>
      </c>
      <c r="Q2962" t="str">
        <f t="shared" si="282"/>
        <v>theater</v>
      </c>
      <c r="R2962" t="str">
        <f t="shared" si="283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9"/>
        <v>50.75</v>
      </c>
      <c r="Q2963" t="str">
        <f t="shared" si="282"/>
        <v>theater</v>
      </c>
      <c r="R2963" t="str">
        <f t="shared" si="283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9"/>
        <v>60.9</v>
      </c>
      <c r="Q2964" t="str">
        <f t="shared" si="282"/>
        <v>theater</v>
      </c>
      <c r="R2964" t="str">
        <f t="shared" si="283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9"/>
        <v>109.03061224489795</v>
      </c>
      <c r="Q2965" t="str">
        <f t="shared" si="282"/>
        <v>theater</v>
      </c>
      <c r="R2965" t="str">
        <f t="shared" si="283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9"/>
        <v>25.692295918367346</v>
      </c>
      <c r="Q2966" t="str">
        <f t="shared" si="282"/>
        <v>theater</v>
      </c>
      <c r="R2966" t="str">
        <f t="shared" si="283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9"/>
        <v>41.92307692307692</v>
      </c>
      <c r="Q2967" t="str">
        <f t="shared" si="282"/>
        <v>theater</v>
      </c>
      <c r="R2967" t="str">
        <f t="shared" si="283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9"/>
        <v>88.7734375</v>
      </c>
      <c r="Q2968" t="str">
        <f t="shared" si="282"/>
        <v>theater</v>
      </c>
      <c r="R2968" t="str">
        <f t="shared" si="283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9"/>
        <v>80.225352112676063</v>
      </c>
      <c r="Q2969" t="str">
        <f t="shared" si="282"/>
        <v>theater</v>
      </c>
      <c r="R2969" t="str">
        <f t="shared" si="283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9"/>
        <v>78.936170212765958</v>
      </c>
      <c r="Q2970" t="str">
        <f t="shared" si="282"/>
        <v>theater</v>
      </c>
      <c r="R2970" t="str">
        <f t="shared" si="283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9"/>
        <v>95.588235294117652</v>
      </c>
      <c r="Q2971" t="str">
        <f t="shared" si="282"/>
        <v>theater</v>
      </c>
      <c r="R2971" t="str">
        <f t="shared" si="283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9"/>
        <v>69.890109890109883</v>
      </c>
      <c r="Q2972" t="str">
        <f t="shared" si="282"/>
        <v>theater</v>
      </c>
      <c r="R2972" t="str">
        <f t="shared" si="283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9"/>
        <v>74.534883720930239</v>
      </c>
      <c r="Q2973" t="str">
        <f t="shared" si="282"/>
        <v>theater</v>
      </c>
      <c r="R2973" t="str">
        <f t="shared" si="283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9"/>
        <v>123.94117647058823</v>
      </c>
      <c r="Q2974" t="str">
        <f t="shared" si="282"/>
        <v>theater</v>
      </c>
      <c r="R2974" t="str">
        <f t="shared" si="283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9"/>
        <v>264.84848484848487</v>
      </c>
      <c r="Q2975" t="str">
        <f t="shared" si="282"/>
        <v>theater</v>
      </c>
      <c r="R2975" t="str">
        <f t="shared" si="283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9"/>
        <v>58.620689655172413</v>
      </c>
      <c r="Q2976" t="str">
        <f t="shared" si="282"/>
        <v>theater</v>
      </c>
      <c r="R2976" t="str">
        <f t="shared" si="283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si="279"/>
        <v>70.884955752212392</v>
      </c>
      <c r="Q2977" t="str">
        <f t="shared" si="282"/>
        <v>theater</v>
      </c>
      <c r="R2977" t="str">
        <f t="shared" si="283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79"/>
        <v>8.5714285714285712</v>
      </c>
      <c r="Q2978" t="str">
        <f t="shared" si="282"/>
        <v>theater</v>
      </c>
      <c r="R2978" t="str">
        <f t="shared" si="283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79"/>
        <v>113.56666666666666</v>
      </c>
      <c r="Q2979" t="str">
        <f t="shared" si="282"/>
        <v>theater</v>
      </c>
      <c r="R2979" t="str">
        <f t="shared" si="283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79"/>
        <v>60.6875</v>
      </c>
      <c r="Q2980" t="str">
        <f t="shared" si="282"/>
        <v>theater</v>
      </c>
      <c r="R2980" t="str">
        <f t="shared" si="283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79"/>
        <v>110.21739130434783</v>
      </c>
      <c r="Q2981" t="str">
        <f t="shared" si="282"/>
        <v>theater</v>
      </c>
      <c r="R2981" t="str">
        <f t="shared" si="283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79"/>
        <v>136.45833333333334</v>
      </c>
      <c r="Q2982" t="str">
        <f t="shared" si="282"/>
        <v>theater</v>
      </c>
      <c r="R2982" t="str">
        <f t="shared" si="283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79"/>
        <v>53.164948453608247</v>
      </c>
      <c r="Q2983" t="str">
        <f t="shared" si="282"/>
        <v>theater</v>
      </c>
      <c r="R2983" t="str">
        <f t="shared" si="283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79"/>
        <v>86.491525423728817</v>
      </c>
      <c r="Q2984" t="str">
        <f t="shared" si="282"/>
        <v>theater</v>
      </c>
      <c r="R2984" t="str">
        <f t="shared" si="283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79"/>
        <v>155.23827397260274</v>
      </c>
      <c r="Q2985" t="str">
        <f t="shared" si="282"/>
        <v>theater</v>
      </c>
      <c r="R2985" t="str">
        <f t="shared" si="283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79"/>
        <v>115.08256880733946</v>
      </c>
      <c r="Q2986" t="str">
        <f t="shared" si="282"/>
        <v>theater</v>
      </c>
      <c r="R2986" t="str">
        <f t="shared" si="283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79"/>
        <v>109.5945945945946</v>
      </c>
      <c r="Q2987" t="str">
        <f t="shared" si="282"/>
        <v>theater</v>
      </c>
      <c r="R2987" t="str">
        <f t="shared" si="283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79"/>
        <v>45.214285714285715</v>
      </c>
      <c r="Q2988" t="str">
        <f t="shared" si="282"/>
        <v>theater</v>
      </c>
      <c r="R2988" t="str">
        <f t="shared" si="283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79"/>
        <v>104.15169811320754</v>
      </c>
      <c r="Q2989" t="str">
        <f t="shared" si="282"/>
        <v>theater</v>
      </c>
      <c r="R2989" t="str">
        <f t="shared" si="283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79"/>
        <v>35.714285714285715</v>
      </c>
      <c r="Q2990" t="str">
        <f t="shared" si="282"/>
        <v>theater</v>
      </c>
      <c r="R2990" t="str">
        <f t="shared" si="283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79"/>
        <v>96.997252747252745</v>
      </c>
      <c r="Q2991" t="str">
        <f t="shared" si="282"/>
        <v>theater</v>
      </c>
      <c r="R2991" t="str">
        <f t="shared" si="283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79"/>
        <v>370.37037037037038</v>
      </c>
      <c r="Q2992" t="str">
        <f t="shared" si="282"/>
        <v>theater</v>
      </c>
      <c r="R2992" t="str">
        <f t="shared" si="283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79"/>
        <v>94.408602150537632</v>
      </c>
      <c r="Q2993" t="str">
        <f t="shared" si="282"/>
        <v>theater</v>
      </c>
      <c r="R2993" t="str">
        <f t="shared" si="283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79"/>
        <v>48.984375</v>
      </c>
      <c r="Q2994" t="str">
        <f t="shared" si="282"/>
        <v>theater</v>
      </c>
      <c r="R2994" t="str">
        <f t="shared" si="283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79"/>
        <v>45.590909090909093</v>
      </c>
      <c r="Q2995" t="str">
        <f t="shared" si="282"/>
        <v>theater</v>
      </c>
      <c r="R2995" t="str">
        <f t="shared" si="283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79"/>
        <v>23.275254237288134</v>
      </c>
      <c r="Q2996" t="str">
        <f t="shared" si="282"/>
        <v>theater</v>
      </c>
      <c r="R2996" t="str">
        <f t="shared" si="283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79"/>
        <v>63.2289156626506</v>
      </c>
      <c r="Q2997" t="str">
        <f t="shared" si="282"/>
        <v>theater</v>
      </c>
      <c r="R2997" t="str">
        <f t="shared" si="283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79"/>
        <v>153.5204081632653</v>
      </c>
      <c r="Q2998" t="str">
        <f t="shared" si="282"/>
        <v>theater</v>
      </c>
      <c r="R2998" t="str">
        <f t="shared" si="283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79"/>
        <v>90.2</v>
      </c>
      <c r="Q2999" t="str">
        <f t="shared" si="282"/>
        <v>theater</v>
      </c>
      <c r="R2999" t="str">
        <f t="shared" si="283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79"/>
        <v>118.97113163972287</v>
      </c>
      <c r="Q3000" t="str">
        <f t="shared" si="282"/>
        <v>theater</v>
      </c>
      <c r="R3000" t="str">
        <f t="shared" si="283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79"/>
        <v>80.25</v>
      </c>
      <c r="Q3001" t="str">
        <f t="shared" si="282"/>
        <v>theater</v>
      </c>
      <c r="R3001" t="str">
        <f t="shared" si="283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79"/>
        <v>62.5</v>
      </c>
      <c r="Q3002" t="str">
        <f t="shared" si="282"/>
        <v>theater</v>
      </c>
      <c r="R3002" t="str">
        <f t="shared" si="283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79"/>
        <v>131.37719999999999</v>
      </c>
      <c r="Q3003" t="str">
        <f t="shared" si="282"/>
        <v>theater</v>
      </c>
      <c r="R3003" t="str">
        <f t="shared" si="283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79"/>
        <v>73.032980769230775</v>
      </c>
      <c r="Q3004" t="str">
        <f t="shared" si="282"/>
        <v>theater</v>
      </c>
      <c r="R3004" t="str">
        <f t="shared" si="283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79"/>
        <v>178.52941176470588</v>
      </c>
      <c r="Q3005" t="str">
        <f t="shared" si="282"/>
        <v>theater</v>
      </c>
      <c r="R3005" t="str">
        <f t="shared" si="283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79"/>
        <v>162.90974729241879</v>
      </c>
      <c r="Q3006" t="str">
        <f t="shared" si="282"/>
        <v>theater</v>
      </c>
      <c r="R3006" t="str">
        <f t="shared" si="283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79"/>
        <v>108.24237288135593</v>
      </c>
      <c r="Q3007" t="str">
        <f t="shared" si="282"/>
        <v>theater</v>
      </c>
      <c r="R3007" t="str">
        <f t="shared" si="283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79"/>
        <v>88.865979381443296</v>
      </c>
      <c r="Q3008" t="str">
        <f t="shared" si="282"/>
        <v>theater</v>
      </c>
      <c r="R3008" t="str">
        <f t="shared" si="283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79"/>
        <v>54</v>
      </c>
      <c r="Q3009" t="str">
        <f t="shared" si="282"/>
        <v>theater</v>
      </c>
      <c r="R3009" t="str">
        <f t="shared" si="283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79"/>
        <v>116.73076923076923</v>
      </c>
      <c r="Q3010" t="str">
        <f t="shared" si="282"/>
        <v>theater</v>
      </c>
      <c r="R3010" t="str">
        <f t="shared" si="283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6">
        <f t="shared" ref="P3011:P3074" si="285">E3011/L3011</f>
        <v>233.8984375</v>
      </c>
      <c r="Q3011" t="str">
        <f t="shared" si="282"/>
        <v>theater</v>
      </c>
      <c r="R3011" t="str">
        <f t="shared" si="283"/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5"/>
        <v>158</v>
      </c>
      <c r="Q3012" t="str">
        <f t="shared" si="282"/>
        <v>theater</v>
      </c>
      <c r="R3012" t="str">
        <f t="shared" si="283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5"/>
        <v>14.84</v>
      </c>
      <c r="Q3013" t="str">
        <f t="shared" si="282"/>
        <v>theater</v>
      </c>
      <c r="R3013" t="str">
        <f t="shared" si="283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5"/>
        <v>85.181818181818187</v>
      </c>
      <c r="Q3014" t="str">
        <f t="shared" si="282"/>
        <v>theater</v>
      </c>
      <c r="R3014" t="str">
        <f t="shared" si="283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5"/>
        <v>146.69158878504672</v>
      </c>
      <c r="Q3015" t="str">
        <f t="shared" si="282"/>
        <v>theater</v>
      </c>
      <c r="R3015" t="str">
        <f t="shared" si="283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5"/>
        <v>50.764811490125673</v>
      </c>
      <c r="Q3016" t="str">
        <f t="shared" si="282"/>
        <v>theater</v>
      </c>
      <c r="R3016" t="str">
        <f t="shared" si="283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5"/>
        <v>87.7</v>
      </c>
      <c r="Q3017" t="str">
        <f t="shared" si="282"/>
        <v>theater</v>
      </c>
      <c r="R3017" t="str">
        <f t="shared" si="283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5"/>
        <v>242.27777777777777</v>
      </c>
      <c r="Q3018" t="str">
        <f t="shared" si="282"/>
        <v>theater</v>
      </c>
      <c r="R3018" t="str">
        <f t="shared" si="283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5"/>
        <v>146.44654088050314</v>
      </c>
      <c r="Q3019" t="str">
        <f t="shared" ref="Q3019:Q3082" si="288">LEFT(N3019,FIND("/",N3019,1)-1)</f>
        <v>theater</v>
      </c>
      <c r="R3019" t="str">
        <f t="shared" ref="R3019:R3082" si="289">RIGHT(N3019,LEN(N3019)-FIND("/",N3019,1))</f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5"/>
        <v>103.17073170731707</v>
      </c>
      <c r="Q3020" t="str">
        <f t="shared" si="288"/>
        <v>theater</v>
      </c>
      <c r="R3020" t="str">
        <f t="shared" si="289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5"/>
        <v>80.464601769911511</v>
      </c>
      <c r="Q3021" t="str">
        <f t="shared" si="288"/>
        <v>theater</v>
      </c>
      <c r="R3021" t="str">
        <f t="shared" si="289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5"/>
        <v>234.66666666666666</v>
      </c>
      <c r="Q3022" t="str">
        <f t="shared" si="288"/>
        <v>theater</v>
      </c>
      <c r="R3022" t="str">
        <f t="shared" si="289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5"/>
        <v>50.689320388349515</v>
      </c>
      <c r="Q3023" t="str">
        <f t="shared" si="288"/>
        <v>theater</v>
      </c>
      <c r="R3023" t="str">
        <f t="shared" si="289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5"/>
        <v>162.70967741935485</v>
      </c>
      <c r="Q3024" t="str">
        <f t="shared" si="288"/>
        <v>theater</v>
      </c>
      <c r="R3024" t="str">
        <f t="shared" si="289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5"/>
        <v>120.16666666666667</v>
      </c>
      <c r="Q3025" t="str">
        <f t="shared" si="288"/>
        <v>theater</v>
      </c>
      <c r="R3025" t="str">
        <f t="shared" si="289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5"/>
        <v>67.697802197802204</v>
      </c>
      <c r="Q3026" t="str">
        <f t="shared" si="288"/>
        <v>theater</v>
      </c>
      <c r="R3026" t="str">
        <f t="shared" si="289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5"/>
        <v>52.103448275862071</v>
      </c>
      <c r="Q3027" t="str">
        <f t="shared" si="288"/>
        <v>theater</v>
      </c>
      <c r="R3027" t="str">
        <f t="shared" si="289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5"/>
        <v>51.6</v>
      </c>
      <c r="Q3028" t="str">
        <f t="shared" si="288"/>
        <v>theater</v>
      </c>
      <c r="R3028" t="str">
        <f t="shared" si="289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5"/>
        <v>164.3</v>
      </c>
      <c r="Q3029" t="str">
        <f t="shared" si="288"/>
        <v>theater</v>
      </c>
      <c r="R3029" t="str">
        <f t="shared" si="289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5"/>
        <v>84.858585858585855</v>
      </c>
      <c r="Q3030" t="str">
        <f t="shared" si="288"/>
        <v>theater</v>
      </c>
      <c r="R3030" t="str">
        <f t="shared" si="289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5"/>
        <v>94.548850574712645</v>
      </c>
      <c r="Q3031" t="str">
        <f t="shared" si="288"/>
        <v>theater</v>
      </c>
      <c r="R3031" t="str">
        <f t="shared" si="289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5"/>
        <v>45.536585365853661</v>
      </c>
      <c r="Q3032" t="str">
        <f t="shared" si="288"/>
        <v>theater</v>
      </c>
      <c r="R3032" t="str">
        <f t="shared" si="289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5"/>
        <v>51.724137931034484</v>
      </c>
      <c r="Q3033" t="str">
        <f t="shared" si="288"/>
        <v>theater</v>
      </c>
      <c r="R3033" t="str">
        <f t="shared" si="289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5"/>
        <v>50.88</v>
      </c>
      <c r="Q3034" t="str">
        <f t="shared" si="288"/>
        <v>theater</v>
      </c>
      <c r="R3034" t="str">
        <f t="shared" si="289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5"/>
        <v>191.13043478260869</v>
      </c>
      <c r="Q3035" t="str">
        <f t="shared" si="288"/>
        <v>theater</v>
      </c>
      <c r="R3035" t="str">
        <f t="shared" si="289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5"/>
        <v>89.314285714285717</v>
      </c>
      <c r="Q3036" t="str">
        <f t="shared" si="288"/>
        <v>theater</v>
      </c>
      <c r="R3036" t="str">
        <f t="shared" si="289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5"/>
        <v>88.588631921824103</v>
      </c>
      <c r="Q3037" t="str">
        <f t="shared" si="288"/>
        <v>theater</v>
      </c>
      <c r="R3037" t="str">
        <f t="shared" si="289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5"/>
        <v>96.300911854103347</v>
      </c>
      <c r="Q3038" t="str">
        <f t="shared" si="288"/>
        <v>theater</v>
      </c>
      <c r="R3038" t="str">
        <f t="shared" si="289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5"/>
        <v>33.3125</v>
      </c>
      <c r="Q3039" t="str">
        <f t="shared" si="288"/>
        <v>theater</v>
      </c>
      <c r="R3039" t="str">
        <f t="shared" si="289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5"/>
        <v>37.222222222222221</v>
      </c>
      <c r="Q3040" t="str">
        <f t="shared" si="288"/>
        <v>theater</v>
      </c>
      <c r="R3040" t="str">
        <f t="shared" si="289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si="285"/>
        <v>92.130423728813554</v>
      </c>
      <c r="Q3041" t="str">
        <f t="shared" si="288"/>
        <v>theater</v>
      </c>
      <c r="R3041" t="str">
        <f t="shared" si="289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5"/>
        <v>76.785714285714292</v>
      </c>
      <c r="Q3042" t="str">
        <f t="shared" si="288"/>
        <v>theater</v>
      </c>
      <c r="R3042" t="str">
        <f t="shared" si="289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5"/>
        <v>96.526315789473685</v>
      </c>
      <c r="Q3043" t="str">
        <f t="shared" si="288"/>
        <v>theater</v>
      </c>
      <c r="R3043" t="str">
        <f t="shared" si="289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5"/>
        <v>51.891891891891895</v>
      </c>
      <c r="Q3044" t="str">
        <f t="shared" si="288"/>
        <v>theater</v>
      </c>
      <c r="R3044" t="str">
        <f t="shared" si="289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5"/>
        <v>128.9140625</v>
      </c>
      <c r="Q3045" t="str">
        <f t="shared" si="288"/>
        <v>theater</v>
      </c>
      <c r="R3045" t="str">
        <f t="shared" si="289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5"/>
        <v>84.108974358974365</v>
      </c>
      <c r="Q3046" t="str">
        <f t="shared" si="288"/>
        <v>theater</v>
      </c>
      <c r="R3046" t="str">
        <f t="shared" si="289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5"/>
        <v>82.941562500000003</v>
      </c>
      <c r="Q3047" t="str">
        <f t="shared" si="288"/>
        <v>theater</v>
      </c>
      <c r="R3047" t="str">
        <f t="shared" si="289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5"/>
        <v>259.94827586206895</v>
      </c>
      <c r="Q3048" t="str">
        <f t="shared" si="288"/>
        <v>theater</v>
      </c>
      <c r="R3048" t="str">
        <f t="shared" si="289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5"/>
        <v>37.25</v>
      </c>
      <c r="Q3049" t="str">
        <f t="shared" si="288"/>
        <v>theater</v>
      </c>
      <c r="R3049" t="str">
        <f t="shared" si="289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5"/>
        <v>177.02127659574469</v>
      </c>
      <c r="Q3050" t="str">
        <f t="shared" si="288"/>
        <v>theater</v>
      </c>
      <c r="R3050" t="str">
        <f t="shared" si="289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5"/>
        <v>74.074074074074076</v>
      </c>
      <c r="Q3051" t="str">
        <f t="shared" si="288"/>
        <v>theater</v>
      </c>
      <c r="R3051" t="str">
        <f t="shared" si="289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5"/>
        <v>70.666666666666671</v>
      </c>
      <c r="Q3052" t="str">
        <f t="shared" si="288"/>
        <v>theater</v>
      </c>
      <c r="R3052" t="str">
        <f t="shared" si="289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5"/>
        <v>23.62857142857143</v>
      </c>
      <c r="Q3053" t="str">
        <f t="shared" si="288"/>
        <v>theater</v>
      </c>
      <c r="R3053" t="str">
        <f t="shared" si="289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5"/>
        <v>37.5</v>
      </c>
      <c r="Q3054" t="str">
        <f t="shared" si="288"/>
        <v>theater</v>
      </c>
      <c r="R3054" t="str">
        <f t="shared" si="289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5"/>
        <v>13.333333333333334</v>
      </c>
      <c r="Q3055" t="str">
        <f t="shared" si="288"/>
        <v>theater</v>
      </c>
      <c r="R3055" t="str">
        <f t="shared" si="289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 t="e">
        <f t="shared" si="285"/>
        <v>#DIV/0!</v>
      </c>
      <c r="Q3056" t="str">
        <f t="shared" si="288"/>
        <v>theater</v>
      </c>
      <c r="R3056" t="str">
        <f t="shared" si="289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5"/>
        <v>1</v>
      </c>
      <c r="Q3057" t="str">
        <f t="shared" si="288"/>
        <v>theater</v>
      </c>
      <c r="R3057" t="str">
        <f t="shared" si="289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 t="e">
        <f t="shared" si="285"/>
        <v>#DIV/0!</v>
      </c>
      <c r="Q3058" t="str">
        <f t="shared" si="288"/>
        <v>theater</v>
      </c>
      <c r="R3058" t="str">
        <f t="shared" si="289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 t="e">
        <f t="shared" si="285"/>
        <v>#DIV/0!</v>
      </c>
      <c r="Q3059" t="str">
        <f t="shared" si="288"/>
        <v>theater</v>
      </c>
      <c r="R3059" t="str">
        <f t="shared" si="289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5"/>
        <v>1</v>
      </c>
      <c r="Q3060" t="str">
        <f t="shared" si="288"/>
        <v>theater</v>
      </c>
      <c r="R3060" t="str">
        <f t="shared" si="289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5"/>
        <v>41</v>
      </c>
      <c r="Q3061" t="str">
        <f t="shared" si="288"/>
        <v>theater</v>
      </c>
      <c r="R3061" t="str">
        <f t="shared" si="289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5"/>
        <v>55.833333333333336</v>
      </c>
      <c r="Q3062" t="str">
        <f t="shared" si="288"/>
        <v>theater</v>
      </c>
      <c r="R3062" t="str">
        <f t="shared" si="289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 t="e">
        <f t="shared" si="285"/>
        <v>#DIV/0!</v>
      </c>
      <c r="Q3063" t="str">
        <f t="shared" si="288"/>
        <v>theater</v>
      </c>
      <c r="R3063" t="str">
        <f t="shared" si="289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5"/>
        <v>99.761194029850742</v>
      </c>
      <c r="Q3064" t="str">
        <f t="shared" si="288"/>
        <v>theater</v>
      </c>
      <c r="R3064" t="str">
        <f t="shared" si="289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5"/>
        <v>25.521739130434781</v>
      </c>
      <c r="Q3065" t="str">
        <f t="shared" si="288"/>
        <v>theater</v>
      </c>
      <c r="R3065" t="str">
        <f t="shared" si="289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5"/>
        <v>117.65277777777777</v>
      </c>
      <c r="Q3066" t="str">
        <f t="shared" si="288"/>
        <v>theater</v>
      </c>
      <c r="R3066" t="str">
        <f t="shared" si="289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5"/>
        <v>5</v>
      </c>
      <c r="Q3067" t="str">
        <f t="shared" si="288"/>
        <v>theater</v>
      </c>
      <c r="R3067" t="str">
        <f t="shared" si="289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5"/>
        <v>2796.6666666666665</v>
      </c>
      <c r="Q3068" t="str">
        <f t="shared" si="288"/>
        <v>theater</v>
      </c>
      <c r="R3068" t="str">
        <f t="shared" si="289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5"/>
        <v>200</v>
      </c>
      <c r="Q3069" t="str">
        <f t="shared" si="288"/>
        <v>theater</v>
      </c>
      <c r="R3069" t="str">
        <f t="shared" si="289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5"/>
        <v>87.5</v>
      </c>
      <c r="Q3070" t="str">
        <f t="shared" si="288"/>
        <v>theater</v>
      </c>
      <c r="R3070" t="str">
        <f t="shared" si="289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5"/>
        <v>20.142857142857142</v>
      </c>
      <c r="Q3071" t="str">
        <f t="shared" si="288"/>
        <v>theater</v>
      </c>
      <c r="R3071" t="str">
        <f t="shared" si="289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5"/>
        <v>20.875</v>
      </c>
      <c r="Q3072" t="str">
        <f t="shared" si="288"/>
        <v>theater</v>
      </c>
      <c r="R3072" t="str">
        <f t="shared" si="289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5"/>
        <v>61.307692307692307</v>
      </c>
      <c r="Q3073" t="str">
        <f t="shared" si="288"/>
        <v>theater</v>
      </c>
      <c r="R3073" t="str">
        <f t="shared" si="289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5"/>
        <v>1</v>
      </c>
      <c r="Q3074" t="str">
        <f t="shared" si="288"/>
        <v>theater</v>
      </c>
      <c r="R3074" t="str">
        <f t="shared" si="289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6">
        <f t="shared" ref="P3075:P3138" si="291">E3075/L3075</f>
        <v>92.142857142857139</v>
      </c>
      <c r="Q3075" t="str">
        <f t="shared" si="288"/>
        <v>theater</v>
      </c>
      <c r="R3075" t="str">
        <f t="shared" si="289"/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91"/>
        <v>7.333333333333333</v>
      </c>
      <c r="Q3076" t="str">
        <f t="shared" si="288"/>
        <v>theater</v>
      </c>
      <c r="R3076" t="str">
        <f t="shared" si="289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91"/>
        <v>64.8</v>
      </c>
      <c r="Q3077" t="str">
        <f t="shared" si="288"/>
        <v>theater</v>
      </c>
      <c r="R3077" t="str">
        <f t="shared" si="289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91"/>
        <v>30.12</v>
      </c>
      <c r="Q3078" t="str">
        <f t="shared" si="288"/>
        <v>theater</v>
      </c>
      <c r="R3078" t="str">
        <f t="shared" si="289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91"/>
        <v>52.5</v>
      </c>
      <c r="Q3079" t="str">
        <f t="shared" si="288"/>
        <v>theater</v>
      </c>
      <c r="R3079" t="str">
        <f t="shared" si="289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91"/>
        <v>23.666666666666668</v>
      </c>
      <c r="Q3080" t="str">
        <f t="shared" si="288"/>
        <v>theater</v>
      </c>
      <c r="R3080" t="str">
        <f t="shared" si="289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91"/>
        <v>415.77777777777777</v>
      </c>
      <c r="Q3081" t="str">
        <f t="shared" si="288"/>
        <v>theater</v>
      </c>
      <c r="R3081" t="str">
        <f t="shared" si="289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91"/>
        <v>53.714285714285715</v>
      </c>
      <c r="Q3082" t="str">
        <f t="shared" si="288"/>
        <v>theater</v>
      </c>
      <c r="R3082" t="str">
        <f t="shared" si="289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91"/>
        <v>420.6</v>
      </c>
      <c r="Q3083" t="str">
        <f t="shared" ref="Q3083:Q3146" si="294">LEFT(N3083,FIND("/",N3083,1)-1)</f>
        <v>theater</v>
      </c>
      <c r="R3083" t="str">
        <f t="shared" ref="R3083:R3146" si="295">RIGHT(N3083,LEN(N3083)-FIND("/",N3083,1))</f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 t="e">
        <f t="shared" si="291"/>
        <v>#DIV/0!</v>
      </c>
      <c r="Q3084" t="str">
        <f t="shared" si="294"/>
        <v>theater</v>
      </c>
      <c r="R3084" t="str">
        <f t="shared" si="295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91"/>
        <v>18.666666666666668</v>
      </c>
      <c r="Q3085" t="str">
        <f t="shared" si="294"/>
        <v>theater</v>
      </c>
      <c r="R3085" t="str">
        <f t="shared" si="295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91"/>
        <v>78.333333333333329</v>
      </c>
      <c r="Q3086" t="str">
        <f t="shared" si="294"/>
        <v>theater</v>
      </c>
      <c r="R3086" t="str">
        <f t="shared" si="295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91"/>
        <v>67.777777777777771</v>
      </c>
      <c r="Q3087" t="str">
        <f t="shared" si="294"/>
        <v>theater</v>
      </c>
      <c r="R3087" t="str">
        <f t="shared" si="295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91"/>
        <v>16.666666666666668</v>
      </c>
      <c r="Q3088" t="str">
        <f t="shared" si="294"/>
        <v>theater</v>
      </c>
      <c r="R3088" t="str">
        <f t="shared" si="295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91"/>
        <v>62.5</v>
      </c>
      <c r="Q3089" t="str">
        <f t="shared" si="294"/>
        <v>theater</v>
      </c>
      <c r="R3089" t="str">
        <f t="shared" si="295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91"/>
        <v>42</v>
      </c>
      <c r="Q3090" t="str">
        <f t="shared" si="294"/>
        <v>theater</v>
      </c>
      <c r="R3090" t="str">
        <f t="shared" si="295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91"/>
        <v>130.0888888888889</v>
      </c>
      <c r="Q3091" t="str">
        <f t="shared" si="294"/>
        <v>theater</v>
      </c>
      <c r="R3091" t="str">
        <f t="shared" si="295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91"/>
        <v>1270.2222222222222</v>
      </c>
      <c r="Q3092" t="str">
        <f t="shared" si="294"/>
        <v>theater</v>
      </c>
      <c r="R3092" t="str">
        <f t="shared" si="295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91"/>
        <v>88.444444444444443</v>
      </c>
      <c r="Q3093" t="str">
        <f t="shared" si="294"/>
        <v>theater</v>
      </c>
      <c r="R3093" t="str">
        <f t="shared" si="295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91"/>
        <v>56.342380952380957</v>
      </c>
      <c r="Q3094" t="str">
        <f t="shared" si="294"/>
        <v>theater</v>
      </c>
      <c r="R3094" t="str">
        <f t="shared" si="295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91"/>
        <v>53.529411764705884</v>
      </c>
      <c r="Q3095" t="str">
        <f t="shared" si="294"/>
        <v>theater</v>
      </c>
      <c r="R3095" t="str">
        <f t="shared" si="295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91"/>
        <v>25</v>
      </c>
      <c r="Q3096" t="str">
        <f t="shared" si="294"/>
        <v>theater</v>
      </c>
      <c r="R3096" t="str">
        <f t="shared" si="295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91"/>
        <v>50</v>
      </c>
      <c r="Q3097" t="str">
        <f t="shared" si="294"/>
        <v>theater</v>
      </c>
      <c r="R3097" t="str">
        <f t="shared" si="295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91"/>
        <v>56.785714285714285</v>
      </c>
      <c r="Q3098" t="str">
        <f t="shared" si="294"/>
        <v>theater</v>
      </c>
      <c r="R3098" t="str">
        <f t="shared" si="295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91"/>
        <v>40.833333333333336</v>
      </c>
      <c r="Q3099" t="str">
        <f t="shared" si="294"/>
        <v>theater</v>
      </c>
      <c r="R3099" t="str">
        <f t="shared" si="295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91"/>
        <v>65.111111111111114</v>
      </c>
      <c r="Q3100" t="str">
        <f t="shared" si="294"/>
        <v>theater</v>
      </c>
      <c r="R3100" t="str">
        <f t="shared" si="295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91"/>
        <v>55.6</v>
      </c>
      <c r="Q3101" t="str">
        <f t="shared" si="294"/>
        <v>theater</v>
      </c>
      <c r="R3101" t="str">
        <f t="shared" si="295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91"/>
        <v>140.53846153846155</v>
      </c>
      <c r="Q3102" t="str">
        <f t="shared" si="294"/>
        <v>theater</v>
      </c>
      <c r="R3102" t="str">
        <f t="shared" si="295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91"/>
        <v>25</v>
      </c>
      <c r="Q3103" t="str">
        <f t="shared" si="294"/>
        <v>theater</v>
      </c>
      <c r="R3103" t="str">
        <f t="shared" si="295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91"/>
        <v>69.533333333333331</v>
      </c>
      <c r="Q3104" t="str">
        <f t="shared" si="294"/>
        <v>theater</v>
      </c>
      <c r="R3104" t="str">
        <f t="shared" si="295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si="291"/>
        <v>5.5</v>
      </c>
      <c r="Q3105" t="str">
        <f t="shared" si="294"/>
        <v>theater</v>
      </c>
      <c r="R3105" t="str">
        <f t="shared" si="295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1"/>
        <v>237</v>
      </c>
      <c r="Q3106" t="str">
        <f t="shared" si="294"/>
        <v>theater</v>
      </c>
      <c r="R3106" t="str">
        <f t="shared" si="295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1"/>
        <v>79.870967741935488</v>
      </c>
      <c r="Q3107" t="str">
        <f t="shared" si="294"/>
        <v>theater</v>
      </c>
      <c r="R3107" t="str">
        <f t="shared" si="295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1"/>
        <v>10.25</v>
      </c>
      <c r="Q3108" t="str">
        <f t="shared" si="294"/>
        <v>theater</v>
      </c>
      <c r="R3108" t="str">
        <f t="shared" si="295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1"/>
        <v>272.58620689655174</v>
      </c>
      <c r="Q3109" t="str">
        <f t="shared" si="294"/>
        <v>theater</v>
      </c>
      <c r="R3109" t="str">
        <f t="shared" si="295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1"/>
        <v>13</v>
      </c>
      <c r="Q3110" t="str">
        <f t="shared" si="294"/>
        <v>theater</v>
      </c>
      <c r="R3110" t="str">
        <f t="shared" si="295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1"/>
        <v>58.184210526315788</v>
      </c>
      <c r="Q3111" t="str">
        <f t="shared" si="294"/>
        <v>theater</v>
      </c>
      <c r="R3111" t="str">
        <f t="shared" si="295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1"/>
        <v>10</v>
      </c>
      <c r="Q3112" t="str">
        <f t="shared" si="294"/>
        <v>theater</v>
      </c>
      <c r="R3112" t="str">
        <f t="shared" si="295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1"/>
        <v>70.10526315789474</v>
      </c>
      <c r="Q3113" t="str">
        <f t="shared" si="294"/>
        <v>theater</v>
      </c>
      <c r="R3113" t="str">
        <f t="shared" si="295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1"/>
        <v>57.888888888888886</v>
      </c>
      <c r="Q3114" t="str">
        <f t="shared" si="294"/>
        <v>theater</v>
      </c>
      <c r="R3114" t="str">
        <f t="shared" si="295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1"/>
        <v>125.27027027027027</v>
      </c>
      <c r="Q3115" t="str">
        <f t="shared" si="294"/>
        <v>theater</v>
      </c>
      <c r="R3115" t="str">
        <f t="shared" si="295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 t="e">
        <f t="shared" si="291"/>
        <v>#DIV/0!</v>
      </c>
      <c r="Q3116" t="str">
        <f t="shared" si="294"/>
        <v>theater</v>
      </c>
      <c r="R3116" t="str">
        <f t="shared" si="295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1"/>
        <v>300</v>
      </c>
      <c r="Q3117" t="str">
        <f t="shared" si="294"/>
        <v>theater</v>
      </c>
      <c r="R3117" t="str">
        <f t="shared" si="295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1"/>
        <v>43</v>
      </c>
      <c r="Q3118" t="str">
        <f t="shared" si="294"/>
        <v>theater</v>
      </c>
      <c r="R3118" t="str">
        <f t="shared" si="295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1"/>
        <v>1</v>
      </c>
      <c r="Q3119" t="str">
        <f t="shared" si="294"/>
        <v>theater</v>
      </c>
      <c r="R3119" t="str">
        <f t="shared" si="295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1"/>
        <v>775</v>
      </c>
      <c r="Q3120" t="str">
        <f t="shared" si="294"/>
        <v>theater</v>
      </c>
      <c r="R3120" t="str">
        <f t="shared" si="295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1"/>
        <v>5</v>
      </c>
      <c r="Q3121" t="str">
        <f t="shared" si="294"/>
        <v>theater</v>
      </c>
      <c r="R3121" t="str">
        <f t="shared" si="295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1"/>
        <v>12.8</v>
      </c>
      <c r="Q3122" t="str">
        <f t="shared" si="294"/>
        <v>theater</v>
      </c>
      <c r="R3122" t="str">
        <f t="shared" si="295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1"/>
        <v>10</v>
      </c>
      <c r="Q3123" t="str">
        <f t="shared" si="294"/>
        <v>theater</v>
      </c>
      <c r="R3123" t="str">
        <f t="shared" si="295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1"/>
        <v>58</v>
      </c>
      <c r="Q3124" t="str">
        <f t="shared" si="294"/>
        <v>theater</v>
      </c>
      <c r="R3124" t="str">
        <f t="shared" si="295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1"/>
        <v>244.80459770114942</v>
      </c>
      <c r="Q3125" t="str">
        <f t="shared" si="294"/>
        <v>theater</v>
      </c>
      <c r="R3125" t="str">
        <f t="shared" si="295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1"/>
        <v>6.5</v>
      </c>
      <c r="Q3126" t="str">
        <f t="shared" si="294"/>
        <v>theater</v>
      </c>
      <c r="R3126" t="str">
        <f t="shared" si="295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 t="e">
        <f t="shared" si="291"/>
        <v>#DIV/0!</v>
      </c>
      <c r="Q3127" t="str">
        <f t="shared" si="294"/>
        <v>theater</v>
      </c>
      <c r="R3127" t="str">
        <f t="shared" si="295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1"/>
        <v>61.176470588235297</v>
      </c>
      <c r="Q3128" t="str">
        <f t="shared" si="294"/>
        <v>theater</v>
      </c>
      <c r="R3128" t="str">
        <f t="shared" si="295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 t="e">
        <f t="shared" si="291"/>
        <v>#DIV/0!</v>
      </c>
      <c r="Q3129" t="str">
        <f t="shared" si="294"/>
        <v>theater</v>
      </c>
      <c r="R3129" t="str">
        <f t="shared" si="295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1"/>
        <v>139.23931623931625</v>
      </c>
      <c r="Q3130" t="str">
        <f t="shared" si="294"/>
        <v>theater</v>
      </c>
      <c r="R3130" t="str">
        <f t="shared" si="295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1"/>
        <v>10</v>
      </c>
      <c r="Q3131" t="str">
        <f t="shared" si="294"/>
        <v>theater</v>
      </c>
      <c r="R3131" t="str">
        <f t="shared" si="295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1"/>
        <v>93.75</v>
      </c>
      <c r="Q3132" t="str">
        <f t="shared" si="294"/>
        <v>theater</v>
      </c>
      <c r="R3132" t="str">
        <f t="shared" si="295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1"/>
        <v>53.75</v>
      </c>
      <c r="Q3133" t="str">
        <f t="shared" si="294"/>
        <v>theater</v>
      </c>
      <c r="R3133" t="str">
        <f t="shared" si="295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1"/>
        <v>10</v>
      </c>
      <c r="Q3134" t="str">
        <f t="shared" si="294"/>
        <v>theater</v>
      </c>
      <c r="R3134" t="str">
        <f t="shared" si="295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1"/>
        <v>33.75</v>
      </c>
      <c r="Q3135" t="str">
        <f t="shared" si="294"/>
        <v>theater</v>
      </c>
      <c r="R3135" t="str">
        <f t="shared" si="295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1"/>
        <v>18.75</v>
      </c>
      <c r="Q3136" t="str">
        <f t="shared" si="294"/>
        <v>theater</v>
      </c>
      <c r="R3136" t="str">
        <f t="shared" si="295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1"/>
        <v>23.142857142857142</v>
      </c>
      <c r="Q3137" t="str">
        <f t="shared" si="294"/>
        <v>theater</v>
      </c>
      <c r="R3137" t="str">
        <f t="shared" si="295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1"/>
        <v>29.045454545454547</v>
      </c>
      <c r="Q3138" t="str">
        <f t="shared" si="294"/>
        <v>theater</v>
      </c>
      <c r="R3138" t="str">
        <f t="shared" si="295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6">
        <f t="shared" ref="P3139:P3202" si="297">E3139/L3139</f>
        <v>50</v>
      </c>
      <c r="Q3139" t="str">
        <f t="shared" si="294"/>
        <v>theater</v>
      </c>
      <c r="R3139" t="str">
        <f t="shared" si="295"/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 t="e">
        <f t="shared" si="297"/>
        <v>#DIV/0!</v>
      </c>
      <c r="Q3140" t="str">
        <f t="shared" si="294"/>
        <v>theater</v>
      </c>
      <c r="R3140" t="str">
        <f t="shared" si="295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7"/>
        <v>450</v>
      </c>
      <c r="Q3141" t="str">
        <f t="shared" si="294"/>
        <v>theater</v>
      </c>
      <c r="R3141" t="str">
        <f t="shared" si="295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7"/>
        <v>24</v>
      </c>
      <c r="Q3142" t="str">
        <f t="shared" si="294"/>
        <v>theater</v>
      </c>
      <c r="R3142" t="str">
        <f t="shared" si="295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7"/>
        <v>32.25</v>
      </c>
      <c r="Q3143" t="str">
        <f t="shared" si="294"/>
        <v>theater</v>
      </c>
      <c r="R3143" t="str">
        <f t="shared" si="295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7"/>
        <v>15</v>
      </c>
      <c r="Q3144" t="str">
        <f t="shared" si="294"/>
        <v>theater</v>
      </c>
      <c r="R3144" t="str">
        <f t="shared" si="295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 t="e">
        <f t="shared" si="297"/>
        <v>#DIV/0!</v>
      </c>
      <c r="Q3145" t="str">
        <f t="shared" si="294"/>
        <v>theater</v>
      </c>
      <c r="R3145" t="str">
        <f t="shared" si="295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7"/>
        <v>251.33333333333334</v>
      </c>
      <c r="Q3146" t="str">
        <f t="shared" si="294"/>
        <v>theater</v>
      </c>
      <c r="R3146" t="str">
        <f t="shared" si="295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 t="e">
        <f t="shared" si="297"/>
        <v>#DIV/0!</v>
      </c>
      <c r="Q3147" t="str">
        <f t="shared" ref="Q3147:Q3210" si="300">LEFT(N3147,FIND("/",N3147,1)-1)</f>
        <v>theater</v>
      </c>
      <c r="R3147" t="str">
        <f t="shared" ref="R3147:R3210" si="301">RIGHT(N3147,LEN(N3147)-FIND("/",N3147,1))</f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7"/>
        <v>437.5</v>
      </c>
      <c r="Q3148" t="str">
        <f t="shared" si="300"/>
        <v>theater</v>
      </c>
      <c r="R3148" t="str">
        <f t="shared" si="301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7"/>
        <v>110.35211267605634</v>
      </c>
      <c r="Q3149" t="str">
        <f t="shared" si="300"/>
        <v>theater</v>
      </c>
      <c r="R3149" t="str">
        <f t="shared" si="301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7"/>
        <v>41.421052631578945</v>
      </c>
      <c r="Q3150" t="str">
        <f t="shared" si="300"/>
        <v>theater</v>
      </c>
      <c r="R3150" t="str">
        <f t="shared" si="301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7"/>
        <v>52</v>
      </c>
      <c r="Q3151" t="str">
        <f t="shared" si="300"/>
        <v>theater</v>
      </c>
      <c r="R3151" t="str">
        <f t="shared" si="301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7"/>
        <v>33.990384615384613</v>
      </c>
      <c r="Q3152" t="str">
        <f t="shared" si="300"/>
        <v>theater</v>
      </c>
      <c r="R3152" t="str">
        <f t="shared" si="301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7"/>
        <v>103.35294117647059</v>
      </c>
      <c r="Q3153" t="str">
        <f t="shared" si="300"/>
        <v>theater</v>
      </c>
      <c r="R3153" t="str">
        <f t="shared" si="301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7"/>
        <v>34.791044776119406</v>
      </c>
      <c r="Q3154" t="str">
        <f t="shared" si="300"/>
        <v>theater</v>
      </c>
      <c r="R3154" t="str">
        <f t="shared" si="301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7"/>
        <v>41.773858921161825</v>
      </c>
      <c r="Q3155" t="str">
        <f t="shared" si="300"/>
        <v>theater</v>
      </c>
      <c r="R3155" t="str">
        <f t="shared" si="301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7"/>
        <v>64.268292682926827</v>
      </c>
      <c r="Q3156" t="str">
        <f t="shared" si="300"/>
        <v>theater</v>
      </c>
      <c r="R3156" t="str">
        <f t="shared" si="301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7"/>
        <v>31.209370860927152</v>
      </c>
      <c r="Q3157" t="str">
        <f t="shared" si="300"/>
        <v>theater</v>
      </c>
      <c r="R3157" t="str">
        <f t="shared" si="301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7"/>
        <v>62.921348314606739</v>
      </c>
      <c r="Q3158" t="str">
        <f t="shared" si="300"/>
        <v>theater</v>
      </c>
      <c r="R3158" t="str">
        <f t="shared" si="301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7"/>
        <v>98.536585365853654</v>
      </c>
      <c r="Q3159" t="str">
        <f t="shared" si="300"/>
        <v>theater</v>
      </c>
      <c r="R3159" t="str">
        <f t="shared" si="301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7"/>
        <v>82.608695652173907</v>
      </c>
      <c r="Q3160" t="str">
        <f t="shared" si="300"/>
        <v>theater</v>
      </c>
      <c r="R3160" t="str">
        <f t="shared" si="301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7"/>
        <v>38.504230769230773</v>
      </c>
      <c r="Q3161" t="str">
        <f t="shared" si="300"/>
        <v>theater</v>
      </c>
      <c r="R3161" t="str">
        <f t="shared" si="301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7"/>
        <v>80.15789473684211</v>
      </c>
      <c r="Q3162" t="str">
        <f t="shared" si="300"/>
        <v>theater</v>
      </c>
      <c r="R3162" t="str">
        <f t="shared" si="301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7"/>
        <v>28.405405405405407</v>
      </c>
      <c r="Q3163" t="str">
        <f t="shared" si="300"/>
        <v>theater</v>
      </c>
      <c r="R3163" t="str">
        <f t="shared" si="301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7"/>
        <v>80.730158730158735</v>
      </c>
      <c r="Q3164" t="str">
        <f t="shared" si="300"/>
        <v>theater</v>
      </c>
      <c r="R3164" t="str">
        <f t="shared" si="301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7"/>
        <v>200.69444444444446</v>
      </c>
      <c r="Q3165" t="str">
        <f t="shared" si="300"/>
        <v>theater</v>
      </c>
      <c r="R3165" t="str">
        <f t="shared" si="301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7"/>
        <v>37.591549295774648</v>
      </c>
      <c r="Q3166" t="str">
        <f t="shared" si="300"/>
        <v>theater</v>
      </c>
      <c r="R3166" t="str">
        <f t="shared" si="301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7"/>
        <v>58.095238095238095</v>
      </c>
      <c r="Q3167" t="str">
        <f t="shared" si="300"/>
        <v>theater</v>
      </c>
      <c r="R3167" t="str">
        <f t="shared" si="301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7"/>
        <v>60.300892473118282</v>
      </c>
      <c r="Q3168" t="str">
        <f t="shared" si="300"/>
        <v>theater</v>
      </c>
      <c r="R3168" t="str">
        <f t="shared" si="301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si="297"/>
        <v>63.363636363636367</v>
      </c>
      <c r="Q3169" t="str">
        <f t="shared" si="300"/>
        <v>theater</v>
      </c>
      <c r="R3169" t="str">
        <f t="shared" si="301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297"/>
        <v>50.901639344262293</v>
      </c>
      <c r="Q3170" t="str">
        <f t="shared" si="300"/>
        <v>theater</v>
      </c>
      <c r="R3170" t="str">
        <f t="shared" si="301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297"/>
        <v>100.5</v>
      </c>
      <c r="Q3171" t="str">
        <f t="shared" si="300"/>
        <v>theater</v>
      </c>
      <c r="R3171" t="str">
        <f t="shared" si="301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297"/>
        <v>31.619718309859156</v>
      </c>
      <c r="Q3172" t="str">
        <f t="shared" si="300"/>
        <v>theater</v>
      </c>
      <c r="R3172" t="str">
        <f t="shared" si="301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297"/>
        <v>65.102564102564102</v>
      </c>
      <c r="Q3173" t="str">
        <f t="shared" si="300"/>
        <v>theater</v>
      </c>
      <c r="R3173" t="str">
        <f t="shared" si="301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297"/>
        <v>79.310344827586206</v>
      </c>
      <c r="Q3174" t="str">
        <f t="shared" si="300"/>
        <v>theater</v>
      </c>
      <c r="R3174" t="str">
        <f t="shared" si="301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297"/>
        <v>139.18918918918919</v>
      </c>
      <c r="Q3175" t="str">
        <f t="shared" si="300"/>
        <v>theater</v>
      </c>
      <c r="R3175" t="str">
        <f t="shared" si="301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297"/>
        <v>131.91304347826087</v>
      </c>
      <c r="Q3176" t="str">
        <f t="shared" si="300"/>
        <v>theater</v>
      </c>
      <c r="R3176" t="str">
        <f t="shared" si="301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297"/>
        <v>91.3</v>
      </c>
      <c r="Q3177" t="str">
        <f t="shared" si="300"/>
        <v>theater</v>
      </c>
      <c r="R3177" t="str">
        <f t="shared" si="301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297"/>
        <v>39.672727272727272</v>
      </c>
      <c r="Q3178" t="str">
        <f t="shared" si="300"/>
        <v>theater</v>
      </c>
      <c r="R3178" t="str">
        <f t="shared" si="301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297"/>
        <v>57.549019607843135</v>
      </c>
      <c r="Q3179" t="str">
        <f t="shared" si="300"/>
        <v>theater</v>
      </c>
      <c r="R3179" t="str">
        <f t="shared" si="301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297"/>
        <v>33.025641025641029</v>
      </c>
      <c r="Q3180" t="str">
        <f t="shared" si="300"/>
        <v>theater</v>
      </c>
      <c r="R3180" t="str">
        <f t="shared" si="301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297"/>
        <v>77.335806451612896</v>
      </c>
      <c r="Q3181" t="str">
        <f t="shared" si="300"/>
        <v>theater</v>
      </c>
      <c r="R3181" t="str">
        <f t="shared" si="301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297"/>
        <v>31.933333333333334</v>
      </c>
      <c r="Q3182" t="str">
        <f t="shared" si="300"/>
        <v>theater</v>
      </c>
      <c r="R3182" t="str">
        <f t="shared" si="301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297"/>
        <v>36.333333333333336</v>
      </c>
      <c r="Q3183" t="str">
        <f t="shared" si="300"/>
        <v>theater</v>
      </c>
      <c r="R3183" t="str">
        <f t="shared" si="301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297"/>
        <v>46.768211920529801</v>
      </c>
      <c r="Q3184" t="str">
        <f t="shared" si="300"/>
        <v>theater</v>
      </c>
      <c r="R3184" t="str">
        <f t="shared" si="301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297"/>
        <v>40.073529411764703</v>
      </c>
      <c r="Q3185" t="str">
        <f t="shared" si="300"/>
        <v>theater</v>
      </c>
      <c r="R3185" t="str">
        <f t="shared" si="301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297"/>
        <v>100.21739130434783</v>
      </c>
      <c r="Q3186" t="str">
        <f t="shared" si="300"/>
        <v>theater</v>
      </c>
      <c r="R3186" t="str">
        <f t="shared" si="301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297"/>
        <v>41.666666666666664</v>
      </c>
      <c r="Q3187" t="str">
        <f t="shared" si="300"/>
        <v>theater</v>
      </c>
      <c r="R3187" t="str">
        <f t="shared" si="301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297"/>
        <v>46.714285714285715</v>
      </c>
      <c r="Q3188" t="str">
        <f t="shared" si="300"/>
        <v>theater</v>
      </c>
      <c r="R3188" t="str">
        <f t="shared" si="301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297"/>
        <v>71.491803278688522</v>
      </c>
      <c r="Q3189" t="str">
        <f t="shared" si="300"/>
        <v>theater</v>
      </c>
      <c r="R3189" t="str">
        <f t="shared" si="301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297"/>
        <v>14.444444444444445</v>
      </c>
      <c r="Q3190" t="str">
        <f t="shared" si="300"/>
        <v>theater</v>
      </c>
      <c r="R3190" t="str">
        <f t="shared" si="301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297"/>
        <v>356.84210526315792</v>
      </c>
      <c r="Q3191" t="str">
        <f t="shared" si="300"/>
        <v>theater</v>
      </c>
      <c r="R3191" t="str">
        <f t="shared" si="301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 t="e">
        <f t="shared" si="297"/>
        <v>#DIV/0!</v>
      </c>
      <c r="Q3192" t="str">
        <f t="shared" si="300"/>
        <v>theater</v>
      </c>
      <c r="R3192" t="str">
        <f t="shared" si="301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297"/>
        <v>37.75</v>
      </c>
      <c r="Q3193" t="str">
        <f t="shared" si="300"/>
        <v>theater</v>
      </c>
      <c r="R3193" t="str">
        <f t="shared" si="301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297"/>
        <v>12.75</v>
      </c>
      <c r="Q3194" t="str">
        <f t="shared" si="300"/>
        <v>theater</v>
      </c>
      <c r="R3194" t="str">
        <f t="shared" si="301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297"/>
        <v>24.458333333333332</v>
      </c>
      <c r="Q3195" t="str">
        <f t="shared" si="300"/>
        <v>theater</v>
      </c>
      <c r="R3195" t="str">
        <f t="shared" si="301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 t="e">
        <f t="shared" si="297"/>
        <v>#DIV/0!</v>
      </c>
      <c r="Q3196" t="str">
        <f t="shared" si="300"/>
        <v>theater</v>
      </c>
      <c r="R3196" t="str">
        <f t="shared" si="301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297"/>
        <v>53.07692307692308</v>
      </c>
      <c r="Q3197" t="str">
        <f t="shared" si="300"/>
        <v>theater</v>
      </c>
      <c r="R3197" t="str">
        <f t="shared" si="301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297"/>
        <v>300</v>
      </c>
      <c r="Q3198" t="str">
        <f t="shared" si="300"/>
        <v>theater</v>
      </c>
      <c r="R3198" t="str">
        <f t="shared" si="301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297"/>
        <v>286.25</v>
      </c>
      <c r="Q3199" t="str">
        <f t="shared" si="300"/>
        <v>theater</v>
      </c>
      <c r="R3199" t="str">
        <f t="shared" si="301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297"/>
        <v>36.666666666666664</v>
      </c>
      <c r="Q3200" t="str">
        <f t="shared" si="300"/>
        <v>theater</v>
      </c>
      <c r="R3200" t="str">
        <f t="shared" si="301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297"/>
        <v>49.20754716981132</v>
      </c>
      <c r="Q3201" t="str">
        <f t="shared" si="300"/>
        <v>theater</v>
      </c>
      <c r="R3201" t="str">
        <f t="shared" si="301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297"/>
        <v>1</v>
      </c>
      <c r="Q3202" t="str">
        <f t="shared" si="300"/>
        <v>theater</v>
      </c>
      <c r="R3202" t="str">
        <f t="shared" si="301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6">
        <f t="shared" ref="P3203:P3266" si="303">E3203/L3203</f>
        <v>12.5</v>
      </c>
      <c r="Q3203" t="str">
        <f t="shared" si="300"/>
        <v>theater</v>
      </c>
      <c r="R3203" t="str">
        <f t="shared" si="301"/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3"/>
        <v>109.04</v>
      </c>
      <c r="Q3204" t="str">
        <f t="shared" si="300"/>
        <v>theater</v>
      </c>
      <c r="R3204" t="str">
        <f t="shared" si="301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3"/>
        <v>41.666666666666664</v>
      </c>
      <c r="Q3205" t="str">
        <f t="shared" si="300"/>
        <v>theater</v>
      </c>
      <c r="R3205" t="str">
        <f t="shared" si="301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 t="e">
        <f t="shared" si="303"/>
        <v>#DIV/0!</v>
      </c>
      <c r="Q3206" t="str">
        <f t="shared" si="300"/>
        <v>theater</v>
      </c>
      <c r="R3206" t="str">
        <f t="shared" si="301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3"/>
        <v>22.75</v>
      </c>
      <c r="Q3207" t="str">
        <f t="shared" si="300"/>
        <v>theater</v>
      </c>
      <c r="R3207" t="str">
        <f t="shared" si="301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 t="e">
        <f t="shared" si="303"/>
        <v>#DIV/0!</v>
      </c>
      <c r="Q3208" t="str">
        <f t="shared" si="300"/>
        <v>theater</v>
      </c>
      <c r="R3208" t="str">
        <f t="shared" si="301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3"/>
        <v>70.833333333333329</v>
      </c>
      <c r="Q3209" t="str">
        <f t="shared" si="300"/>
        <v>theater</v>
      </c>
      <c r="R3209" t="str">
        <f t="shared" si="301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3"/>
        <v>63.109756097560975</v>
      </c>
      <c r="Q3210" t="str">
        <f t="shared" si="300"/>
        <v>theater</v>
      </c>
      <c r="R3210" t="str">
        <f t="shared" si="301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3"/>
        <v>50.157964601769912</v>
      </c>
      <c r="Q3211" t="str">
        <f t="shared" ref="Q3211:Q3274" si="306">LEFT(N3211,FIND("/",N3211,1)-1)</f>
        <v>theater</v>
      </c>
      <c r="R3211" t="str">
        <f t="shared" ref="R3211:R3274" si="307">RIGHT(N3211,LEN(N3211)-FIND("/",N3211,1))</f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3"/>
        <v>62.883333333333333</v>
      </c>
      <c r="Q3212" t="str">
        <f t="shared" si="306"/>
        <v>theater</v>
      </c>
      <c r="R3212" t="str">
        <f t="shared" si="307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3"/>
        <v>85.531055900621112</v>
      </c>
      <c r="Q3213" t="str">
        <f t="shared" si="306"/>
        <v>theater</v>
      </c>
      <c r="R3213" t="str">
        <f t="shared" si="307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3"/>
        <v>53.723404255319146</v>
      </c>
      <c r="Q3214" t="str">
        <f t="shared" si="306"/>
        <v>theater</v>
      </c>
      <c r="R3214" t="str">
        <f t="shared" si="307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3"/>
        <v>127.80851063829788</v>
      </c>
      <c r="Q3215" t="str">
        <f t="shared" si="306"/>
        <v>theater</v>
      </c>
      <c r="R3215" t="str">
        <f t="shared" si="307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3"/>
        <v>106.57391304347826</v>
      </c>
      <c r="Q3216" t="str">
        <f t="shared" si="306"/>
        <v>theater</v>
      </c>
      <c r="R3216" t="str">
        <f t="shared" si="307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3"/>
        <v>262.11194029850748</v>
      </c>
      <c r="Q3217" t="str">
        <f t="shared" si="306"/>
        <v>theater</v>
      </c>
      <c r="R3217" t="str">
        <f t="shared" si="307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3"/>
        <v>57.171428571428571</v>
      </c>
      <c r="Q3218" t="str">
        <f t="shared" si="306"/>
        <v>theater</v>
      </c>
      <c r="R3218" t="str">
        <f t="shared" si="307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3"/>
        <v>50.20192307692308</v>
      </c>
      <c r="Q3219" t="str">
        <f t="shared" si="306"/>
        <v>theater</v>
      </c>
      <c r="R3219" t="str">
        <f t="shared" si="307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3"/>
        <v>66.586956521739125</v>
      </c>
      <c r="Q3220" t="str">
        <f t="shared" si="306"/>
        <v>theater</v>
      </c>
      <c r="R3220" t="str">
        <f t="shared" si="307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3"/>
        <v>168.25210084033614</v>
      </c>
      <c r="Q3221" t="str">
        <f t="shared" si="306"/>
        <v>theater</v>
      </c>
      <c r="R3221" t="str">
        <f t="shared" si="307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3"/>
        <v>256.37288135593218</v>
      </c>
      <c r="Q3222" t="str">
        <f t="shared" si="306"/>
        <v>theater</v>
      </c>
      <c r="R3222" t="str">
        <f t="shared" si="307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3"/>
        <v>36.610619469026545</v>
      </c>
      <c r="Q3223" t="str">
        <f t="shared" si="306"/>
        <v>theater</v>
      </c>
      <c r="R3223" t="str">
        <f t="shared" si="307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3"/>
        <v>37.142857142857146</v>
      </c>
      <c r="Q3224" t="str">
        <f t="shared" si="306"/>
        <v>theater</v>
      </c>
      <c r="R3224" t="str">
        <f t="shared" si="307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3"/>
        <v>45.878378378378379</v>
      </c>
      <c r="Q3225" t="str">
        <f t="shared" si="306"/>
        <v>theater</v>
      </c>
      <c r="R3225" t="str">
        <f t="shared" si="307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3"/>
        <v>141.71296296296296</v>
      </c>
      <c r="Q3226" t="str">
        <f t="shared" si="306"/>
        <v>theater</v>
      </c>
      <c r="R3226" t="str">
        <f t="shared" si="307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3"/>
        <v>52.487179487179489</v>
      </c>
      <c r="Q3227" t="str">
        <f t="shared" si="306"/>
        <v>theater</v>
      </c>
      <c r="R3227" t="str">
        <f t="shared" si="307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3"/>
        <v>59.523809523809526</v>
      </c>
      <c r="Q3228" t="str">
        <f t="shared" si="306"/>
        <v>theater</v>
      </c>
      <c r="R3228" t="str">
        <f t="shared" si="307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3"/>
        <v>50</v>
      </c>
      <c r="Q3229" t="str">
        <f t="shared" si="306"/>
        <v>theater</v>
      </c>
      <c r="R3229" t="str">
        <f t="shared" si="307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3"/>
        <v>193.62162162162161</v>
      </c>
      <c r="Q3230" t="str">
        <f t="shared" si="306"/>
        <v>theater</v>
      </c>
      <c r="R3230" t="str">
        <f t="shared" si="307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3"/>
        <v>106.79702970297029</v>
      </c>
      <c r="Q3231" t="str">
        <f t="shared" si="306"/>
        <v>theater</v>
      </c>
      <c r="R3231" t="str">
        <f t="shared" si="307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3"/>
        <v>77.21621621621621</v>
      </c>
      <c r="Q3232" t="str">
        <f t="shared" si="306"/>
        <v>theater</v>
      </c>
      <c r="R3232" t="str">
        <f t="shared" si="307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si="303"/>
        <v>57.5</v>
      </c>
      <c r="Q3233" t="str">
        <f t="shared" si="306"/>
        <v>theater</v>
      </c>
      <c r="R3233" t="str">
        <f t="shared" si="307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3"/>
        <v>50.46153846153846</v>
      </c>
      <c r="Q3234" t="str">
        <f t="shared" si="306"/>
        <v>theater</v>
      </c>
      <c r="R3234" t="str">
        <f t="shared" si="307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3"/>
        <v>97.377049180327873</v>
      </c>
      <c r="Q3235" t="str">
        <f t="shared" si="306"/>
        <v>theater</v>
      </c>
      <c r="R3235" t="str">
        <f t="shared" si="307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3"/>
        <v>34.91921739130435</v>
      </c>
      <c r="Q3236" t="str">
        <f t="shared" si="306"/>
        <v>theater</v>
      </c>
      <c r="R3236" t="str">
        <f t="shared" si="307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3"/>
        <v>85.530386740331494</v>
      </c>
      <c r="Q3237" t="str">
        <f t="shared" si="306"/>
        <v>theater</v>
      </c>
      <c r="R3237" t="str">
        <f t="shared" si="307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3"/>
        <v>182.90909090909091</v>
      </c>
      <c r="Q3238" t="str">
        <f t="shared" si="306"/>
        <v>theater</v>
      </c>
      <c r="R3238" t="str">
        <f t="shared" si="307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3"/>
        <v>131.13620817843866</v>
      </c>
      <c r="Q3239" t="str">
        <f t="shared" si="306"/>
        <v>theater</v>
      </c>
      <c r="R3239" t="str">
        <f t="shared" si="307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3"/>
        <v>39.810126582278478</v>
      </c>
      <c r="Q3240" t="str">
        <f t="shared" si="306"/>
        <v>theater</v>
      </c>
      <c r="R3240" t="str">
        <f t="shared" si="307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3"/>
        <v>59.701730769230764</v>
      </c>
      <c r="Q3241" t="str">
        <f t="shared" si="306"/>
        <v>theater</v>
      </c>
      <c r="R3241" t="str">
        <f t="shared" si="307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3"/>
        <v>88.735294117647058</v>
      </c>
      <c r="Q3242" t="str">
        <f t="shared" si="306"/>
        <v>theater</v>
      </c>
      <c r="R3242" t="str">
        <f t="shared" si="307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3"/>
        <v>58.688622754491021</v>
      </c>
      <c r="Q3243" t="str">
        <f t="shared" si="306"/>
        <v>theater</v>
      </c>
      <c r="R3243" t="str">
        <f t="shared" si="307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3"/>
        <v>69.56513661202186</v>
      </c>
      <c r="Q3244" t="str">
        <f t="shared" si="306"/>
        <v>theater</v>
      </c>
      <c r="R3244" t="str">
        <f t="shared" si="307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3"/>
        <v>115.87323943661971</v>
      </c>
      <c r="Q3245" t="str">
        <f t="shared" si="306"/>
        <v>theater</v>
      </c>
      <c r="R3245" t="str">
        <f t="shared" si="307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3"/>
        <v>23.869565217391305</v>
      </c>
      <c r="Q3246" t="str">
        <f t="shared" si="306"/>
        <v>theater</v>
      </c>
      <c r="R3246" t="str">
        <f t="shared" si="307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3"/>
        <v>81.125925925925927</v>
      </c>
      <c r="Q3247" t="str">
        <f t="shared" si="306"/>
        <v>theater</v>
      </c>
      <c r="R3247" t="str">
        <f t="shared" si="307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3"/>
        <v>57.626943005181346</v>
      </c>
      <c r="Q3248" t="str">
        <f t="shared" si="306"/>
        <v>theater</v>
      </c>
      <c r="R3248" t="str">
        <f t="shared" si="307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3"/>
        <v>46.429824561403507</v>
      </c>
      <c r="Q3249" t="str">
        <f t="shared" si="306"/>
        <v>theater</v>
      </c>
      <c r="R3249" t="str">
        <f t="shared" si="307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3"/>
        <v>60.475000000000001</v>
      </c>
      <c r="Q3250" t="str">
        <f t="shared" si="306"/>
        <v>theater</v>
      </c>
      <c r="R3250" t="str">
        <f t="shared" si="307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3"/>
        <v>65.579545454545453</v>
      </c>
      <c r="Q3251" t="str">
        <f t="shared" si="306"/>
        <v>theater</v>
      </c>
      <c r="R3251" t="str">
        <f t="shared" si="307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3"/>
        <v>119.1924882629108</v>
      </c>
      <c r="Q3252" t="str">
        <f t="shared" si="306"/>
        <v>theater</v>
      </c>
      <c r="R3252" t="str">
        <f t="shared" si="307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3"/>
        <v>83.05</v>
      </c>
      <c r="Q3253" t="str">
        <f t="shared" si="306"/>
        <v>theater</v>
      </c>
      <c r="R3253" t="str">
        <f t="shared" si="307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3"/>
        <v>57.52</v>
      </c>
      <c r="Q3254" t="str">
        <f t="shared" si="306"/>
        <v>theater</v>
      </c>
      <c r="R3254" t="str">
        <f t="shared" si="307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3"/>
        <v>177.08695652173913</v>
      </c>
      <c r="Q3255" t="str">
        <f t="shared" si="306"/>
        <v>theater</v>
      </c>
      <c r="R3255" t="str">
        <f t="shared" si="307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3"/>
        <v>70.771505376344081</v>
      </c>
      <c r="Q3256" t="str">
        <f t="shared" si="306"/>
        <v>theater</v>
      </c>
      <c r="R3256" t="str">
        <f t="shared" si="307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3"/>
        <v>29.166666666666668</v>
      </c>
      <c r="Q3257" t="str">
        <f t="shared" si="306"/>
        <v>theater</v>
      </c>
      <c r="R3257" t="str">
        <f t="shared" si="307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3"/>
        <v>72.76136363636364</v>
      </c>
      <c r="Q3258" t="str">
        <f t="shared" si="306"/>
        <v>theater</v>
      </c>
      <c r="R3258" t="str">
        <f t="shared" si="307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3"/>
        <v>51.853414634146333</v>
      </c>
      <c r="Q3259" t="str">
        <f t="shared" si="306"/>
        <v>theater</v>
      </c>
      <c r="R3259" t="str">
        <f t="shared" si="307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3"/>
        <v>98.2</v>
      </c>
      <c r="Q3260" t="str">
        <f t="shared" si="306"/>
        <v>theater</v>
      </c>
      <c r="R3260" t="str">
        <f t="shared" si="307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3"/>
        <v>251.7381443298969</v>
      </c>
      <c r="Q3261" t="str">
        <f t="shared" si="306"/>
        <v>theater</v>
      </c>
      <c r="R3261" t="str">
        <f t="shared" si="307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3"/>
        <v>74.821917808219183</v>
      </c>
      <c r="Q3262" t="str">
        <f t="shared" si="306"/>
        <v>theater</v>
      </c>
      <c r="R3262" t="str">
        <f t="shared" si="307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3"/>
        <v>67.65306122448979</v>
      </c>
      <c r="Q3263" t="str">
        <f t="shared" si="306"/>
        <v>theater</v>
      </c>
      <c r="R3263" t="str">
        <f t="shared" si="307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3"/>
        <v>93.81343283582089</v>
      </c>
      <c r="Q3264" t="str">
        <f t="shared" si="306"/>
        <v>theater</v>
      </c>
      <c r="R3264" t="str">
        <f t="shared" si="307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3"/>
        <v>41.237647058823526</v>
      </c>
      <c r="Q3265" t="str">
        <f t="shared" si="306"/>
        <v>theater</v>
      </c>
      <c r="R3265" t="str">
        <f t="shared" si="307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3"/>
        <v>52.551020408163268</v>
      </c>
      <c r="Q3266" t="str">
        <f t="shared" si="306"/>
        <v>theater</v>
      </c>
      <c r="R3266" t="str">
        <f t="shared" si="307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6">
        <f t="shared" ref="P3267:P3330" si="309">E3267/L3267</f>
        <v>70.285714285714292</v>
      </c>
      <c r="Q3267" t="str">
        <f t="shared" si="306"/>
        <v>theater</v>
      </c>
      <c r="R3267" t="str">
        <f t="shared" si="307"/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9"/>
        <v>48.325153374233132</v>
      </c>
      <c r="Q3268" t="str">
        <f t="shared" si="306"/>
        <v>theater</v>
      </c>
      <c r="R3268" t="str">
        <f t="shared" si="307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9"/>
        <v>53.177083333333336</v>
      </c>
      <c r="Q3269" t="str">
        <f t="shared" si="306"/>
        <v>theater</v>
      </c>
      <c r="R3269" t="str">
        <f t="shared" si="307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9"/>
        <v>60.952380952380949</v>
      </c>
      <c r="Q3270" t="str">
        <f t="shared" si="306"/>
        <v>theater</v>
      </c>
      <c r="R3270" t="str">
        <f t="shared" si="307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9"/>
        <v>116</v>
      </c>
      <c r="Q3271" t="str">
        <f t="shared" si="306"/>
        <v>theater</v>
      </c>
      <c r="R3271" t="str">
        <f t="shared" si="307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9"/>
        <v>61</v>
      </c>
      <c r="Q3272" t="str">
        <f t="shared" si="306"/>
        <v>theater</v>
      </c>
      <c r="R3272" t="str">
        <f t="shared" si="307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9"/>
        <v>38.235294117647058</v>
      </c>
      <c r="Q3273" t="str">
        <f t="shared" si="306"/>
        <v>theater</v>
      </c>
      <c r="R3273" t="str">
        <f t="shared" si="307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9"/>
        <v>106.50344827586207</v>
      </c>
      <c r="Q3274" t="str">
        <f t="shared" si="306"/>
        <v>theater</v>
      </c>
      <c r="R3274" t="str">
        <f t="shared" si="307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9"/>
        <v>204.57142857142858</v>
      </c>
      <c r="Q3275" t="str">
        <f t="shared" ref="Q3275:Q3338" si="312">LEFT(N3275,FIND("/",N3275,1)-1)</f>
        <v>theater</v>
      </c>
      <c r="R3275" t="str">
        <f t="shared" ref="R3275:R3338" si="313">RIGHT(N3275,LEN(N3275)-FIND("/",N3275,1))</f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9"/>
        <v>54.912587412587413</v>
      </c>
      <c r="Q3276" t="str">
        <f t="shared" si="312"/>
        <v>theater</v>
      </c>
      <c r="R3276" t="str">
        <f t="shared" si="313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9"/>
        <v>150.41666666666666</v>
      </c>
      <c r="Q3277" t="str">
        <f t="shared" si="312"/>
        <v>theater</v>
      </c>
      <c r="R3277" t="str">
        <f t="shared" si="313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9"/>
        <v>52.58</v>
      </c>
      <c r="Q3278" t="str">
        <f t="shared" si="312"/>
        <v>theater</v>
      </c>
      <c r="R3278" t="str">
        <f t="shared" si="313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9"/>
        <v>54.3</v>
      </c>
      <c r="Q3279" t="str">
        <f t="shared" si="312"/>
        <v>theater</v>
      </c>
      <c r="R3279" t="str">
        <f t="shared" si="313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9"/>
        <v>76.029411764705884</v>
      </c>
      <c r="Q3280" t="str">
        <f t="shared" si="312"/>
        <v>theater</v>
      </c>
      <c r="R3280" t="str">
        <f t="shared" si="313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9"/>
        <v>105.2063492063492</v>
      </c>
      <c r="Q3281" t="str">
        <f t="shared" si="312"/>
        <v>theater</v>
      </c>
      <c r="R3281" t="str">
        <f t="shared" si="313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9"/>
        <v>68.666666666666671</v>
      </c>
      <c r="Q3282" t="str">
        <f t="shared" si="312"/>
        <v>theater</v>
      </c>
      <c r="R3282" t="str">
        <f t="shared" si="313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9"/>
        <v>129.36170212765958</v>
      </c>
      <c r="Q3283" t="str">
        <f t="shared" si="312"/>
        <v>theater</v>
      </c>
      <c r="R3283" t="str">
        <f t="shared" si="313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9"/>
        <v>134.26371308016877</v>
      </c>
      <c r="Q3284" t="str">
        <f t="shared" si="312"/>
        <v>theater</v>
      </c>
      <c r="R3284" t="str">
        <f t="shared" si="313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9"/>
        <v>17.829787234042552</v>
      </c>
      <c r="Q3285" t="str">
        <f t="shared" si="312"/>
        <v>theater</v>
      </c>
      <c r="R3285" t="str">
        <f t="shared" si="313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9"/>
        <v>203.2</v>
      </c>
      <c r="Q3286" t="str">
        <f t="shared" si="312"/>
        <v>theater</v>
      </c>
      <c r="R3286" t="str">
        <f t="shared" si="313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9"/>
        <v>69.18518518518519</v>
      </c>
      <c r="Q3287" t="str">
        <f t="shared" si="312"/>
        <v>theater</v>
      </c>
      <c r="R3287" t="str">
        <f t="shared" si="313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9"/>
        <v>125.12295081967213</v>
      </c>
      <c r="Q3288" t="str">
        <f t="shared" si="312"/>
        <v>theater</v>
      </c>
      <c r="R3288" t="str">
        <f t="shared" si="313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9"/>
        <v>73.529411764705884</v>
      </c>
      <c r="Q3289" t="str">
        <f t="shared" si="312"/>
        <v>theater</v>
      </c>
      <c r="R3289" t="str">
        <f t="shared" si="313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9"/>
        <v>48.437149758454105</v>
      </c>
      <c r="Q3290" t="str">
        <f t="shared" si="312"/>
        <v>theater</v>
      </c>
      <c r="R3290" t="str">
        <f t="shared" si="313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9"/>
        <v>26.608400000000003</v>
      </c>
      <c r="Q3291" t="str">
        <f t="shared" si="312"/>
        <v>theater</v>
      </c>
      <c r="R3291" t="str">
        <f t="shared" si="313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9"/>
        <v>33.666666666666664</v>
      </c>
      <c r="Q3292" t="str">
        <f t="shared" si="312"/>
        <v>theater</v>
      </c>
      <c r="R3292" t="str">
        <f t="shared" si="313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9"/>
        <v>40.714285714285715</v>
      </c>
      <c r="Q3293" t="str">
        <f t="shared" si="312"/>
        <v>theater</v>
      </c>
      <c r="R3293" t="str">
        <f t="shared" si="313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9"/>
        <v>19.266666666666666</v>
      </c>
      <c r="Q3294" t="str">
        <f t="shared" si="312"/>
        <v>theater</v>
      </c>
      <c r="R3294" t="str">
        <f t="shared" si="313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9"/>
        <v>84.285714285714292</v>
      </c>
      <c r="Q3295" t="str">
        <f t="shared" si="312"/>
        <v>theater</v>
      </c>
      <c r="R3295" t="str">
        <f t="shared" si="313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9"/>
        <v>29.583333333333332</v>
      </c>
      <c r="Q3296" t="str">
        <f t="shared" si="312"/>
        <v>theater</v>
      </c>
      <c r="R3296" t="str">
        <f t="shared" si="313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si="309"/>
        <v>26.667037037037037</v>
      </c>
      <c r="Q3297" t="str">
        <f t="shared" si="312"/>
        <v>theater</v>
      </c>
      <c r="R3297" t="str">
        <f t="shared" si="313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09"/>
        <v>45.978723404255319</v>
      </c>
      <c r="Q3298" t="str">
        <f t="shared" si="312"/>
        <v>theater</v>
      </c>
      <c r="R3298" t="str">
        <f t="shared" si="313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09"/>
        <v>125.09090909090909</v>
      </c>
      <c r="Q3299" t="str">
        <f t="shared" si="312"/>
        <v>theater</v>
      </c>
      <c r="R3299" t="str">
        <f t="shared" si="313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09"/>
        <v>141.29166666666666</v>
      </c>
      <c r="Q3300" t="str">
        <f t="shared" si="312"/>
        <v>theater</v>
      </c>
      <c r="R3300" t="str">
        <f t="shared" si="313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09"/>
        <v>55.333333333333336</v>
      </c>
      <c r="Q3301" t="str">
        <f t="shared" si="312"/>
        <v>theater</v>
      </c>
      <c r="R3301" t="str">
        <f t="shared" si="313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09"/>
        <v>46.420454545454547</v>
      </c>
      <c r="Q3302" t="str">
        <f t="shared" si="312"/>
        <v>theater</v>
      </c>
      <c r="R3302" t="str">
        <f t="shared" si="313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09"/>
        <v>57.2</v>
      </c>
      <c r="Q3303" t="str">
        <f t="shared" si="312"/>
        <v>theater</v>
      </c>
      <c r="R3303" t="str">
        <f t="shared" si="313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09"/>
        <v>173.7</v>
      </c>
      <c r="Q3304" t="str">
        <f t="shared" si="312"/>
        <v>theater</v>
      </c>
      <c r="R3304" t="str">
        <f t="shared" si="313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09"/>
        <v>59.6</v>
      </c>
      <c r="Q3305" t="str">
        <f t="shared" si="312"/>
        <v>theater</v>
      </c>
      <c r="R3305" t="str">
        <f t="shared" si="313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09"/>
        <v>89.585714285714289</v>
      </c>
      <c r="Q3306" t="str">
        <f t="shared" si="312"/>
        <v>theater</v>
      </c>
      <c r="R3306" t="str">
        <f t="shared" si="313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09"/>
        <v>204.05</v>
      </c>
      <c r="Q3307" t="str">
        <f t="shared" si="312"/>
        <v>theater</v>
      </c>
      <c r="R3307" t="str">
        <f t="shared" si="313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09"/>
        <v>48.703703703703702</v>
      </c>
      <c r="Q3308" t="str">
        <f t="shared" si="312"/>
        <v>theater</v>
      </c>
      <c r="R3308" t="str">
        <f t="shared" si="313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09"/>
        <v>53.339999999999996</v>
      </c>
      <c r="Q3309" t="str">
        <f t="shared" si="312"/>
        <v>theater</v>
      </c>
      <c r="R3309" t="str">
        <f t="shared" si="313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09"/>
        <v>75.087719298245617</v>
      </c>
      <c r="Q3310" t="str">
        <f t="shared" si="312"/>
        <v>theater</v>
      </c>
      <c r="R3310" t="str">
        <f t="shared" si="313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09"/>
        <v>18</v>
      </c>
      <c r="Q3311" t="str">
        <f t="shared" si="312"/>
        <v>theater</v>
      </c>
      <c r="R3311" t="str">
        <f t="shared" si="313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09"/>
        <v>209.83870967741936</v>
      </c>
      <c r="Q3312" t="str">
        <f t="shared" si="312"/>
        <v>theater</v>
      </c>
      <c r="R3312" t="str">
        <f t="shared" si="313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09"/>
        <v>61.022222222222226</v>
      </c>
      <c r="Q3313" t="str">
        <f t="shared" si="312"/>
        <v>theater</v>
      </c>
      <c r="R3313" t="str">
        <f t="shared" si="313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09"/>
        <v>61</v>
      </c>
      <c r="Q3314" t="str">
        <f t="shared" si="312"/>
        <v>theater</v>
      </c>
      <c r="R3314" t="str">
        <f t="shared" si="313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09"/>
        <v>80.034482758620683</v>
      </c>
      <c r="Q3315" t="str">
        <f t="shared" si="312"/>
        <v>theater</v>
      </c>
      <c r="R3315" t="str">
        <f t="shared" si="313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09"/>
        <v>29.068965517241381</v>
      </c>
      <c r="Q3316" t="str">
        <f t="shared" si="312"/>
        <v>theater</v>
      </c>
      <c r="R3316" t="str">
        <f t="shared" si="313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09"/>
        <v>49.438202247191015</v>
      </c>
      <c r="Q3317" t="str">
        <f t="shared" si="312"/>
        <v>theater</v>
      </c>
      <c r="R3317" t="str">
        <f t="shared" si="313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09"/>
        <v>93.977440000000001</v>
      </c>
      <c r="Q3318" t="str">
        <f t="shared" si="312"/>
        <v>theater</v>
      </c>
      <c r="R3318" t="str">
        <f t="shared" si="313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09"/>
        <v>61.944444444444443</v>
      </c>
      <c r="Q3319" t="str">
        <f t="shared" si="312"/>
        <v>theater</v>
      </c>
      <c r="R3319" t="str">
        <f t="shared" si="313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09"/>
        <v>78.5</v>
      </c>
      <c r="Q3320" t="str">
        <f t="shared" si="312"/>
        <v>theater</v>
      </c>
      <c r="R3320" t="str">
        <f t="shared" si="313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09"/>
        <v>33.75</v>
      </c>
      <c r="Q3321" t="str">
        <f t="shared" si="312"/>
        <v>theater</v>
      </c>
      <c r="R3321" t="str">
        <f t="shared" si="313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09"/>
        <v>66.44736842105263</v>
      </c>
      <c r="Q3322" t="str">
        <f t="shared" si="312"/>
        <v>theater</v>
      </c>
      <c r="R3322" t="str">
        <f t="shared" si="313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09"/>
        <v>35.799999999999997</v>
      </c>
      <c r="Q3323" t="str">
        <f t="shared" si="312"/>
        <v>theater</v>
      </c>
      <c r="R3323" t="str">
        <f t="shared" si="313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09"/>
        <v>145.65217391304347</v>
      </c>
      <c r="Q3324" t="str">
        <f t="shared" si="312"/>
        <v>theater</v>
      </c>
      <c r="R3324" t="str">
        <f t="shared" si="313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09"/>
        <v>25.693877551020407</v>
      </c>
      <c r="Q3325" t="str">
        <f t="shared" si="312"/>
        <v>theater</v>
      </c>
      <c r="R3325" t="str">
        <f t="shared" si="313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09"/>
        <v>152.5</v>
      </c>
      <c r="Q3326" t="str">
        <f t="shared" si="312"/>
        <v>theater</v>
      </c>
      <c r="R3326" t="str">
        <f t="shared" si="313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09"/>
        <v>30</v>
      </c>
      <c r="Q3327" t="str">
        <f t="shared" si="312"/>
        <v>theater</v>
      </c>
      <c r="R3327" t="str">
        <f t="shared" si="313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09"/>
        <v>142.28070175438597</v>
      </c>
      <c r="Q3328" t="str">
        <f t="shared" si="312"/>
        <v>theater</v>
      </c>
      <c r="R3328" t="str">
        <f t="shared" si="313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09"/>
        <v>24.545454545454547</v>
      </c>
      <c r="Q3329" t="str">
        <f t="shared" si="312"/>
        <v>theater</v>
      </c>
      <c r="R3329" t="str">
        <f t="shared" si="313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09"/>
        <v>292.77777777777777</v>
      </c>
      <c r="Q3330" t="str">
        <f t="shared" si="312"/>
        <v>theater</v>
      </c>
      <c r="R3330" t="str">
        <f t="shared" si="313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6">
        <f t="shared" ref="P3331:P3394" si="315">E3331/L3331</f>
        <v>44.92307692307692</v>
      </c>
      <c r="Q3331" t="str">
        <f t="shared" si="312"/>
        <v>theater</v>
      </c>
      <c r="R3331" t="str">
        <f t="shared" si="313"/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5"/>
        <v>23.10144927536232</v>
      </c>
      <c r="Q3332" t="str">
        <f t="shared" si="312"/>
        <v>theater</v>
      </c>
      <c r="R3332" t="str">
        <f t="shared" si="313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5"/>
        <v>80.400000000000006</v>
      </c>
      <c r="Q3333" t="str">
        <f t="shared" si="312"/>
        <v>theater</v>
      </c>
      <c r="R3333" t="str">
        <f t="shared" si="313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5"/>
        <v>72.289156626506028</v>
      </c>
      <c r="Q3334" t="str">
        <f t="shared" si="312"/>
        <v>theater</v>
      </c>
      <c r="R3334" t="str">
        <f t="shared" si="313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5"/>
        <v>32.972972972972975</v>
      </c>
      <c r="Q3335" t="str">
        <f t="shared" si="312"/>
        <v>theater</v>
      </c>
      <c r="R3335" t="str">
        <f t="shared" si="313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5"/>
        <v>116.65217391304348</v>
      </c>
      <c r="Q3336" t="str">
        <f t="shared" si="312"/>
        <v>theater</v>
      </c>
      <c r="R3336" t="str">
        <f t="shared" si="313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5"/>
        <v>79.61904761904762</v>
      </c>
      <c r="Q3337" t="str">
        <f t="shared" si="312"/>
        <v>theater</v>
      </c>
      <c r="R3337" t="str">
        <f t="shared" si="313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5"/>
        <v>27.777777777777779</v>
      </c>
      <c r="Q3338" t="str">
        <f t="shared" si="312"/>
        <v>theater</v>
      </c>
      <c r="R3338" t="str">
        <f t="shared" si="313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5"/>
        <v>81.029411764705884</v>
      </c>
      <c r="Q3339" t="str">
        <f t="shared" ref="Q3339:Q3402" si="318">LEFT(N3339,FIND("/",N3339,1)-1)</f>
        <v>theater</v>
      </c>
      <c r="R3339" t="str">
        <f t="shared" ref="R3339:R3402" si="319">RIGHT(N3339,LEN(N3339)-FIND("/",N3339,1))</f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5"/>
        <v>136.84821428571428</v>
      </c>
      <c r="Q3340" t="str">
        <f t="shared" si="318"/>
        <v>theater</v>
      </c>
      <c r="R3340" t="str">
        <f t="shared" si="319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5"/>
        <v>177.61702127659575</v>
      </c>
      <c r="Q3341" t="str">
        <f t="shared" si="318"/>
        <v>theater</v>
      </c>
      <c r="R3341" t="str">
        <f t="shared" si="319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5"/>
        <v>109.07894736842105</v>
      </c>
      <c r="Q3342" t="str">
        <f t="shared" si="318"/>
        <v>theater</v>
      </c>
      <c r="R3342" t="str">
        <f t="shared" si="319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5"/>
        <v>119.64285714285714</v>
      </c>
      <c r="Q3343" t="str">
        <f t="shared" si="318"/>
        <v>theater</v>
      </c>
      <c r="R3343" t="str">
        <f t="shared" si="319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5"/>
        <v>78.205128205128204</v>
      </c>
      <c r="Q3344" t="str">
        <f t="shared" si="318"/>
        <v>theater</v>
      </c>
      <c r="R3344" t="str">
        <f t="shared" si="319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5"/>
        <v>52.173913043478258</v>
      </c>
      <c r="Q3345" t="str">
        <f t="shared" si="318"/>
        <v>theater</v>
      </c>
      <c r="R3345" t="str">
        <f t="shared" si="319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5"/>
        <v>114.125</v>
      </c>
      <c r="Q3346" t="str">
        <f t="shared" si="318"/>
        <v>theater</v>
      </c>
      <c r="R3346" t="str">
        <f t="shared" si="319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5"/>
        <v>50</v>
      </c>
      <c r="Q3347" t="str">
        <f t="shared" si="318"/>
        <v>theater</v>
      </c>
      <c r="R3347" t="str">
        <f t="shared" si="319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5"/>
        <v>91.666666666666671</v>
      </c>
      <c r="Q3348" t="str">
        <f t="shared" si="318"/>
        <v>theater</v>
      </c>
      <c r="R3348" t="str">
        <f t="shared" si="319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5"/>
        <v>108.59090909090909</v>
      </c>
      <c r="Q3349" t="str">
        <f t="shared" si="318"/>
        <v>theater</v>
      </c>
      <c r="R3349" t="str">
        <f t="shared" si="319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5"/>
        <v>69.822784810126578</v>
      </c>
      <c r="Q3350" t="str">
        <f t="shared" si="318"/>
        <v>theater</v>
      </c>
      <c r="R3350" t="str">
        <f t="shared" si="319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5"/>
        <v>109.57142857142857</v>
      </c>
      <c r="Q3351" t="str">
        <f t="shared" si="318"/>
        <v>theater</v>
      </c>
      <c r="R3351" t="str">
        <f t="shared" si="319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5"/>
        <v>71.666666666666671</v>
      </c>
      <c r="Q3352" t="str">
        <f t="shared" si="318"/>
        <v>theater</v>
      </c>
      <c r="R3352" t="str">
        <f t="shared" si="319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5"/>
        <v>93.611111111111114</v>
      </c>
      <c r="Q3353" t="str">
        <f t="shared" si="318"/>
        <v>theater</v>
      </c>
      <c r="R3353" t="str">
        <f t="shared" si="319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5"/>
        <v>76.8</v>
      </c>
      <c r="Q3354" t="str">
        <f t="shared" si="318"/>
        <v>theater</v>
      </c>
      <c r="R3354" t="str">
        <f t="shared" si="319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5"/>
        <v>35.795454545454547</v>
      </c>
      <c r="Q3355" t="str">
        <f t="shared" si="318"/>
        <v>theater</v>
      </c>
      <c r="R3355" t="str">
        <f t="shared" si="319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5"/>
        <v>55.6</v>
      </c>
      <c r="Q3356" t="str">
        <f t="shared" si="318"/>
        <v>theater</v>
      </c>
      <c r="R3356" t="str">
        <f t="shared" si="319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5"/>
        <v>147.33333333333334</v>
      </c>
      <c r="Q3357" t="str">
        <f t="shared" si="318"/>
        <v>theater</v>
      </c>
      <c r="R3357" t="str">
        <f t="shared" si="319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5"/>
        <v>56.333333333333336</v>
      </c>
      <c r="Q3358" t="str">
        <f t="shared" si="318"/>
        <v>theater</v>
      </c>
      <c r="R3358" t="str">
        <f t="shared" si="319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5"/>
        <v>96.19047619047619</v>
      </c>
      <c r="Q3359" t="str">
        <f t="shared" si="318"/>
        <v>theater</v>
      </c>
      <c r="R3359" t="str">
        <f t="shared" si="319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5"/>
        <v>63.574074074074076</v>
      </c>
      <c r="Q3360" t="str">
        <f t="shared" si="318"/>
        <v>theater</v>
      </c>
      <c r="R3360" t="str">
        <f t="shared" si="319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si="315"/>
        <v>184.78260869565219</v>
      </c>
      <c r="Q3361" t="str">
        <f t="shared" si="318"/>
        <v>theater</v>
      </c>
      <c r="R3361" t="str">
        <f t="shared" si="319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5"/>
        <v>126.72222222222223</v>
      </c>
      <c r="Q3362" t="str">
        <f t="shared" si="318"/>
        <v>theater</v>
      </c>
      <c r="R3362" t="str">
        <f t="shared" si="319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5"/>
        <v>83.42647058823529</v>
      </c>
      <c r="Q3363" t="str">
        <f t="shared" si="318"/>
        <v>theater</v>
      </c>
      <c r="R3363" t="str">
        <f t="shared" si="319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5"/>
        <v>54.5</v>
      </c>
      <c r="Q3364" t="str">
        <f t="shared" si="318"/>
        <v>theater</v>
      </c>
      <c r="R3364" t="str">
        <f t="shared" si="319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5"/>
        <v>302.30769230769232</v>
      </c>
      <c r="Q3365" t="str">
        <f t="shared" si="318"/>
        <v>theater</v>
      </c>
      <c r="R3365" t="str">
        <f t="shared" si="319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5"/>
        <v>44.138888888888886</v>
      </c>
      <c r="Q3366" t="str">
        <f t="shared" si="318"/>
        <v>theater</v>
      </c>
      <c r="R3366" t="str">
        <f t="shared" si="319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5"/>
        <v>866.66666666666663</v>
      </c>
      <c r="Q3367" t="str">
        <f t="shared" si="318"/>
        <v>theater</v>
      </c>
      <c r="R3367" t="str">
        <f t="shared" si="319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5"/>
        <v>61.388888888888886</v>
      </c>
      <c r="Q3368" t="str">
        <f t="shared" si="318"/>
        <v>theater</v>
      </c>
      <c r="R3368" t="str">
        <f t="shared" si="319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5"/>
        <v>29.666666666666668</v>
      </c>
      <c r="Q3369" t="str">
        <f t="shared" si="318"/>
        <v>theater</v>
      </c>
      <c r="R3369" t="str">
        <f t="shared" si="319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5"/>
        <v>45.478260869565219</v>
      </c>
      <c r="Q3370" t="str">
        <f t="shared" si="318"/>
        <v>theater</v>
      </c>
      <c r="R3370" t="str">
        <f t="shared" si="319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5"/>
        <v>96.203703703703709</v>
      </c>
      <c r="Q3371" t="str">
        <f t="shared" si="318"/>
        <v>theater</v>
      </c>
      <c r="R3371" t="str">
        <f t="shared" si="319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5"/>
        <v>67.92307692307692</v>
      </c>
      <c r="Q3372" t="str">
        <f t="shared" si="318"/>
        <v>theater</v>
      </c>
      <c r="R3372" t="str">
        <f t="shared" si="319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5"/>
        <v>30.777777777777779</v>
      </c>
      <c r="Q3373" t="str">
        <f t="shared" si="318"/>
        <v>theater</v>
      </c>
      <c r="R3373" t="str">
        <f t="shared" si="319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5"/>
        <v>38.333333333333336</v>
      </c>
      <c r="Q3374" t="str">
        <f t="shared" si="318"/>
        <v>theater</v>
      </c>
      <c r="R3374" t="str">
        <f t="shared" si="319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5"/>
        <v>66.833333333333329</v>
      </c>
      <c r="Q3375" t="str">
        <f t="shared" si="318"/>
        <v>theater</v>
      </c>
      <c r="R3375" t="str">
        <f t="shared" si="319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5"/>
        <v>71.730769230769226</v>
      </c>
      <c r="Q3376" t="str">
        <f t="shared" si="318"/>
        <v>theater</v>
      </c>
      <c r="R3376" t="str">
        <f t="shared" si="319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5"/>
        <v>176.47058823529412</v>
      </c>
      <c r="Q3377" t="str">
        <f t="shared" si="318"/>
        <v>theater</v>
      </c>
      <c r="R3377" t="str">
        <f t="shared" si="319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5"/>
        <v>421.10526315789474</v>
      </c>
      <c r="Q3378" t="str">
        <f t="shared" si="318"/>
        <v>theater</v>
      </c>
      <c r="R3378" t="str">
        <f t="shared" si="319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5"/>
        <v>104.98701298701299</v>
      </c>
      <c r="Q3379" t="str">
        <f t="shared" si="318"/>
        <v>theater</v>
      </c>
      <c r="R3379" t="str">
        <f t="shared" si="319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5"/>
        <v>28.19047619047619</v>
      </c>
      <c r="Q3380" t="str">
        <f t="shared" si="318"/>
        <v>theater</v>
      </c>
      <c r="R3380" t="str">
        <f t="shared" si="319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5"/>
        <v>54.55263157894737</v>
      </c>
      <c r="Q3381" t="str">
        <f t="shared" si="318"/>
        <v>theater</v>
      </c>
      <c r="R3381" t="str">
        <f t="shared" si="319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5"/>
        <v>111.89285714285714</v>
      </c>
      <c r="Q3382" t="str">
        <f t="shared" si="318"/>
        <v>theater</v>
      </c>
      <c r="R3382" t="str">
        <f t="shared" si="319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5"/>
        <v>85.208333333333329</v>
      </c>
      <c r="Q3383" t="str">
        <f t="shared" si="318"/>
        <v>theater</v>
      </c>
      <c r="R3383" t="str">
        <f t="shared" si="319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5"/>
        <v>76.652173913043484</v>
      </c>
      <c r="Q3384" t="str">
        <f t="shared" si="318"/>
        <v>theater</v>
      </c>
      <c r="R3384" t="str">
        <f t="shared" si="319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5"/>
        <v>65.166666666666671</v>
      </c>
      <c r="Q3385" t="str">
        <f t="shared" si="318"/>
        <v>theater</v>
      </c>
      <c r="R3385" t="str">
        <f t="shared" si="319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5"/>
        <v>93.760312499999998</v>
      </c>
      <c r="Q3386" t="str">
        <f t="shared" si="318"/>
        <v>theater</v>
      </c>
      <c r="R3386" t="str">
        <f t="shared" si="319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5"/>
        <v>133.33333333333334</v>
      </c>
      <c r="Q3387" t="str">
        <f t="shared" si="318"/>
        <v>theater</v>
      </c>
      <c r="R3387" t="str">
        <f t="shared" si="319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5"/>
        <v>51.219512195121951</v>
      </c>
      <c r="Q3388" t="str">
        <f t="shared" si="318"/>
        <v>theater</v>
      </c>
      <c r="R3388" t="str">
        <f t="shared" si="319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5"/>
        <v>100.17142857142858</v>
      </c>
      <c r="Q3389" t="str">
        <f t="shared" si="318"/>
        <v>theater</v>
      </c>
      <c r="R3389" t="str">
        <f t="shared" si="319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5"/>
        <v>34.6</v>
      </c>
      <c r="Q3390" t="str">
        <f t="shared" si="318"/>
        <v>theater</v>
      </c>
      <c r="R3390" t="str">
        <f t="shared" si="319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5"/>
        <v>184.67741935483872</v>
      </c>
      <c r="Q3391" t="str">
        <f t="shared" si="318"/>
        <v>theater</v>
      </c>
      <c r="R3391" t="str">
        <f t="shared" si="319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5"/>
        <v>69.818181818181813</v>
      </c>
      <c r="Q3392" t="str">
        <f t="shared" si="318"/>
        <v>theater</v>
      </c>
      <c r="R3392" t="str">
        <f t="shared" si="319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5"/>
        <v>61.944444444444443</v>
      </c>
      <c r="Q3393" t="str">
        <f t="shared" si="318"/>
        <v>theater</v>
      </c>
      <c r="R3393" t="str">
        <f t="shared" si="319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5"/>
        <v>41.666666666666664</v>
      </c>
      <c r="Q3394" t="str">
        <f t="shared" si="318"/>
        <v>theater</v>
      </c>
      <c r="R3394" t="str">
        <f t="shared" si="319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6">
        <f t="shared" ref="P3395:P3458" si="321">E3395/L3395</f>
        <v>36.06818181818182</v>
      </c>
      <c r="Q3395" t="str">
        <f t="shared" si="318"/>
        <v>theater</v>
      </c>
      <c r="R3395" t="str">
        <f t="shared" si="319"/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21"/>
        <v>29</v>
      </c>
      <c r="Q3396" t="str">
        <f t="shared" si="318"/>
        <v>theater</v>
      </c>
      <c r="R3396" t="str">
        <f t="shared" si="319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21"/>
        <v>24.210526315789473</v>
      </c>
      <c r="Q3397" t="str">
        <f t="shared" si="318"/>
        <v>theater</v>
      </c>
      <c r="R3397" t="str">
        <f t="shared" si="319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21"/>
        <v>55.892857142857146</v>
      </c>
      <c r="Q3398" t="str">
        <f t="shared" si="318"/>
        <v>theater</v>
      </c>
      <c r="R3398" t="str">
        <f t="shared" si="319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21"/>
        <v>11.666666666666666</v>
      </c>
      <c r="Q3399" t="str">
        <f t="shared" si="318"/>
        <v>theater</v>
      </c>
      <c r="R3399" t="str">
        <f t="shared" si="319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21"/>
        <v>68.353846153846149</v>
      </c>
      <c r="Q3400" t="str">
        <f t="shared" si="318"/>
        <v>theater</v>
      </c>
      <c r="R3400" t="str">
        <f t="shared" si="319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21"/>
        <v>27.065217391304348</v>
      </c>
      <c r="Q3401" t="str">
        <f t="shared" si="318"/>
        <v>theater</v>
      </c>
      <c r="R3401" t="str">
        <f t="shared" si="319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21"/>
        <v>118.12941176470588</v>
      </c>
      <c r="Q3402" t="str">
        <f t="shared" si="318"/>
        <v>theater</v>
      </c>
      <c r="R3402" t="str">
        <f t="shared" si="319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21"/>
        <v>44.757575757575758</v>
      </c>
      <c r="Q3403" t="str">
        <f t="shared" ref="Q3403:Q3466" si="324">LEFT(N3403,FIND("/",N3403,1)-1)</f>
        <v>theater</v>
      </c>
      <c r="R3403" t="str">
        <f t="shared" ref="R3403:R3466" si="325">RIGHT(N3403,LEN(N3403)-FIND("/",N3403,1))</f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21"/>
        <v>99.787878787878782</v>
      </c>
      <c r="Q3404" t="str">
        <f t="shared" si="324"/>
        <v>theater</v>
      </c>
      <c r="R3404" t="str">
        <f t="shared" si="325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21"/>
        <v>117.64705882352941</v>
      </c>
      <c r="Q3405" t="str">
        <f t="shared" si="324"/>
        <v>theater</v>
      </c>
      <c r="R3405" t="str">
        <f t="shared" si="325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21"/>
        <v>203.33333333333334</v>
      </c>
      <c r="Q3406" t="str">
        <f t="shared" si="324"/>
        <v>theater</v>
      </c>
      <c r="R3406" t="str">
        <f t="shared" si="325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21"/>
        <v>28.323529411764707</v>
      </c>
      <c r="Q3407" t="str">
        <f t="shared" si="324"/>
        <v>theater</v>
      </c>
      <c r="R3407" t="str">
        <f t="shared" si="325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21"/>
        <v>110.23076923076923</v>
      </c>
      <c r="Q3408" t="str">
        <f t="shared" si="324"/>
        <v>theater</v>
      </c>
      <c r="R3408" t="str">
        <f t="shared" si="325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21"/>
        <v>31.970149253731343</v>
      </c>
      <c r="Q3409" t="str">
        <f t="shared" si="324"/>
        <v>theater</v>
      </c>
      <c r="R3409" t="str">
        <f t="shared" si="325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21"/>
        <v>58.611111111111114</v>
      </c>
      <c r="Q3410" t="str">
        <f t="shared" si="324"/>
        <v>theater</v>
      </c>
      <c r="R3410" t="str">
        <f t="shared" si="325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21"/>
        <v>29.428571428571427</v>
      </c>
      <c r="Q3411" t="str">
        <f t="shared" si="324"/>
        <v>theater</v>
      </c>
      <c r="R3411" t="str">
        <f t="shared" si="325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21"/>
        <v>81.375</v>
      </c>
      <c r="Q3412" t="str">
        <f t="shared" si="324"/>
        <v>theater</v>
      </c>
      <c r="R3412" t="str">
        <f t="shared" si="325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21"/>
        <v>199.16666666666666</v>
      </c>
      <c r="Q3413" t="str">
        <f t="shared" si="324"/>
        <v>theater</v>
      </c>
      <c r="R3413" t="str">
        <f t="shared" si="325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21"/>
        <v>115.38461538461539</v>
      </c>
      <c r="Q3414" t="str">
        <f t="shared" si="324"/>
        <v>theater</v>
      </c>
      <c r="R3414" t="str">
        <f t="shared" si="325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21"/>
        <v>46.428571428571431</v>
      </c>
      <c r="Q3415" t="str">
        <f t="shared" si="324"/>
        <v>theater</v>
      </c>
      <c r="R3415" t="str">
        <f t="shared" si="325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21"/>
        <v>70.568181818181813</v>
      </c>
      <c r="Q3416" t="str">
        <f t="shared" si="324"/>
        <v>theater</v>
      </c>
      <c r="R3416" t="str">
        <f t="shared" si="325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21"/>
        <v>22.222222222222221</v>
      </c>
      <c r="Q3417" t="str">
        <f t="shared" si="324"/>
        <v>theater</v>
      </c>
      <c r="R3417" t="str">
        <f t="shared" si="325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21"/>
        <v>159.46666666666667</v>
      </c>
      <c r="Q3418" t="str">
        <f t="shared" si="324"/>
        <v>theater</v>
      </c>
      <c r="R3418" t="str">
        <f t="shared" si="325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21"/>
        <v>37.777999999999999</v>
      </c>
      <c r="Q3419" t="str">
        <f t="shared" si="324"/>
        <v>theater</v>
      </c>
      <c r="R3419" t="str">
        <f t="shared" si="325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21"/>
        <v>72.053571428571431</v>
      </c>
      <c r="Q3420" t="str">
        <f t="shared" si="324"/>
        <v>theater</v>
      </c>
      <c r="R3420" t="str">
        <f t="shared" si="325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21"/>
        <v>63.695652173913047</v>
      </c>
      <c r="Q3421" t="str">
        <f t="shared" si="324"/>
        <v>theater</v>
      </c>
      <c r="R3421" t="str">
        <f t="shared" si="325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21"/>
        <v>28.411764705882351</v>
      </c>
      <c r="Q3422" t="str">
        <f t="shared" si="324"/>
        <v>theater</v>
      </c>
      <c r="R3422" t="str">
        <f t="shared" si="325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21"/>
        <v>103.21428571428571</v>
      </c>
      <c r="Q3423" t="str">
        <f t="shared" si="324"/>
        <v>theater</v>
      </c>
      <c r="R3423" t="str">
        <f t="shared" si="325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21"/>
        <v>71.152173913043484</v>
      </c>
      <c r="Q3424" t="str">
        <f t="shared" si="324"/>
        <v>theater</v>
      </c>
      <c r="R3424" t="str">
        <f t="shared" si="325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si="321"/>
        <v>35</v>
      </c>
      <c r="Q3425" t="str">
        <f t="shared" si="324"/>
        <v>theater</v>
      </c>
      <c r="R3425" t="str">
        <f t="shared" si="325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1"/>
        <v>81.776315789473685</v>
      </c>
      <c r="Q3426" t="str">
        <f t="shared" si="324"/>
        <v>theater</v>
      </c>
      <c r="R3426" t="str">
        <f t="shared" si="325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1"/>
        <v>297.02980769230766</v>
      </c>
      <c r="Q3427" t="str">
        <f t="shared" si="324"/>
        <v>theater</v>
      </c>
      <c r="R3427" t="str">
        <f t="shared" si="325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1"/>
        <v>46.609195402298852</v>
      </c>
      <c r="Q3428" t="str">
        <f t="shared" si="324"/>
        <v>theater</v>
      </c>
      <c r="R3428" t="str">
        <f t="shared" si="325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1"/>
        <v>51.724137931034484</v>
      </c>
      <c r="Q3429" t="str">
        <f t="shared" si="324"/>
        <v>theater</v>
      </c>
      <c r="R3429" t="str">
        <f t="shared" si="325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1"/>
        <v>40.294117647058826</v>
      </c>
      <c r="Q3430" t="str">
        <f t="shared" si="324"/>
        <v>theater</v>
      </c>
      <c r="R3430" t="str">
        <f t="shared" si="325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1"/>
        <v>16.25</v>
      </c>
      <c r="Q3431" t="str">
        <f t="shared" si="324"/>
        <v>theater</v>
      </c>
      <c r="R3431" t="str">
        <f t="shared" si="325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1"/>
        <v>30.152638888888887</v>
      </c>
      <c r="Q3432" t="str">
        <f t="shared" si="324"/>
        <v>theater</v>
      </c>
      <c r="R3432" t="str">
        <f t="shared" si="325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1"/>
        <v>95.238095238095241</v>
      </c>
      <c r="Q3433" t="str">
        <f t="shared" si="324"/>
        <v>theater</v>
      </c>
      <c r="R3433" t="str">
        <f t="shared" si="325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1"/>
        <v>52.214285714285715</v>
      </c>
      <c r="Q3434" t="str">
        <f t="shared" si="324"/>
        <v>theater</v>
      </c>
      <c r="R3434" t="str">
        <f t="shared" si="325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1"/>
        <v>134.1549295774648</v>
      </c>
      <c r="Q3435" t="str">
        <f t="shared" si="324"/>
        <v>theater</v>
      </c>
      <c r="R3435" t="str">
        <f t="shared" si="325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1"/>
        <v>62.827380952380949</v>
      </c>
      <c r="Q3436" t="str">
        <f t="shared" si="324"/>
        <v>theater</v>
      </c>
      <c r="R3436" t="str">
        <f t="shared" si="325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1"/>
        <v>58.94736842105263</v>
      </c>
      <c r="Q3437" t="str">
        <f t="shared" si="324"/>
        <v>theater</v>
      </c>
      <c r="R3437" t="str">
        <f t="shared" si="325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1"/>
        <v>143.1081081081081</v>
      </c>
      <c r="Q3438" t="str">
        <f t="shared" si="324"/>
        <v>theater</v>
      </c>
      <c r="R3438" t="str">
        <f t="shared" si="325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1"/>
        <v>84.166666666666671</v>
      </c>
      <c r="Q3439" t="str">
        <f t="shared" si="324"/>
        <v>theater</v>
      </c>
      <c r="R3439" t="str">
        <f t="shared" si="325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1"/>
        <v>186.07142857142858</v>
      </c>
      <c r="Q3440" t="str">
        <f t="shared" si="324"/>
        <v>theater</v>
      </c>
      <c r="R3440" t="str">
        <f t="shared" si="325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1"/>
        <v>89.785555555555561</v>
      </c>
      <c r="Q3441" t="str">
        <f t="shared" si="324"/>
        <v>theater</v>
      </c>
      <c r="R3441" t="str">
        <f t="shared" si="325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1"/>
        <v>64.157560975609755</v>
      </c>
      <c r="Q3442" t="str">
        <f t="shared" si="324"/>
        <v>theater</v>
      </c>
      <c r="R3442" t="str">
        <f t="shared" si="325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1"/>
        <v>59.651162790697676</v>
      </c>
      <c r="Q3443" t="str">
        <f t="shared" si="324"/>
        <v>theater</v>
      </c>
      <c r="R3443" t="str">
        <f t="shared" si="325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1"/>
        <v>31.25</v>
      </c>
      <c r="Q3444" t="str">
        <f t="shared" si="324"/>
        <v>theater</v>
      </c>
      <c r="R3444" t="str">
        <f t="shared" si="325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1"/>
        <v>41.222222222222221</v>
      </c>
      <c r="Q3445" t="str">
        <f t="shared" si="324"/>
        <v>theater</v>
      </c>
      <c r="R3445" t="str">
        <f t="shared" si="325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1"/>
        <v>43.35</v>
      </c>
      <c r="Q3446" t="str">
        <f t="shared" si="324"/>
        <v>theater</v>
      </c>
      <c r="R3446" t="str">
        <f t="shared" si="325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1"/>
        <v>64.516129032258064</v>
      </c>
      <c r="Q3447" t="str">
        <f t="shared" si="324"/>
        <v>theater</v>
      </c>
      <c r="R3447" t="str">
        <f t="shared" si="325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1"/>
        <v>43.28</v>
      </c>
      <c r="Q3448" t="str">
        <f t="shared" si="324"/>
        <v>theater</v>
      </c>
      <c r="R3448" t="str">
        <f t="shared" si="325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1"/>
        <v>77</v>
      </c>
      <c r="Q3449" t="str">
        <f t="shared" si="324"/>
        <v>theater</v>
      </c>
      <c r="R3449" t="str">
        <f t="shared" si="325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1"/>
        <v>51.222222222222221</v>
      </c>
      <c r="Q3450" t="str">
        <f t="shared" si="324"/>
        <v>theater</v>
      </c>
      <c r="R3450" t="str">
        <f t="shared" si="325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1"/>
        <v>68.25</v>
      </c>
      <c r="Q3451" t="str">
        <f t="shared" si="324"/>
        <v>theater</v>
      </c>
      <c r="R3451" t="str">
        <f t="shared" si="325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1"/>
        <v>19.487179487179485</v>
      </c>
      <c r="Q3452" t="str">
        <f t="shared" si="324"/>
        <v>theater</v>
      </c>
      <c r="R3452" t="str">
        <f t="shared" si="325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1"/>
        <v>41.125</v>
      </c>
      <c r="Q3453" t="str">
        <f t="shared" si="324"/>
        <v>theater</v>
      </c>
      <c r="R3453" t="str">
        <f t="shared" si="325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1"/>
        <v>41.405405405405403</v>
      </c>
      <c r="Q3454" t="str">
        <f t="shared" si="324"/>
        <v>theater</v>
      </c>
      <c r="R3454" t="str">
        <f t="shared" si="325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1"/>
        <v>27.5</v>
      </c>
      <c r="Q3455" t="str">
        <f t="shared" si="324"/>
        <v>theater</v>
      </c>
      <c r="R3455" t="str">
        <f t="shared" si="325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1"/>
        <v>33.571428571428569</v>
      </c>
      <c r="Q3456" t="str">
        <f t="shared" si="324"/>
        <v>theater</v>
      </c>
      <c r="R3456" t="str">
        <f t="shared" si="325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1"/>
        <v>145.86956521739131</v>
      </c>
      <c r="Q3457" t="str">
        <f t="shared" si="324"/>
        <v>theater</v>
      </c>
      <c r="R3457" t="str">
        <f t="shared" si="325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1"/>
        <v>358.6875</v>
      </c>
      <c r="Q3458" t="str">
        <f t="shared" si="324"/>
        <v>theater</v>
      </c>
      <c r="R3458" t="str">
        <f t="shared" si="325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6">
        <f t="shared" ref="P3459:P3522" si="327">E3459/L3459</f>
        <v>50.981818181818184</v>
      </c>
      <c r="Q3459" t="str">
        <f t="shared" si="324"/>
        <v>theater</v>
      </c>
      <c r="R3459" t="str">
        <f t="shared" si="325"/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7"/>
        <v>45.037037037037038</v>
      </c>
      <c r="Q3460" t="str">
        <f t="shared" si="324"/>
        <v>theater</v>
      </c>
      <c r="R3460" t="str">
        <f t="shared" si="325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7"/>
        <v>17.527777777777779</v>
      </c>
      <c r="Q3461" t="str">
        <f t="shared" si="324"/>
        <v>theater</v>
      </c>
      <c r="R3461" t="str">
        <f t="shared" si="325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7"/>
        <v>50</v>
      </c>
      <c r="Q3462" t="str">
        <f t="shared" si="324"/>
        <v>theater</v>
      </c>
      <c r="R3462" t="str">
        <f t="shared" si="325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7"/>
        <v>57.916666666666664</v>
      </c>
      <c r="Q3463" t="str">
        <f t="shared" si="324"/>
        <v>theater</v>
      </c>
      <c r="R3463" t="str">
        <f t="shared" si="325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7"/>
        <v>29.705882352941178</v>
      </c>
      <c r="Q3464" t="str">
        <f t="shared" si="324"/>
        <v>theater</v>
      </c>
      <c r="R3464" t="str">
        <f t="shared" si="325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7"/>
        <v>90.684210526315795</v>
      </c>
      <c r="Q3465" t="str">
        <f t="shared" si="324"/>
        <v>theater</v>
      </c>
      <c r="R3465" t="str">
        <f t="shared" si="325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7"/>
        <v>55.012688172043013</v>
      </c>
      <c r="Q3466" t="str">
        <f t="shared" si="324"/>
        <v>theater</v>
      </c>
      <c r="R3466" t="str">
        <f t="shared" si="325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7"/>
        <v>57.222222222222221</v>
      </c>
      <c r="Q3467" t="str">
        <f t="shared" ref="Q3467:Q3530" si="330">LEFT(N3467,FIND("/",N3467,1)-1)</f>
        <v>theater</v>
      </c>
      <c r="R3467" t="str">
        <f t="shared" ref="R3467:R3530" si="331">RIGHT(N3467,LEN(N3467)-FIND("/",N3467,1))</f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7"/>
        <v>72.950819672131146</v>
      </c>
      <c r="Q3468" t="str">
        <f t="shared" si="330"/>
        <v>theater</v>
      </c>
      <c r="R3468" t="str">
        <f t="shared" si="331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7"/>
        <v>64.468085106382972</v>
      </c>
      <c r="Q3469" t="str">
        <f t="shared" si="330"/>
        <v>theater</v>
      </c>
      <c r="R3469" t="str">
        <f t="shared" si="331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7"/>
        <v>716.35294117647061</v>
      </c>
      <c r="Q3470" t="str">
        <f t="shared" si="330"/>
        <v>theater</v>
      </c>
      <c r="R3470" t="str">
        <f t="shared" si="331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7"/>
        <v>50.396825396825399</v>
      </c>
      <c r="Q3471" t="str">
        <f t="shared" si="330"/>
        <v>theater</v>
      </c>
      <c r="R3471" t="str">
        <f t="shared" si="331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7"/>
        <v>41.666666666666664</v>
      </c>
      <c r="Q3472" t="str">
        <f t="shared" si="330"/>
        <v>theater</v>
      </c>
      <c r="R3472" t="str">
        <f t="shared" si="331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7"/>
        <v>35.766666666666666</v>
      </c>
      <c r="Q3473" t="str">
        <f t="shared" si="330"/>
        <v>theater</v>
      </c>
      <c r="R3473" t="str">
        <f t="shared" si="331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7"/>
        <v>88.739130434782609</v>
      </c>
      <c r="Q3474" t="str">
        <f t="shared" si="330"/>
        <v>theater</v>
      </c>
      <c r="R3474" t="str">
        <f t="shared" si="331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7"/>
        <v>148.4848484848485</v>
      </c>
      <c r="Q3475" t="str">
        <f t="shared" si="330"/>
        <v>theater</v>
      </c>
      <c r="R3475" t="str">
        <f t="shared" si="331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7"/>
        <v>51.794871794871796</v>
      </c>
      <c r="Q3476" t="str">
        <f t="shared" si="330"/>
        <v>theater</v>
      </c>
      <c r="R3476" t="str">
        <f t="shared" si="331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7"/>
        <v>20</v>
      </c>
      <c r="Q3477" t="str">
        <f t="shared" si="330"/>
        <v>theater</v>
      </c>
      <c r="R3477" t="str">
        <f t="shared" si="331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7"/>
        <v>52</v>
      </c>
      <c r="Q3478" t="str">
        <f t="shared" si="330"/>
        <v>theater</v>
      </c>
      <c r="R3478" t="str">
        <f t="shared" si="331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7"/>
        <v>53.230769230769234</v>
      </c>
      <c r="Q3479" t="str">
        <f t="shared" si="330"/>
        <v>theater</v>
      </c>
      <c r="R3479" t="str">
        <f t="shared" si="331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7"/>
        <v>39.596491228070178</v>
      </c>
      <c r="Q3480" t="str">
        <f t="shared" si="330"/>
        <v>theater</v>
      </c>
      <c r="R3480" t="str">
        <f t="shared" si="331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7"/>
        <v>34.25</v>
      </c>
      <c r="Q3481" t="str">
        <f t="shared" si="330"/>
        <v>theater</v>
      </c>
      <c r="R3481" t="str">
        <f t="shared" si="331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7"/>
        <v>164.61538461538461</v>
      </c>
      <c r="Q3482" t="str">
        <f t="shared" si="330"/>
        <v>theater</v>
      </c>
      <c r="R3482" t="str">
        <f t="shared" si="331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7"/>
        <v>125.05263157894737</v>
      </c>
      <c r="Q3483" t="str">
        <f t="shared" si="330"/>
        <v>theater</v>
      </c>
      <c r="R3483" t="str">
        <f t="shared" si="331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7"/>
        <v>51.875</v>
      </c>
      <c r="Q3484" t="str">
        <f t="shared" si="330"/>
        <v>theater</v>
      </c>
      <c r="R3484" t="str">
        <f t="shared" si="331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7"/>
        <v>40.285714285714285</v>
      </c>
      <c r="Q3485" t="str">
        <f t="shared" si="330"/>
        <v>theater</v>
      </c>
      <c r="R3485" t="str">
        <f t="shared" si="331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7"/>
        <v>64.909090909090907</v>
      </c>
      <c r="Q3486" t="str">
        <f t="shared" si="330"/>
        <v>theater</v>
      </c>
      <c r="R3486" t="str">
        <f t="shared" si="331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7"/>
        <v>55.333333333333336</v>
      </c>
      <c r="Q3487" t="str">
        <f t="shared" si="330"/>
        <v>theater</v>
      </c>
      <c r="R3487" t="str">
        <f t="shared" si="331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7"/>
        <v>83.142857142857139</v>
      </c>
      <c r="Q3488" t="str">
        <f t="shared" si="330"/>
        <v>theater</v>
      </c>
      <c r="R3488" t="str">
        <f t="shared" si="331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si="327"/>
        <v>38.712121212121211</v>
      </c>
      <c r="Q3489" t="str">
        <f t="shared" si="330"/>
        <v>theater</v>
      </c>
      <c r="R3489" t="str">
        <f t="shared" si="331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27"/>
        <v>125.37931034482759</v>
      </c>
      <c r="Q3490" t="str">
        <f t="shared" si="330"/>
        <v>theater</v>
      </c>
      <c r="R3490" t="str">
        <f t="shared" si="331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27"/>
        <v>78.263888888888886</v>
      </c>
      <c r="Q3491" t="str">
        <f t="shared" si="330"/>
        <v>theater</v>
      </c>
      <c r="R3491" t="str">
        <f t="shared" si="331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27"/>
        <v>47.222222222222221</v>
      </c>
      <c r="Q3492" t="str">
        <f t="shared" si="330"/>
        <v>theater</v>
      </c>
      <c r="R3492" t="str">
        <f t="shared" si="331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27"/>
        <v>79.099999999999994</v>
      </c>
      <c r="Q3493" t="str">
        <f t="shared" si="330"/>
        <v>theater</v>
      </c>
      <c r="R3493" t="str">
        <f t="shared" si="331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27"/>
        <v>114.29199999999999</v>
      </c>
      <c r="Q3494" t="str">
        <f t="shared" si="330"/>
        <v>theater</v>
      </c>
      <c r="R3494" t="str">
        <f t="shared" si="331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27"/>
        <v>51.724137931034484</v>
      </c>
      <c r="Q3495" t="str">
        <f t="shared" si="330"/>
        <v>theater</v>
      </c>
      <c r="R3495" t="str">
        <f t="shared" si="331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27"/>
        <v>30.76923076923077</v>
      </c>
      <c r="Q3496" t="str">
        <f t="shared" si="330"/>
        <v>theater</v>
      </c>
      <c r="R3496" t="str">
        <f t="shared" si="331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27"/>
        <v>74.208333333333329</v>
      </c>
      <c r="Q3497" t="str">
        <f t="shared" si="330"/>
        <v>theater</v>
      </c>
      <c r="R3497" t="str">
        <f t="shared" si="331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27"/>
        <v>47.846153846153847</v>
      </c>
      <c r="Q3498" t="str">
        <f t="shared" si="330"/>
        <v>theater</v>
      </c>
      <c r="R3498" t="str">
        <f t="shared" si="331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27"/>
        <v>34.408163265306122</v>
      </c>
      <c r="Q3499" t="str">
        <f t="shared" si="330"/>
        <v>theater</v>
      </c>
      <c r="R3499" t="str">
        <f t="shared" si="331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27"/>
        <v>40.238095238095241</v>
      </c>
      <c r="Q3500" t="str">
        <f t="shared" si="330"/>
        <v>theater</v>
      </c>
      <c r="R3500" t="str">
        <f t="shared" si="331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27"/>
        <v>60.285714285714285</v>
      </c>
      <c r="Q3501" t="str">
        <f t="shared" si="330"/>
        <v>theater</v>
      </c>
      <c r="R3501" t="str">
        <f t="shared" si="331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27"/>
        <v>25.30952380952381</v>
      </c>
      <c r="Q3502" t="str">
        <f t="shared" si="330"/>
        <v>theater</v>
      </c>
      <c r="R3502" t="str">
        <f t="shared" si="331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27"/>
        <v>35.952380952380949</v>
      </c>
      <c r="Q3503" t="str">
        <f t="shared" si="330"/>
        <v>theater</v>
      </c>
      <c r="R3503" t="str">
        <f t="shared" si="331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27"/>
        <v>136</v>
      </c>
      <c r="Q3504" t="str">
        <f t="shared" si="330"/>
        <v>theater</v>
      </c>
      <c r="R3504" t="str">
        <f t="shared" si="331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27"/>
        <v>70.763157894736835</v>
      </c>
      <c r="Q3505" t="str">
        <f t="shared" si="330"/>
        <v>theater</v>
      </c>
      <c r="R3505" t="str">
        <f t="shared" si="331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27"/>
        <v>125</v>
      </c>
      <c r="Q3506" t="str">
        <f t="shared" si="330"/>
        <v>theater</v>
      </c>
      <c r="R3506" t="str">
        <f t="shared" si="331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27"/>
        <v>66.512820512820511</v>
      </c>
      <c r="Q3507" t="str">
        <f t="shared" si="330"/>
        <v>theater</v>
      </c>
      <c r="R3507" t="str">
        <f t="shared" si="331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27"/>
        <v>105</v>
      </c>
      <c r="Q3508" t="str">
        <f t="shared" si="330"/>
        <v>theater</v>
      </c>
      <c r="R3508" t="str">
        <f t="shared" si="331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27"/>
        <v>145</v>
      </c>
      <c r="Q3509" t="str">
        <f t="shared" si="330"/>
        <v>theater</v>
      </c>
      <c r="R3509" t="str">
        <f t="shared" si="331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27"/>
        <v>12</v>
      </c>
      <c r="Q3510" t="str">
        <f t="shared" si="330"/>
        <v>theater</v>
      </c>
      <c r="R3510" t="str">
        <f t="shared" si="331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27"/>
        <v>96.666666666666671</v>
      </c>
      <c r="Q3511" t="str">
        <f t="shared" si="330"/>
        <v>theater</v>
      </c>
      <c r="R3511" t="str">
        <f t="shared" si="331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27"/>
        <v>60.333333333333336</v>
      </c>
      <c r="Q3512" t="str">
        <f t="shared" si="330"/>
        <v>theater</v>
      </c>
      <c r="R3512" t="str">
        <f t="shared" si="331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27"/>
        <v>79.89473684210526</v>
      </c>
      <c r="Q3513" t="str">
        <f t="shared" si="330"/>
        <v>theater</v>
      </c>
      <c r="R3513" t="str">
        <f t="shared" si="331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27"/>
        <v>58.823529411764703</v>
      </c>
      <c r="Q3514" t="str">
        <f t="shared" si="330"/>
        <v>theater</v>
      </c>
      <c r="R3514" t="str">
        <f t="shared" si="331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27"/>
        <v>75.340909090909093</v>
      </c>
      <c r="Q3515" t="str">
        <f t="shared" si="330"/>
        <v>theater</v>
      </c>
      <c r="R3515" t="str">
        <f t="shared" si="331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27"/>
        <v>55</v>
      </c>
      <c r="Q3516" t="str">
        <f t="shared" si="330"/>
        <v>theater</v>
      </c>
      <c r="R3516" t="str">
        <f t="shared" si="331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27"/>
        <v>66.956521739130437</v>
      </c>
      <c r="Q3517" t="str">
        <f t="shared" si="330"/>
        <v>theater</v>
      </c>
      <c r="R3517" t="str">
        <f t="shared" si="331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27"/>
        <v>227.27272727272728</v>
      </c>
      <c r="Q3518" t="str">
        <f t="shared" si="330"/>
        <v>theater</v>
      </c>
      <c r="R3518" t="str">
        <f t="shared" si="331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27"/>
        <v>307.69230769230768</v>
      </c>
      <c r="Q3519" t="str">
        <f t="shared" si="330"/>
        <v>theater</v>
      </c>
      <c r="R3519" t="str">
        <f t="shared" si="331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27"/>
        <v>50.020909090909093</v>
      </c>
      <c r="Q3520" t="str">
        <f t="shared" si="330"/>
        <v>theater</v>
      </c>
      <c r="R3520" t="str">
        <f t="shared" si="331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27"/>
        <v>72.392857142857139</v>
      </c>
      <c r="Q3521" t="str">
        <f t="shared" si="330"/>
        <v>theater</v>
      </c>
      <c r="R3521" t="str">
        <f t="shared" si="331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27"/>
        <v>95.952380952380949</v>
      </c>
      <c r="Q3522" t="str">
        <f t="shared" si="330"/>
        <v>theater</v>
      </c>
      <c r="R3522" t="str">
        <f t="shared" si="331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6">
        <f t="shared" ref="P3523:P3586" si="333">E3523/L3523</f>
        <v>45.615384615384613</v>
      </c>
      <c r="Q3523" t="str">
        <f t="shared" si="330"/>
        <v>theater</v>
      </c>
      <c r="R3523" t="str">
        <f t="shared" si="331"/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3"/>
        <v>41.029411764705884</v>
      </c>
      <c r="Q3524" t="str">
        <f t="shared" si="330"/>
        <v>theater</v>
      </c>
      <c r="R3524" t="str">
        <f t="shared" si="331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3"/>
        <v>56.825000000000003</v>
      </c>
      <c r="Q3525" t="str">
        <f t="shared" si="330"/>
        <v>theater</v>
      </c>
      <c r="R3525" t="str">
        <f t="shared" si="331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3"/>
        <v>137.24324324324326</v>
      </c>
      <c r="Q3526" t="str">
        <f t="shared" si="330"/>
        <v>theater</v>
      </c>
      <c r="R3526" t="str">
        <f t="shared" si="331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3"/>
        <v>75.714285714285708</v>
      </c>
      <c r="Q3527" t="str">
        <f t="shared" si="330"/>
        <v>theater</v>
      </c>
      <c r="R3527" t="str">
        <f t="shared" si="331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3"/>
        <v>99</v>
      </c>
      <c r="Q3528" t="str">
        <f t="shared" si="330"/>
        <v>theater</v>
      </c>
      <c r="R3528" t="str">
        <f t="shared" si="331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3"/>
        <v>81.569767441860463</v>
      </c>
      <c r="Q3529" t="str">
        <f t="shared" si="330"/>
        <v>theater</v>
      </c>
      <c r="R3529" t="str">
        <f t="shared" si="331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3"/>
        <v>45.108108108108105</v>
      </c>
      <c r="Q3530" t="str">
        <f t="shared" si="330"/>
        <v>theater</v>
      </c>
      <c r="R3530" t="str">
        <f t="shared" si="331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3"/>
        <v>36.666666666666664</v>
      </c>
      <c r="Q3531" t="str">
        <f t="shared" ref="Q3531:Q3594" si="336">LEFT(N3531,FIND("/",N3531,1)-1)</f>
        <v>theater</v>
      </c>
      <c r="R3531" t="str">
        <f t="shared" ref="R3531:R3594" si="337">RIGHT(N3531,LEN(N3531)-FIND("/",N3531,1))</f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3"/>
        <v>125</v>
      </c>
      <c r="Q3532" t="str">
        <f t="shared" si="336"/>
        <v>theater</v>
      </c>
      <c r="R3532" t="str">
        <f t="shared" si="337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3"/>
        <v>49.230769230769234</v>
      </c>
      <c r="Q3533" t="str">
        <f t="shared" si="336"/>
        <v>theater</v>
      </c>
      <c r="R3533" t="str">
        <f t="shared" si="337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3"/>
        <v>42.296296296296298</v>
      </c>
      <c r="Q3534" t="str">
        <f t="shared" si="336"/>
        <v>theater</v>
      </c>
      <c r="R3534" t="str">
        <f t="shared" si="337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3"/>
        <v>78.875</v>
      </c>
      <c r="Q3535" t="str">
        <f t="shared" si="336"/>
        <v>theater</v>
      </c>
      <c r="R3535" t="str">
        <f t="shared" si="337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3"/>
        <v>38.284313725490193</v>
      </c>
      <c r="Q3536" t="str">
        <f t="shared" si="336"/>
        <v>theater</v>
      </c>
      <c r="R3536" t="str">
        <f t="shared" si="337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3"/>
        <v>44.847826086956523</v>
      </c>
      <c r="Q3537" t="str">
        <f t="shared" si="336"/>
        <v>theater</v>
      </c>
      <c r="R3537" t="str">
        <f t="shared" si="337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3"/>
        <v>13.529411764705882</v>
      </c>
      <c r="Q3538" t="str">
        <f t="shared" si="336"/>
        <v>theater</v>
      </c>
      <c r="R3538" t="str">
        <f t="shared" si="337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3"/>
        <v>43.5</v>
      </c>
      <c r="Q3539" t="str">
        <f t="shared" si="336"/>
        <v>theater</v>
      </c>
      <c r="R3539" t="str">
        <f t="shared" si="337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3"/>
        <v>30.951807228915662</v>
      </c>
      <c r="Q3540" t="str">
        <f t="shared" si="336"/>
        <v>theater</v>
      </c>
      <c r="R3540" t="str">
        <f t="shared" si="337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3"/>
        <v>55.230769230769234</v>
      </c>
      <c r="Q3541" t="str">
        <f t="shared" si="336"/>
        <v>theater</v>
      </c>
      <c r="R3541" t="str">
        <f t="shared" si="337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3"/>
        <v>46.125</v>
      </c>
      <c r="Q3542" t="str">
        <f t="shared" si="336"/>
        <v>theater</v>
      </c>
      <c r="R3542" t="str">
        <f t="shared" si="337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3"/>
        <v>39.375</v>
      </c>
      <c r="Q3543" t="str">
        <f t="shared" si="336"/>
        <v>theater</v>
      </c>
      <c r="R3543" t="str">
        <f t="shared" si="337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3"/>
        <v>66.152941176470591</v>
      </c>
      <c r="Q3544" t="str">
        <f t="shared" si="336"/>
        <v>theater</v>
      </c>
      <c r="R3544" t="str">
        <f t="shared" si="337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3"/>
        <v>54.137931034482762</v>
      </c>
      <c r="Q3545" t="str">
        <f t="shared" si="336"/>
        <v>theater</v>
      </c>
      <c r="R3545" t="str">
        <f t="shared" si="337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3"/>
        <v>104.16666666666667</v>
      </c>
      <c r="Q3546" t="str">
        <f t="shared" si="336"/>
        <v>theater</v>
      </c>
      <c r="R3546" t="str">
        <f t="shared" si="337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3"/>
        <v>31.375</v>
      </c>
      <c r="Q3547" t="str">
        <f t="shared" si="336"/>
        <v>theater</v>
      </c>
      <c r="R3547" t="str">
        <f t="shared" si="337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3"/>
        <v>59.210526315789473</v>
      </c>
      <c r="Q3548" t="str">
        <f t="shared" si="336"/>
        <v>theater</v>
      </c>
      <c r="R3548" t="str">
        <f t="shared" si="337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3"/>
        <v>119.17633928571429</v>
      </c>
      <c r="Q3549" t="str">
        <f t="shared" si="336"/>
        <v>theater</v>
      </c>
      <c r="R3549" t="str">
        <f t="shared" si="337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3"/>
        <v>164.61538461538461</v>
      </c>
      <c r="Q3550" t="str">
        <f t="shared" si="336"/>
        <v>theater</v>
      </c>
      <c r="R3550" t="str">
        <f t="shared" si="337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3"/>
        <v>24.285714285714285</v>
      </c>
      <c r="Q3551" t="str">
        <f t="shared" si="336"/>
        <v>theater</v>
      </c>
      <c r="R3551" t="str">
        <f t="shared" si="337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3"/>
        <v>40.9375</v>
      </c>
      <c r="Q3552" t="str">
        <f t="shared" si="336"/>
        <v>theater</v>
      </c>
      <c r="R3552" t="str">
        <f t="shared" si="337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si="333"/>
        <v>61.1</v>
      </c>
      <c r="Q3553" t="str">
        <f t="shared" si="336"/>
        <v>theater</v>
      </c>
      <c r="R3553" t="str">
        <f t="shared" si="337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3"/>
        <v>38.65</v>
      </c>
      <c r="Q3554" t="str">
        <f t="shared" si="336"/>
        <v>theater</v>
      </c>
      <c r="R3554" t="str">
        <f t="shared" si="337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3"/>
        <v>56.20192307692308</v>
      </c>
      <c r="Q3555" t="str">
        <f t="shared" si="336"/>
        <v>theater</v>
      </c>
      <c r="R3555" t="str">
        <f t="shared" si="337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3"/>
        <v>107.00207547169811</v>
      </c>
      <c r="Q3556" t="str">
        <f t="shared" si="336"/>
        <v>theater</v>
      </c>
      <c r="R3556" t="str">
        <f t="shared" si="337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3"/>
        <v>171.42857142857142</v>
      </c>
      <c r="Q3557" t="str">
        <f t="shared" si="336"/>
        <v>theater</v>
      </c>
      <c r="R3557" t="str">
        <f t="shared" si="337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3"/>
        <v>110.5</v>
      </c>
      <c r="Q3558" t="str">
        <f t="shared" si="336"/>
        <v>theater</v>
      </c>
      <c r="R3558" t="str">
        <f t="shared" si="337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3"/>
        <v>179.27598566308242</v>
      </c>
      <c r="Q3559" t="str">
        <f t="shared" si="336"/>
        <v>theater</v>
      </c>
      <c r="R3559" t="str">
        <f t="shared" si="337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3"/>
        <v>22.90909090909091</v>
      </c>
      <c r="Q3560" t="str">
        <f t="shared" si="336"/>
        <v>theater</v>
      </c>
      <c r="R3560" t="str">
        <f t="shared" si="337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3"/>
        <v>43.125</v>
      </c>
      <c r="Q3561" t="str">
        <f t="shared" si="336"/>
        <v>theater</v>
      </c>
      <c r="R3561" t="str">
        <f t="shared" si="337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3"/>
        <v>46.891891891891895</v>
      </c>
      <c r="Q3562" t="str">
        <f t="shared" si="336"/>
        <v>theater</v>
      </c>
      <c r="R3562" t="str">
        <f t="shared" si="337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3"/>
        <v>47.407407407407405</v>
      </c>
      <c r="Q3563" t="str">
        <f t="shared" si="336"/>
        <v>theater</v>
      </c>
      <c r="R3563" t="str">
        <f t="shared" si="337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3"/>
        <v>15.129032258064516</v>
      </c>
      <c r="Q3564" t="str">
        <f t="shared" si="336"/>
        <v>theater</v>
      </c>
      <c r="R3564" t="str">
        <f t="shared" si="337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3"/>
        <v>21.098000000000003</v>
      </c>
      <c r="Q3565" t="str">
        <f t="shared" si="336"/>
        <v>theater</v>
      </c>
      <c r="R3565" t="str">
        <f t="shared" si="337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3"/>
        <v>59.117647058823529</v>
      </c>
      <c r="Q3566" t="str">
        <f t="shared" si="336"/>
        <v>theater</v>
      </c>
      <c r="R3566" t="str">
        <f t="shared" si="337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3"/>
        <v>97.916666666666671</v>
      </c>
      <c r="Q3567" t="str">
        <f t="shared" si="336"/>
        <v>theater</v>
      </c>
      <c r="R3567" t="str">
        <f t="shared" si="337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3"/>
        <v>55.131578947368418</v>
      </c>
      <c r="Q3568" t="str">
        <f t="shared" si="336"/>
        <v>theater</v>
      </c>
      <c r="R3568" t="str">
        <f t="shared" si="337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3"/>
        <v>26.536585365853657</v>
      </c>
      <c r="Q3569" t="str">
        <f t="shared" si="336"/>
        <v>theater</v>
      </c>
      <c r="R3569" t="str">
        <f t="shared" si="337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3"/>
        <v>58.421052631578945</v>
      </c>
      <c r="Q3570" t="str">
        <f t="shared" si="336"/>
        <v>theater</v>
      </c>
      <c r="R3570" t="str">
        <f t="shared" si="337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3"/>
        <v>122.53658536585365</v>
      </c>
      <c r="Q3571" t="str">
        <f t="shared" si="336"/>
        <v>theater</v>
      </c>
      <c r="R3571" t="str">
        <f t="shared" si="337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3"/>
        <v>87.961538461538467</v>
      </c>
      <c r="Q3572" t="str">
        <f t="shared" si="336"/>
        <v>theater</v>
      </c>
      <c r="R3572" t="str">
        <f t="shared" si="337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3"/>
        <v>73.239999999999995</v>
      </c>
      <c r="Q3573" t="str">
        <f t="shared" si="336"/>
        <v>theater</v>
      </c>
      <c r="R3573" t="str">
        <f t="shared" si="337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3"/>
        <v>55.555555555555557</v>
      </c>
      <c r="Q3574" t="str">
        <f t="shared" si="336"/>
        <v>theater</v>
      </c>
      <c r="R3574" t="str">
        <f t="shared" si="337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3"/>
        <v>39.53846153846154</v>
      </c>
      <c r="Q3575" t="str">
        <f t="shared" si="336"/>
        <v>theater</v>
      </c>
      <c r="R3575" t="str">
        <f t="shared" si="337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3"/>
        <v>136.77777777777777</v>
      </c>
      <c r="Q3576" t="str">
        <f t="shared" si="336"/>
        <v>theater</v>
      </c>
      <c r="R3576" t="str">
        <f t="shared" si="337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3"/>
        <v>99.343137254901961</v>
      </c>
      <c r="Q3577" t="str">
        <f t="shared" si="336"/>
        <v>theater</v>
      </c>
      <c r="R3577" t="str">
        <f t="shared" si="337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3"/>
        <v>20</v>
      </c>
      <c r="Q3578" t="str">
        <f t="shared" si="336"/>
        <v>theater</v>
      </c>
      <c r="R3578" t="str">
        <f t="shared" si="337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3"/>
        <v>28.888888888888889</v>
      </c>
      <c r="Q3579" t="str">
        <f t="shared" si="336"/>
        <v>theater</v>
      </c>
      <c r="R3579" t="str">
        <f t="shared" si="337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3"/>
        <v>40.545945945945945</v>
      </c>
      <c r="Q3580" t="str">
        <f t="shared" si="336"/>
        <v>theater</v>
      </c>
      <c r="R3580" t="str">
        <f t="shared" si="337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3"/>
        <v>35.714285714285715</v>
      </c>
      <c r="Q3581" t="str">
        <f t="shared" si="336"/>
        <v>theater</v>
      </c>
      <c r="R3581" t="str">
        <f t="shared" si="337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3"/>
        <v>37.962962962962962</v>
      </c>
      <c r="Q3582" t="str">
        <f t="shared" si="336"/>
        <v>theater</v>
      </c>
      <c r="R3582" t="str">
        <f t="shared" si="337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3"/>
        <v>33.333333333333336</v>
      </c>
      <c r="Q3583" t="str">
        <f t="shared" si="336"/>
        <v>theater</v>
      </c>
      <c r="R3583" t="str">
        <f t="shared" si="337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3"/>
        <v>58.571428571428569</v>
      </c>
      <c r="Q3584" t="str">
        <f t="shared" si="336"/>
        <v>theater</v>
      </c>
      <c r="R3584" t="str">
        <f t="shared" si="337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3"/>
        <v>135.625</v>
      </c>
      <c r="Q3585" t="str">
        <f t="shared" si="336"/>
        <v>theater</v>
      </c>
      <c r="R3585" t="str">
        <f t="shared" si="337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3"/>
        <v>30.9375</v>
      </c>
      <c r="Q3586" t="str">
        <f t="shared" si="336"/>
        <v>theater</v>
      </c>
      <c r="R3586" t="str">
        <f t="shared" si="337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6">
        <f t="shared" ref="P3587:P3650" si="339">E3587/L3587</f>
        <v>176.08695652173913</v>
      </c>
      <c r="Q3587" t="str">
        <f t="shared" si="336"/>
        <v>theater</v>
      </c>
      <c r="R3587" t="str">
        <f t="shared" si="337"/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9"/>
        <v>151.9814814814815</v>
      </c>
      <c r="Q3588" t="str">
        <f t="shared" si="336"/>
        <v>theater</v>
      </c>
      <c r="R3588" t="str">
        <f t="shared" si="337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9"/>
        <v>22.607142857142858</v>
      </c>
      <c r="Q3589" t="str">
        <f t="shared" si="336"/>
        <v>theater</v>
      </c>
      <c r="R3589" t="str">
        <f t="shared" si="337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9"/>
        <v>18.272727272727273</v>
      </c>
      <c r="Q3590" t="str">
        <f t="shared" si="336"/>
        <v>theater</v>
      </c>
      <c r="R3590" t="str">
        <f t="shared" si="337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9"/>
        <v>82.258064516129039</v>
      </c>
      <c r="Q3591" t="str">
        <f t="shared" si="336"/>
        <v>theater</v>
      </c>
      <c r="R3591" t="str">
        <f t="shared" si="337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9"/>
        <v>68.534246575342465</v>
      </c>
      <c r="Q3592" t="str">
        <f t="shared" si="336"/>
        <v>theater</v>
      </c>
      <c r="R3592" t="str">
        <f t="shared" si="337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9"/>
        <v>68.055555555555557</v>
      </c>
      <c r="Q3593" t="str">
        <f t="shared" si="336"/>
        <v>theater</v>
      </c>
      <c r="R3593" t="str">
        <f t="shared" si="337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9"/>
        <v>72.714285714285708</v>
      </c>
      <c r="Q3594" t="str">
        <f t="shared" si="336"/>
        <v>theater</v>
      </c>
      <c r="R3594" t="str">
        <f t="shared" si="337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9"/>
        <v>77.186046511627907</v>
      </c>
      <c r="Q3595" t="str">
        <f t="shared" ref="Q3595:Q3658" si="342">LEFT(N3595,FIND("/",N3595,1)-1)</f>
        <v>theater</v>
      </c>
      <c r="R3595" t="str">
        <f t="shared" ref="R3595:R3658" si="343">RIGHT(N3595,LEN(N3595)-FIND("/",N3595,1))</f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9"/>
        <v>55.972222222222221</v>
      </c>
      <c r="Q3596" t="str">
        <f t="shared" si="342"/>
        <v>theater</v>
      </c>
      <c r="R3596" t="str">
        <f t="shared" si="343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9"/>
        <v>49.693548387096776</v>
      </c>
      <c r="Q3597" t="str">
        <f t="shared" si="342"/>
        <v>theater</v>
      </c>
      <c r="R3597" t="str">
        <f t="shared" si="343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9"/>
        <v>79</v>
      </c>
      <c r="Q3598" t="str">
        <f t="shared" si="342"/>
        <v>theater</v>
      </c>
      <c r="R3598" t="str">
        <f t="shared" si="343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9"/>
        <v>77.727272727272734</v>
      </c>
      <c r="Q3599" t="str">
        <f t="shared" si="342"/>
        <v>theater</v>
      </c>
      <c r="R3599" t="str">
        <f t="shared" si="343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9"/>
        <v>40.777777777777779</v>
      </c>
      <c r="Q3600" t="str">
        <f t="shared" si="342"/>
        <v>theater</v>
      </c>
      <c r="R3600" t="str">
        <f t="shared" si="343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9"/>
        <v>59.411764705882355</v>
      </c>
      <c r="Q3601" t="str">
        <f t="shared" si="342"/>
        <v>theater</v>
      </c>
      <c r="R3601" t="str">
        <f t="shared" si="343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9"/>
        <v>3.25</v>
      </c>
      <c r="Q3602" t="str">
        <f t="shared" si="342"/>
        <v>theater</v>
      </c>
      <c r="R3602" t="str">
        <f t="shared" si="343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9"/>
        <v>39.377358490566039</v>
      </c>
      <c r="Q3603" t="str">
        <f t="shared" si="342"/>
        <v>theater</v>
      </c>
      <c r="R3603" t="str">
        <f t="shared" si="343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9"/>
        <v>81.673469387755105</v>
      </c>
      <c r="Q3604" t="str">
        <f t="shared" si="342"/>
        <v>theater</v>
      </c>
      <c r="R3604" t="str">
        <f t="shared" si="343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9"/>
        <v>44.912280701754383</v>
      </c>
      <c r="Q3605" t="str">
        <f t="shared" si="342"/>
        <v>theater</v>
      </c>
      <c r="R3605" t="str">
        <f t="shared" si="343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9"/>
        <v>49.05797101449275</v>
      </c>
      <c r="Q3606" t="str">
        <f t="shared" si="342"/>
        <v>theater</v>
      </c>
      <c r="R3606" t="str">
        <f t="shared" si="343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9"/>
        <v>30.666666666666668</v>
      </c>
      <c r="Q3607" t="str">
        <f t="shared" si="342"/>
        <v>theater</v>
      </c>
      <c r="R3607" t="str">
        <f t="shared" si="343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9"/>
        <v>61.0625</v>
      </c>
      <c r="Q3608" t="str">
        <f t="shared" si="342"/>
        <v>theater</v>
      </c>
      <c r="R3608" t="str">
        <f t="shared" si="343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9"/>
        <v>29</v>
      </c>
      <c r="Q3609" t="str">
        <f t="shared" si="342"/>
        <v>theater</v>
      </c>
      <c r="R3609" t="str">
        <f t="shared" si="343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9"/>
        <v>29.62962962962963</v>
      </c>
      <c r="Q3610" t="str">
        <f t="shared" si="342"/>
        <v>theater</v>
      </c>
      <c r="R3610" t="str">
        <f t="shared" si="343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9"/>
        <v>143.0952380952381</v>
      </c>
      <c r="Q3611" t="str">
        <f t="shared" si="342"/>
        <v>theater</v>
      </c>
      <c r="R3611" t="str">
        <f t="shared" si="343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9"/>
        <v>52.354838709677416</v>
      </c>
      <c r="Q3612" t="str">
        <f t="shared" si="342"/>
        <v>theater</v>
      </c>
      <c r="R3612" t="str">
        <f t="shared" si="343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9"/>
        <v>66.666666666666671</v>
      </c>
      <c r="Q3613" t="str">
        <f t="shared" si="342"/>
        <v>theater</v>
      </c>
      <c r="R3613" t="str">
        <f t="shared" si="343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9"/>
        <v>126.66666666666667</v>
      </c>
      <c r="Q3614" t="str">
        <f t="shared" si="342"/>
        <v>theater</v>
      </c>
      <c r="R3614" t="str">
        <f t="shared" si="343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9"/>
        <v>62.5</v>
      </c>
      <c r="Q3615" t="str">
        <f t="shared" si="342"/>
        <v>theater</v>
      </c>
      <c r="R3615" t="str">
        <f t="shared" si="343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9"/>
        <v>35.492957746478872</v>
      </c>
      <c r="Q3616" t="str">
        <f t="shared" si="342"/>
        <v>theater</v>
      </c>
      <c r="R3616" t="str">
        <f t="shared" si="343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si="339"/>
        <v>37.083333333333336</v>
      </c>
      <c r="Q3617" t="str">
        <f t="shared" si="342"/>
        <v>theater</v>
      </c>
      <c r="R3617" t="str">
        <f t="shared" si="343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39"/>
        <v>69.333333333333329</v>
      </c>
      <c r="Q3618" t="str">
        <f t="shared" si="342"/>
        <v>theater</v>
      </c>
      <c r="R3618" t="str">
        <f t="shared" si="343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39"/>
        <v>17.254901960784313</v>
      </c>
      <c r="Q3619" t="str">
        <f t="shared" si="342"/>
        <v>theater</v>
      </c>
      <c r="R3619" t="str">
        <f t="shared" si="343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39"/>
        <v>36.071428571428569</v>
      </c>
      <c r="Q3620" t="str">
        <f t="shared" si="342"/>
        <v>theater</v>
      </c>
      <c r="R3620" t="str">
        <f t="shared" si="343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39"/>
        <v>66.470588235294116</v>
      </c>
      <c r="Q3621" t="str">
        <f t="shared" si="342"/>
        <v>theater</v>
      </c>
      <c r="R3621" t="str">
        <f t="shared" si="343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39"/>
        <v>56.065989847715734</v>
      </c>
      <c r="Q3622" t="str">
        <f t="shared" si="342"/>
        <v>theater</v>
      </c>
      <c r="R3622" t="str">
        <f t="shared" si="343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39"/>
        <v>47.028571428571432</v>
      </c>
      <c r="Q3623" t="str">
        <f t="shared" si="342"/>
        <v>theater</v>
      </c>
      <c r="R3623" t="str">
        <f t="shared" si="343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39"/>
        <v>47.666190476190479</v>
      </c>
      <c r="Q3624" t="str">
        <f t="shared" si="342"/>
        <v>theater</v>
      </c>
      <c r="R3624" t="str">
        <f t="shared" si="343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39"/>
        <v>88.235294117647058</v>
      </c>
      <c r="Q3625" t="str">
        <f t="shared" si="342"/>
        <v>theater</v>
      </c>
      <c r="R3625" t="str">
        <f t="shared" si="343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39"/>
        <v>80.717948717948715</v>
      </c>
      <c r="Q3626" t="str">
        <f t="shared" si="342"/>
        <v>theater</v>
      </c>
      <c r="R3626" t="str">
        <f t="shared" si="343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39"/>
        <v>39.487179487179489</v>
      </c>
      <c r="Q3627" t="str">
        <f t="shared" si="342"/>
        <v>theater</v>
      </c>
      <c r="R3627" t="str">
        <f t="shared" si="343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39"/>
        <v>84.854166666666671</v>
      </c>
      <c r="Q3628" t="str">
        <f t="shared" si="342"/>
        <v>theater</v>
      </c>
      <c r="R3628" t="str">
        <f t="shared" si="343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39"/>
        <v>68.965517241379317</v>
      </c>
      <c r="Q3629" t="str">
        <f t="shared" si="342"/>
        <v>theater</v>
      </c>
      <c r="R3629" t="str">
        <f t="shared" si="343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 t="e">
        <f t="shared" si="339"/>
        <v>#DIV/0!</v>
      </c>
      <c r="Q3630" t="str">
        <f t="shared" si="342"/>
        <v>theater</v>
      </c>
      <c r="R3630" t="str">
        <f t="shared" si="343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39"/>
        <v>1</v>
      </c>
      <c r="Q3631" t="str">
        <f t="shared" si="342"/>
        <v>theater</v>
      </c>
      <c r="R3631" t="str">
        <f t="shared" si="343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39"/>
        <v>1</v>
      </c>
      <c r="Q3632" t="str">
        <f t="shared" si="342"/>
        <v>theater</v>
      </c>
      <c r="R3632" t="str">
        <f t="shared" si="343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39"/>
        <v>147.88135593220338</v>
      </c>
      <c r="Q3633" t="str">
        <f t="shared" si="342"/>
        <v>theater</v>
      </c>
      <c r="R3633" t="str">
        <f t="shared" si="343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39"/>
        <v>100</v>
      </c>
      <c r="Q3634" t="str">
        <f t="shared" si="342"/>
        <v>theater</v>
      </c>
      <c r="R3634" t="str">
        <f t="shared" si="343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39"/>
        <v>56.838709677419352</v>
      </c>
      <c r="Q3635" t="str">
        <f t="shared" si="342"/>
        <v>theater</v>
      </c>
      <c r="R3635" t="str">
        <f t="shared" si="343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39"/>
        <v>176.94444444444446</v>
      </c>
      <c r="Q3636" t="str">
        <f t="shared" si="342"/>
        <v>theater</v>
      </c>
      <c r="R3636" t="str">
        <f t="shared" si="343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39"/>
        <v>127.6</v>
      </c>
      <c r="Q3637" t="str">
        <f t="shared" si="342"/>
        <v>theater</v>
      </c>
      <c r="R3637" t="str">
        <f t="shared" si="343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 t="e">
        <f t="shared" si="339"/>
        <v>#DIV/0!</v>
      </c>
      <c r="Q3638" t="str">
        <f t="shared" si="342"/>
        <v>theater</v>
      </c>
      <c r="R3638" t="str">
        <f t="shared" si="343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39"/>
        <v>66.142857142857139</v>
      </c>
      <c r="Q3639" t="str">
        <f t="shared" si="342"/>
        <v>theater</v>
      </c>
      <c r="R3639" t="str">
        <f t="shared" si="343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39"/>
        <v>108</v>
      </c>
      <c r="Q3640" t="str">
        <f t="shared" si="342"/>
        <v>theater</v>
      </c>
      <c r="R3640" t="str">
        <f t="shared" si="343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39"/>
        <v>1</v>
      </c>
      <c r="Q3641" t="str">
        <f t="shared" si="342"/>
        <v>theater</v>
      </c>
      <c r="R3641" t="str">
        <f t="shared" si="343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39"/>
        <v>18.333333333333332</v>
      </c>
      <c r="Q3642" t="str">
        <f t="shared" si="342"/>
        <v>theater</v>
      </c>
      <c r="R3642" t="str">
        <f t="shared" si="343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 t="e">
        <f t="shared" si="339"/>
        <v>#DIV/0!</v>
      </c>
      <c r="Q3643" t="str">
        <f t="shared" si="342"/>
        <v>theater</v>
      </c>
      <c r="R3643" t="str">
        <f t="shared" si="343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39"/>
        <v>7.5</v>
      </c>
      <c r="Q3644" t="str">
        <f t="shared" si="342"/>
        <v>theater</v>
      </c>
      <c r="R3644" t="str">
        <f t="shared" si="343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 t="e">
        <f t="shared" si="339"/>
        <v>#DIV/0!</v>
      </c>
      <c r="Q3645" t="str">
        <f t="shared" si="342"/>
        <v>theater</v>
      </c>
      <c r="R3645" t="str">
        <f t="shared" si="343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39"/>
        <v>68.416666666666671</v>
      </c>
      <c r="Q3646" t="str">
        <f t="shared" si="342"/>
        <v>theater</v>
      </c>
      <c r="R3646" t="str">
        <f t="shared" si="343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39"/>
        <v>1</v>
      </c>
      <c r="Q3647" t="str">
        <f t="shared" si="342"/>
        <v>theater</v>
      </c>
      <c r="R3647" t="str">
        <f t="shared" si="343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39"/>
        <v>60.125</v>
      </c>
      <c r="Q3648" t="str">
        <f t="shared" si="342"/>
        <v>theater</v>
      </c>
      <c r="R3648" t="str">
        <f t="shared" si="343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39"/>
        <v>15</v>
      </c>
      <c r="Q3649" t="str">
        <f t="shared" si="342"/>
        <v>theater</v>
      </c>
      <c r="R3649" t="str">
        <f t="shared" si="343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39"/>
        <v>550.04109589041093</v>
      </c>
      <c r="Q3650" t="str">
        <f t="shared" si="342"/>
        <v>theater</v>
      </c>
      <c r="R3650" t="str">
        <f t="shared" si="343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6">
        <f t="shared" ref="P3651:P3714" si="345">E3651/L3651</f>
        <v>97.5</v>
      </c>
      <c r="Q3651" t="str">
        <f t="shared" si="342"/>
        <v>theater</v>
      </c>
      <c r="R3651" t="str">
        <f t="shared" si="343"/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5"/>
        <v>29.411764705882351</v>
      </c>
      <c r="Q3652" t="str">
        <f t="shared" si="342"/>
        <v>theater</v>
      </c>
      <c r="R3652" t="str">
        <f t="shared" si="343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5"/>
        <v>57.777777777777779</v>
      </c>
      <c r="Q3653" t="str">
        <f t="shared" si="342"/>
        <v>theater</v>
      </c>
      <c r="R3653" t="str">
        <f t="shared" si="343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5"/>
        <v>44.235294117647058</v>
      </c>
      <c r="Q3654" t="str">
        <f t="shared" si="342"/>
        <v>theater</v>
      </c>
      <c r="R3654" t="str">
        <f t="shared" si="343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5"/>
        <v>60.909090909090907</v>
      </c>
      <c r="Q3655" t="str">
        <f t="shared" si="342"/>
        <v>theater</v>
      </c>
      <c r="R3655" t="str">
        <f t="shared" si="343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5"/>
        <v>68.84210526315789</v>
      </c>
      <c r="Q3656" t="str">
        <f t="shared" si="342"/>
        <v>theater</v>
      </c>
      <c r="R3656" t="str">
        <f t="shared" si="343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5"/>
        <v>73.582278481012665</v>
      </c>
      <c r="Q3657" t="str">
        <f t="shared" si="342"/>
        <v>theater</v>
      </c>
      <c r="R3657" t="str">
        <f t="shared" si="343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5"/>
        <v>115.02173913043478</v>
      </c>
      <c r="Q3658" t="str">
        <f t="shared" si="342"/>
        <v>theater</v>
      </c>
      <c r="R3658" t="str">
        <f t="shared" si="343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5"/>
        <v>110.75</v>
      </c>
      <c r="Q3659" t="str">
        <f t="shared" ref="Q3659:Q3722" si="348">LEFT(N3659,FIND("/",N3659,1)-1)</f>
        <v>theater</v>
      </c>
      <c r="R3659" t="str">
        <f t="shared" ref="R3659:R3722" si="349">RIGHT(N3659,LEN(N3659)-FIND("/",N3659,1))</f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5"/>
        <v>75.5</v>
      </c>
      <c r="Q3660" t="str">
        <f t="shared" si="348"/>
        <v>theater</v>
      </c>
      <c r="R3660" t="str">
        <f t="shared" si="349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5"/>
        <v>235.46153846153845</v>
      </c>
      <c r="Q3661" t="str">
        <f t="shared" si="348"/>
        <v>theater</v>
      </c>
      <c r="R3661" t="str">
        <f t="shared" si="349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5"/>
        <v>11.363636363636363</v>
      </c>
      <c r="Q3662" t="str">
        <f t="shared" si="348"/>
        <v>theater</v>
      </c>
      <c r="R3662" t="str">
        <f t="shared" si="349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5"/>
        <v>92.5</v>
      </c>
      <c r="Q3663" t="str">
        <f t="shared" si="348"/>
        <v>theater</v>
      </c>
      <c r="R3663" t="str">
        <f t="shared" si="349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5"/>
        <v>202.85</v>
      </c>
      <c r="Q3664" t="str">
        <f t="shared" si="348"/>
        <v>theater</v>
      </c>
      <c r="R3664" t="str">
        <f t="shared" si="349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5"/>
        <v>26</v>
      </c>
      <c r="Q3665" t="str">
        <f t="shared" si="348"/>
        <v>theater</v>
      </c>
      <c r="R3665" t="str">
        <f t="shared" si="349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5"/>
        <v>46.05263157894737</v>
      </c>
      <c r="Q3666" t="str">
        <f t="shared" si="348"/>
        <v>theater</v>
      </c>
      <c r="R3666" t="str">
        <f t="shared" si="349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5"/>
        <v>51</v>
      </c>
      <c r="Q3667" t="str">
        <f t="shared" si="348"/>
        <v>theater</v>
      </c>
      <c r="R3667" t="str">
        <f t="shared" si="349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5"/>
        <v>31.578947368421051</v>
      </c>
      <c r="Q3668" t="str">
        <f t="shared" si="348"/>
        <v>theater</v>
      </c>
      <c r="R3668" t="str">
        <f t="shared" si="349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5"/>
        <v>53.363965517241382</v>
      </c>
      <c r="Q3669" t="str">
        <f t="shared" si="348"/>
        <v>theater</v>
      </c>
      <c r="R3669" t="str">
        <f t="shared" si="349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5"/>
        <v>36.964285714285715</v>
      </c>
      <c r="Q3670" t="str">
        <f t="shared" si="348"/>
        <v>theater</v>
      </c>
      <c r="R3670" t="str">
        <f t="shared" si="349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5"/>
        <v>81.294117647058826</v>
      </c>
      <c r="Q3671" t="str">
        <f t="shared" si="348"/>
        <v>theater</v>
      </c>
      <c r="R3671" t="str">
        <f t="shared" si="349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5"/>
        <v>20.083333333333332</v>
      </c>
      <c r="Q3672" t="str">
        <f t="shared" si="348"/>
        <v>theater</v>
      </c>
      <c r="R3672" t="str">
        <f t="shared" si="349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5"/>
        <v>88.25</v>
      </c>
      <c r="Q3673" t="str">
        <f t="shared" si="348"/>
        <v>theater</v>
      </c>
      <c r="R3673" t="str">
        <f t="shared" si="349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5"/>
        <v>53.438596491228068</v>
      </c>
      <c r="Q3674" t="str">
        <f t="shared" si="348"/>
        <v>theater</v>
      </c>
      <c r="R3674" t="str">
        <f t="shared" si="349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5"/>
        <v>39.868421052631582</v>
      </c>
      <c r="Q3675" t="str">
        <f t="shared" si="348"/>
        <v>theater</v>
      </c>
      <c r="R3675" t="str">
        <f t="shared" si="349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5"/>
        <v>145.16129032258064</v>
      </c>
      <c r="Q3676" t="str">
        <f t="shared" si="348"/>
        <v>theater</v>
      </c>
      <c r="R3676" t="str">
        <f t="shared" si="349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5"/>
        <v>23.333333333333332</v>
      </c>
      <c r="Q3677" t="str">
        <f t="shared" si="348"/>
        <v>theater</v>
      </c>
      <c r="R3677" t="str">
        <f t="shared" si="349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5"/>
        <v>64.375</v>
      </c>
      <c r="Q3678" t="str">
        <f t="shared" si="348"/>
        <v>theater</v>
      </c>
      <c r="R3678" t="str">
        <f t="shared" si="349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5"/>
        <v>62.052763819095475</v>
      </c>
      <c r="Q3679" t="str">
        <f t="shared" si="348"/>
        <v>theater</v>
      </c>
      <c r="R3679" t="str">
        <f t="shared" si="349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5"/>
        <v>66.129032258064512</v>
      </c>
      <c r="Q3680" t="str">
        <f t="shared" si="348"/>
        <v>theater</v>
      </c>
      <c r="R3680" t="str">
        <f t="shared" si="349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si="345"/>
        <v>73.400000000000006</v>
      </c>
      <c r="Q3681" t="str">
        <f t="shared" si="348"/>
        <v>theater</v>
      </c>
      <c r="R3681" t="str">
        <f t="shared" si="349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5"/>
        <v>99.5</v>
      </c>
      <c r="Q3682" t="str">
        <f t="shared" si="348"/>
        <v>theater</v>
      </c>
      <c r="R3682" t="str">
        <f t="shared" si="349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5"/>
        <v>62.166666666666664</v>
      </c>
      <c r="Q3683" t="str">
        <f t="shared" si="348"/>
        <v>theater</v>
      </c>
      <c r="R3683" t="str">
        <f t="shared" si="349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5"/>
        <v>62.328358208955223</v>
      </c>
      <c r="Q3684" t="str">
        <f t="shared" si="348"/>
        <v>theater</v>
      </c>
      <c r="R3684" t="str">
        <f t="shared" si="349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5"/>
        <v>58.787878787878789</v>
      </c>
      <c r="Q3685" t="str">
        <f t="shared" si="348"/>
        <v>theater</v>
      </c>
      <c r="R3685" t="str">
        <f t="shared" si="349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5"/>
        <v>45.347826086956523</v>
      </c>
      <c r="Q3686" t="str">
        <f t="shared" si="348"/>
        <v>theater</v>
      </c>
      <c r="R3686" t="str">
        <f t="shared" si="349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5"/>
        <v>41.944444444444443</v>
      </c>
      <c r="Q3687" t="str">
        <f t="shared" si="348"/>
        <v>theater</v>
      </c>
      <c r="R3687" t="str">
        <f t="shared" si="349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5"/>
        <v>59.166666666666664</v>
      </c>
      <c r="Q3688" t="str">
        <f t="shared" si="348"/>
        <v>theater</v>
      </c>
      <c r="R3688" t="str">
        <f t="shared" si="349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5"/>
        <v>200.49</v>
      </c>
      <c r="Q3689" t="str">
        <f t="shared" si="348"/>
        <v>theater</v>
      </c>
      <c r="R3689" t="str">
        <f t="shared" si="349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5"/>
        <v>83.974358974358978</v>
      </c>
      <c r="Q3690" t="str">
        <f t="shared" si="348"/>
        <v>theater</v>
      </c>
      <c r="R3690" t="str">
        <f t="shared" si="349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5"/>
        <v>57.258064516129032</v>
      </c>
      <c r="Q3691" t="str">
        <f t="shared" si="348"/>
        <v>theater</v>
      </c>
      <c r="R3691" t="str">
        <f t="shared" si="349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5"/>
        <v>58.064516129032256</v>
      </c>
      <c r="Q3692" t="str">
        <f t="shared" si="348"/>
        <v>theater</v>
      </c>
      <c r="R3692" t="str">
        <f t="shared" si="349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5"/>
        <v>186.80291970802921</v>
      </c>
      <c r="Q3693" t="str">
        <f t="shared" si="348"/>
        <v>theater</v>
      </c>
      <c r="R3693" t="str">
        <f t="shared" si="349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5"/>
        <v>74.117647058823536</v>
      </c>
      <c r="Q3694" t="str">
        <f t="shared" si="348"/>
        <v>theater</v>
      </c>
      <c r="R3694" t="str">
        <f t="shared" si="349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5"/>
        <v>30.714285714285715</v>
      </c>
      <c r="Q3695" t="str">
        <f t="shared" si="348"/>
        <v>theater</v>
      </c>
      <c r="R3695" t="str">
        <f t="shared" si="349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5"/>
        <v>62.666666666666664</v>
      </c>
      <c r="Q3696" t="str">
        <f t="shared" si="348"/>
        <v>theater</v>
      </c>
      <c r="R3696" t="str">
        <f t="shared" si="349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5"/>
        <v>121.36363636363636</v>
      </c>
      <c r="Q3697" t="str">
        <f t="shared" si="348"/>
        <v>theater</v>
      </c>
      <c r="R3697" t="str">
        <f t="shared" si="349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5"/>
        <v>39.743589743589745</v>
      </c>
      <c r="Q3698" t="str">
        <f t="shared" si="348"/>
        <v>theater</v>
      </c>
      <c r="R3698" t="str">
        <f t="shared" si="349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5"/>
        <v>72</v>
      </c>
      <c r="Q3699" t="str">
        <f t="shared" si="348"/>
        <v>theater</v>
      </c>
      <c r="R3699" t="str">
        <f t="shared" si="349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5"/>
        <v>40.632352941176471</v>
      </c>
      <c r="Q3700" t="str">
        <f t="shared" si="348"/>
        <v>theater</v>
      </c>
      <c r="R3700" t="str">
        <f t="shared" si="349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5"/>
        <v>63</v>
      </c>
      <c r="Q3701" t="str">
        <f t="shared" si="348"/>
        <v>theater</v>
      </c>
      <c r="R3701" t="str">
        <f t="shared" si="349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5"/>
        <v>33.666666666666664</v>
      </c>
      <c r="Q3702" t="str">
        <f t="shared" si="348"/>
        <v>theater</v>
      </c>
      <c r="R3702" t="str">
        <f t="shared" si="349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5"/>
        <v>38.589743589743591</v>
      </c>
      <c r="Q3703" t="str">
        <f t="shared" si="348"/>
        <v>theater</v>
      </c>
      <c r="R3703" t="str">
        <f t="shared" si="349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5"/>
        <v>155.95238095238096</v>
      </c>
      <c r="Q3704" t="str">
        <f t="shared" si="348"/>
        <v>theater</v>
      </c>
      <c r="R3704" t="str">
        <f t="shared" si="349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5"/>
        <v>43.2</v>
      </c>
      <c r="Q3705" t="str">
        <f t="shared" si="348"/>
        <v>theater</v>
      </c>
      <c r="R3705" t="str">
        <f t="shared" si="349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5"/>
        <v>15.148518518518518</v>
      </c>
      <c r="Q3706" t="str">
        <f t="shared" si="348"/>
        <v>theater</v>
      </c>
      <c r="R3706" t="str">
        <f t="shared" si="349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5"/>
        <v>83.571428571428569</v>
      </c>
      <c r="Q3707" t="str">
        <f t="shared" si="348"/>
        <v>theater</v>
      </c>
      <c r="R3707" t="str">
        <f t="shared" si="349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5"/>
        <v>140</v>
      </c>
      <c r="Q3708" t="str">
        <f t="shared" si="348"/>
        <v>theater</v>
      </c>
      <c r="R3708" t="str">
        <f t="shared" si="349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5"/>
        <v>80.869565217391298</v>
      </c>
      <c r="Q3709" t="str">
        <f t="shared" si="348"/>
        <v>theater</v>
      </c>
      <c r="R3709" t="str">
        <f t="shared" si="349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5"/>
        <v>53.846153846153847</v>
      </c>
      <c r="Q3710" t="str">
        <f t="shared" si="348"/>
        <v>theater</v>
      </c>
      <c r="R3710" t="str">
        <f t="shared" si="349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5"/>
        <v>30.928571428571427</v>
      </c>
      <c r="Q3711" t="str">
        <f t="shared" si="348"/>
        <v>theater</v>
      </c>
      <c r="R3711" t="str">
        <f t="shared" si="349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5"/>
        <v>67.962962962962962</v>
      </c>
      <c r="Q3712" t="str">
        <f t="shared" si="348"/>
        <v>theater</v>
      </c>
      <c r="R3712" t="str">
        <f t="shared" si="349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5"/>
        <v>27.142857142857142</v>
      </c>
      <c r="Q3713" t="str">
        <f t="shared" si="348"/>
        <v>theater</v>
      </c>
      <c r="R3713" t="str">
        <f t="shared" si="349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5"/>
        <v>110.86538461538461</v>
      </c>
      <c r="Q3714" t="str">
        <f t="shared" si="348"/>
        <v>theater</v>
      </c>
      <c r="R3714" t="str">
        <f t="shared" si="349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6">
        <f t="shared" ref="P3715:P3778" si="351">E3715/L3715</f>
        <v>106.84210526315789</v>
      </c>
      <c r="Q3715" t="str">
        <f t="shared" si="348"/>
        <v>theater</v>
      </c>
      <c r="R3715" t="str">
        <f t="shared" si="349"/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51"/>
        <v>105.51546391752578</v>
      </c>
      <c r="Q3716" t="str">
        <f t="shared" si="348"/>
        <v>theater</v>
      </c>
      <c r="R3716" t="str">
        <f t="shared" si="349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51"/>
        <v>132.96296296296296</v>
      </c>
      <c r="Q3717" t="str">
        <f t="shared" si="348"/>
        <v>theater</v>
      </c>
      <c r="R3717" t="str">
        <f t="shared" si="349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51"/>
        <v>51.916666666666664</v>
      </c>
      <c r="Q3718" t="str">
        <f t="shared" si="348"/>
        <v>theater</v>
      </c>
      <c r="R3718" t="str">
        <f t="shared" si="349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51"/>
        <v>310</v>
      </c>
      <c r="Q3719" t="str">
        <f t="shared" si="348"/>
        <v>theater</v>
      </c>
      <c r="R3719" t="str">
        <f t="shared" si="349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51"/>
        <v>26.021739130434781</v>
      </c>
      <c r="Q3720" t="str">
        <f t="shared" si="348"/>
        <v>theater</v>
      </c>
      <c r="R3720" t="str">
        <f t="shared" si="349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51"/>
        <v>105</v>
      </c>
      <c r="Q3721" t="str">
        <f t="shared" si="348"/>
        <v>theater</v>
      </c>
      <c r="R3721" t="str">
        <f t="shared" si="349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51"/>
        <v>86.224999999999994</v>
      </c>
      <c r="Q3722" t="str">
        <f t="shared" si="348"/>
        <v>theater</v>
      </c>
      <c r="R3722" t="str">
        <f t="shared" si="349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51"/>
        <v>114.54545454545455</v>
      </c>
      <c r="Q3723" t="str">
        <f t="shared" ref="Q3723:Q3786" si="354">LEFT(N3723,FIND("/",N3723,1)-1)</f>
        <v>theater</v>
      </c>
      <c r="R3723" t="str">
        <f t="shared" ref="R3723:R3786" si="355">RIGHT(N3723,LEN(N3723)-FIND("/",N3723,1))</f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51"/>
        <v>47.657142857142858</v>
      </c>
      <c r="Q3724" t="str">
        <f t="shared" si="354"/>
        <v>theater</v>
      </c>
      <c r="R3724" t="str">
        <f t="shared" si="355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51"/>
        <v>72.888888888888886</v>
      </c>
      <c r="Q3725" t="str">
        <f t="shared" si="354"/>
        <v>theater</v>
      </c>
      <c r="R3725" t="str">
        <f t="shared" si="355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51"/>
        <v>49.545505617977533</v>
      </c>
      <c r="Q3726" t="str">
        <f t="shared" si="354"/>
        <v>theater</v>
      </c>
      <c r="R3726" t="str">
        <f t="shared" si="355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51"/>
        <v>25.4</v>
      </c>
      <c r="Q3727" t="str">
        <f t="shared" si="354"/>
        <v>theater</v>
      </c>
      <c r="R3727" t="str">
        <f t="shared" si="355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51"/>
        <v>62.586956521739133</v>
      </c>
      <c r="Q3728" t="str">
        <f t="shared" si="354"/>
        <v>theater</v>
      </c>
      <c r="R3728" t="str">
        <f t="shared" si="355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51"/>
        <v>61.060606060606062</v>
      </c>
      <c r="Q3729" t="str">
        <f t="shared" si="354"/>
        <v>theater</v>
      </c>
      <c r="R3729" t="str">
        <f t="shared" si="355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51"/>
        <v>60.064516129032256</v>
      </c>
      <c r="Q3730" t="str">
        <f t="shared" si="354"/>
        <v>theater</v>
      </c>
      <c r="R3730" t="str">
        <f t="shared" si="355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51"/>
        <v>72.400000000000006</v>
      </c>
      <c r="Q3731" t="str">
        <f t="shared" si="354"/>
        <v>theater</v>
      </c>
      <c r="R3731" t="str">
        <f t="shared" si="355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51"/>
        <v>100</v>
      </c>
      <c r="Q3732" t="str">
        <f t="shared" si="354"/>
        <v>theater</v>
      </c>
      <c r="R3732" t="str">
        <f t="shared" si="355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51"/>
        <v>51.666666666666664</v>
      </c>
      <c r="Q3733" t="str">
        <f t="shared" si="354"/>
        <v>theater</v>
      </c>
      <c r="R3733" t="str">
        <f t="shared" si="355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51"/>
        <v>32.75</v>
      </c>
      <c r="Q3734" t="str">
        <f t="shared" si="354"/>
        <v>theater</v>
      </c>
      <c r="R3734" t="str">
        <f t="shared" si="355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 t="e">
        <f t="shared" si="351"/>
        <v>#DIV/0!</v>
      </c>
      <c r="Q3735" t="str">
        <f t="shared" si="354"/>
        <v>theater</v>
      </c>
      <c r="R3735" t="str">
        <f t="shared" si="355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51"/>
        <v>61</v>
      </c>
      <c r="Q3736" t="str">
        <f t="shared" si="354"/>
        <v>theater</v>
      </c>
      <c r="R3736" t="str">
        <f t="shared" si="355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51"/>
        <v>10</v>
      </c>
      <c r="Q3737" t="str">
        <f t="shared" si="354"/>
        <v>theater</v>
      </c>
      <c r="R3737" t="str">
        <f t="shared" si="355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51"/>
        <v>10</v>
      </c>
      <c r="Q3738" t="str">
        <f t="shared" si="354"/>
        <v>theater</v>
      </c>
      <c r="R3738" t="str">
        <f t="shared" si="355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51"/>
        <v>37.5</v>
      </c>
      <c r="Q3739" t="str">
        <f t="shared" si="354"/>
        <v>theater</v>
      </c>
      <c r="R3739" t="str">
        <f t="shared" si="355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51"/>
        <v>45</v>
      </c>
      <c r="Q3740" t="str">
        <f t="shared" si="354"/>
        <v>theater</v>
      </c>
      <c r="R3740" t="str">
        <f t="shared" si="355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51"/>
        <v>100.625</v>
      </c>
      <c r="Q3741" t="str">
        <f t="shared" si="354"/>
        <v>theater</v>
      </c>
      <c r="R3741" t="str">
        <f t="shared" si="355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51"/>
        <v>25.571428571428573</v>
      </c>
      <c r="Q3742" t="str">
        <f t="shared" si="354"/>
        <v>theater</v>
      </c>
      <c r="R3742" t="str">
        <f t="shared" si="355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 t="e">
        <f t="shared" si="351"/>
        <v>#DIV/0!</v>
      </c>
      <c r="Q3743" t="str">
        <f t="shared" si="354"/>
        <v>theater</v>
      </c>
      <c r="R3743" t="str">
        <f t="shared" si="355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51"/>
        <v>25</v>
      </c>
      <c r="Q3744" t="str">
        <f t="shared" si="354"/>
        <v>theater</v>
      </c>
      <c r="R3744" t="str">
        <f t="shared" si="355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 t="e">
        <f t="shared" si="351"/>
        <v>#DIV/0!</v>
      </c>
      <c r="Q3745" t="str">
        <f t="shared" si="354"/>
        <v>theater</v>
      </c>
      <c r="R3745" t="str">
        <f t="shared" si="355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 t="e">
        <f t="shared" si="351"/>
        <v>#DIV/0!</v>
      </c>
      <c r="Q3746" t="str">
        <f t="shared" si="354"/>
        <v>theater</v>
      </c>
      <c r="R3746" t="str">
        <f t="shared" si="355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1"/>
        <v>10</v>
      </c>
      <c r="Q3747" t="str">
        <f t="shared" si="354"/>
        <v>theater</v>
      </c>
      <c r="R3747" t="str">
        <f t="shared" si="355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1"/>
        <v>202</v>
      </c>
      <c r="Q3748" t="str">
        <f t="shared" si="354"/>
        <v>theater</v>
      </c>
      <c r="R3748" t="str">
        <f t="shared" si="355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1"/>
        <v>25</v>
      </c>
      <c r="Q3749" t="str">
        <f t="shared" si="354"/>
        <v>theater</v>
      </c>
      <c r="R3749" t="str">
        <f t="shared" si="355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1"/>
        <v>99.538461538461533</v>
      </c>
      <c r="Q3750" t="str">
        <f t="shared" si="354"/>
        <v>theater</v>
      </c>
      <c r="R3750" t="str">
        <f t="shared" si="355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1"/>
        <v>75</v>
      </c>
      <c r="Q3751" t="str">
        <f t="shared" si="354"/>
        <v>theater</v>
      </c>
      <c r="R3751" t="str">
        <f t="shared" si="355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1"/>
        <v>215.25</v>
      </c>
      <c r="Q3752" t="str">
        <f t="shared" si="354"/>
        <v>theater</v>
      </c>
      <c r="R3752" t="str">
        <f t="shared" si="355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1"/>
        <v>120.54545454545455</v>
      </c>
      <c r="Q3753" t="str">
        <f t="shared" si="354"/>
        <v>theater</v>
      </c>
      <c r="R3753" t="str">
        <f t="shared" si="355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1"/>
        <v>37.666666666666664</v>
      </c>
      <c r="Q3754" t="str">
        <f t="shared" si="354"/>
        <v>theater</v>
      </c>
      <c r="R3754" t="str">
        <f t="shared" si="355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1"/>
        <v>172.23333333333332</v>
      </c>
      <c r="Q3755" t="str">
        <f t="shared" si="354"/>
        <v>theater</v>
      </c>
      <c r="R3755" t="str">
        <f t="shared" si="355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1"/>
        <v>111.11111111111111</v>
      </c>
      <c r="Q3756" t="str">
        <f t="shared" si="354"/>
        <v>theater</v>
      </c>
      <c r="R3756" t="str">
        <f t="shared" si="355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1"/>
        <v>25.464285714285715</v>
      </c>
      <c r="Q3757" t="str">
        <f t="shared" si="354"/>
        <v>theater</v>
      </c>
      <c r="R3757" t="str">
        <f t="shared" si="355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1"/>
        <v>267.64705882352939</v>
      </c>
      <c r="Q3758" t="str">
        <f t="shared" si="354"/>
        <v>theater</v>
      </c>
      <c r="R3758" t="str">
        <f t="shared" si="355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1"/>
        <v>75.959999999999994</v>
      </c>
      <c r="Q3759" t="str">
        <f t="shared" si="354"/>
        <v>theater</v>
      </c>
      <c r="R3759" t="str">
        <f t="shared" si="355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1"/>
        <v>59.03846153846154</v>
      </c>
      <c r="Q3760" t="str">
        <f t="shared" si="354"/>
        <v>theater</v>
      </c>
      <c r="R3760" t="str">
        <f t="shared" si="355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1"/>
        <v>50.111022727272733</v>
      </c>
      <c r="Q3761" t="str">
        <f t="shared" si="354"/>
        <v>theater</v>
      </c>
      <c r="R3761" t="str">
        <f t="shared" si="355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1"/>
        <v>55.502967032967035</v>
      </c>
      <c r="Q3762" t="str">
        <f t="shared" si="354"/>
        <v>theater</v>
      </c>
      <c r="R3762" t="str">
        <f t="shared" si="355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1"/>
        <v>166.66666666666666</v>
      </c>
      <c r="Q3763" t="str">
        <f t="shared" si="354"/>
        <v>theater</v>
      </c>
      <c r="R3763" t="str">
        <f t="shared" si="355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1"/>
        <v>47.428571428571431</v>
      </c>
      <c r="Q3764" t="str">
        <f t="shared" si="354"/>
        <v>theater</v>
      </c>
      <c r="R3764" t="str">
        <f t="shared" si="355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1"/>
        <v>64.935064935064929</v>
      </c>
      <c r="Q3765" t="str">
        <f t="shared" si="354"/>
        <v>theater</v>
      </c>
      <c r="R3765" t="str">
        <f t="shared" si="355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1"/>
        <v>55.555555555555557</v>
      </c>
      <c r="Q3766" t="str">
        <f t="shared" si="354"/>
        <v>theater</v>
      </c>
      <c r="R3766" t="str">
        <f t="shared" si="355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1"/>
        <v>74.224299065420567</v>
      </c>
      <c r="Q3767" t="str">
        <f t="shared" si="354"/>
        <v>theater</v>
      </c>
      <c r="R3767" t="str">
        <f t="shared" si="355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1"/>
        <v>106.9271875</v>
      </c>
      <c r="Q3768" t="str">
        <f t="shared" si="354"/>
        <v>theater</v>
      </c>
      <c r="R3768" t="str">
        <f t="shared" si="355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1"/>
        <v>41.696428571428569</v>
      </c>
      <c r="Q3769" t="str">
        <f t="shared" si="354"/>
        <v>theater</v>
      </c>
      <c r="R3769" t="str">
        <f t="shared" si="355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1"/>
        <v>74.243275862068955</v>
      </c>
      <c r="Q3770" t="str">
        <f t="shared" si="354"/>
        <v>theater</v>
      </c>
      <c r="R3770" t="str">
        <f t="shared" si="355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1"/>
        <v>73.333333333333329</v>
      </c>
      <c r="Q3771" t="str">
        <f t="shared" si="354"/>
        <v>theater</v>
      </c>
      <c r="R3771" t="str">
        <f t="shared" si="355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1"/>
        <v>100</v>
      </c>
      <c r="Q3772" t="str">
        <f t="shared" si="354"/>
        <v>theater</v>
      </c>
      <c r="R3772" t="str">
        <f t="shared" si="355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1"/>
        <v>38.421052631578945</v>
      </c>
      <c r="Q3773" t="str">
        <f t="shared" si="354"/>
        <v>theater</v>
      </c>
      <c r="R3773" t="str">
        <f t="shared" si="355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1"/>
        <v>166.96969696969697</v>
      </c>
      <c r="Q3774" t="str">
        <f t="shared" si="354"/>
        <v>theater</v>
      </c>
      <c r="R3774" t="str">
        <f t="shared" si="355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1"/>
        <v>94.912280701754383</v>
      </c>
      <c r="Q3775" t="str">
        <f t="shared" si="354"/>
        <v>theater</v>
      </c>
      <c r="R3775" t="str">
        <f t="shared" si="355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1"/>
        <v>100</v>
      </c>
      <c r="Q3776" t="str">
        <f t="shared" si="354"/>
        <v>theater</v>
      </c>
      <c r="R3776" t="str">
        <f t="shared" si="355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1"/>
        <v>143.21428571428572</v>
      </c>
      <c r="Q3777" t="str">
        <f t="shared" si="354"/>
        <v>theater</v>
      </c>
      <c r="R3777" t="str">
        <f t="shared" si="355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1"/>
        <v>90.819148936170208</v>
      </c>
      <c r="Q3778" t="str">
        <f t="shared" si="354"/>
        <v>theater</v>
      </c>
      <c r="R3778" t="str">
        <f t="shared" si="355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6">
        <f t="shared" ref="P3779:P3842" si="357">E3779/L3779</f>
        <v>48.542372881355931</v>
      </c>
      <c r="Q3779" t="str">
        <f t="shared" si="354"/>
        <v>theater</v>
      </c>
      <c r="R3779" t="str">
        <f t="shared" si="355"/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7"/>
        <v>70.027777777777771</v>
      </c>
      <c r="Q3780" t="str">
        <f t="shared" si="354"/>
        <v>theater</v>
      </c>
      <c r="R3780" t="str">
        <f t="shared" si="355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7"/>
        <v>135.62608695652173</v>
      </c>
      <c r="Q3781" t="str">
        <f t="shared" si="354"/>
        <v>theater</v>
      </c>
      <c r="R3781" t="str">
        <f t="shared" si="355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7"/>
        <v>100</v>
      </c>
      <c r="Q3782" t="str">
        <f t="shared" si="354"/>
        <v>theater</v>
      </c>
      <c r="R3782" t="str">
        <f t="shared" si="355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7"/>
        <v>94.90384615384616</v>
      </c>
      <c r="Q3783" t="str">
        <f t="shared" si="354"/>
        <v>theater</v>
      </c>
      <c r="R3783" t="str">
        <f t="shared" si="355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7"/>
        <v>75.370370370370367</v>
      </c>
      <c r="Q3784" t="str">
        <f t="shared" si="354"/>
        <v>theater</v>
      </c>
      <c r="R3784" t="str">
        <f t="shared" si="355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7"/>
        <v>64.458333333333329</v>
      </c>
      <c r="Q3785" t="str">
        <f t="shared" si="354"/>
        <v>theater</v>
      </c>
      <c r="R3785" t="str">
        <f t="shared" si="355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7"/>
        <v>115</v>
      </c>
      <c r="Q3786" t="str">
        <f t="shared" si="354"/>
        <v>theater</v>
      </c>
      <c r="R3786" t="str">
        <f t="shared" si="355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7"/>
        <v>100.5</v>
      </c>
      <c r="Q3787" t="str">
        <f t="shared" ref="Q3787:Q3850" si="360">LEFT(N3787,FIND("/",N3787,1)-1)</f>
        <v>theater</v>
      </c>
      <c r="R3787" t="str">
        <f t="shared" ref="R3787:R3850" si="361">RIGHT(N3787,LEN(N3787)-FIND("/",N3787,1))</f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7"/>
        <v>93.774647887323937</v>
      </c>
      <c r="Q3788" t="str">
        <f t="shared" si="360"/>
        <v>theater</v>
      </c>
      <c r="R3788" t="str">
        <f t="shared" si="361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7"/>
        <v>35.1</v>
      </c>
      <c r="Q3789" t="str">
        <f t="shared" si="360"/>
        <v>theater</v>
      </c>
      <c r="R3789" t="str">
        <f t="shared" si="361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7"/>
        <v>500</v>
      </c>
      <c r="Q3790" t="str">
        <f t="shared" si="360"/>
        <v>theater</v>
      </c>
      <c r="R3790" t="str">
        <f t="shared" si="361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7"/>
        <v>29</v>
      </c>
      <c r="Q3791" t="str">
        <f t="shared" si="360"/>
        <v>theater</v>
      </c>
      <c r="R3791" t="str">
        <f t="shared" si="361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 t="e">
        <f t="shared" si="357"/>
        <v>#DIV/0!</v>
      </c>
      <c r="Q3792" t="str">
        <f t="shared" si="360"/>
        <v>theater</v>
      </c>
      <c r="R3792" t="str">
        <f t="shared" si="361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 t="e">
        <f t="shared" si="357"/>
        <v>#DIV/0!</v>
      </c>
      <c r="Q3793" t="str">
        <f t="shared" si="360"/>
        <v>theater</v>
      </c>
      <c r="R3793" t="str">
        <f t="shared" si="361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7"/>
        <v>17.5</v>
      </c>
      <c r="Q3794" t="str">
        <f t="shared" si="360"/>
        <v>theater</v>
      </c>
      <c r="R3794" t="str">
        <f t="shared" si="361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7"/>
        <v>174</v>
      </c>
      <c r="Q3795" t="str">
        <f t="shared" si="360"/>
        <v>theater</v>
      </c>
      <c r="R3795" t="str">
        <f t="shared" si="361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7"/>
        <v>50</v>
      </c>
      <c r="Q3796" t="str">
        <f t="shared" si="360"/>
        <v>theater</v>
      </c>
      <c r="R3796" t="str">
        <f t="shared" si="361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7"/>
        <v>5</v>
      </c>
      <c r="Q3797" t="str">
        <f t="shared" si="360"/>
        <v>theater</v>
      </c>
      <c r="R3797" t="str">
        <f t="shared" si="361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7"/>
        <v>1</v>
      </c>
      <c r="Q3798" t="str">
        <f t="shared" si="360"/>
        <v>theater</v>
      </c>
      <c r="R3798" t="str">
        <f t="shared" si="361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7"/>
        <v>145.40540540540542</v>
      </c>
      <c r="Q3799" t="str">
        <f t="shared" si="360"/>
        <v>theater</v>
      </c>
      <c r="R3799" t="str">
        <f t="shared" si="361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7"/>
        <v>205</v>
      </c>
      <c r="Q3800" t="str">
        <f t="shared" si="360"/>
        <v>theater</v>
      </c>
      <c r="R3800" t="str">
        <f t="shared" si="361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7"/>
        <v>100.5</v>
      </c>
      <c r="Q3801" t="str">
        <f t="shared" si="360"/>
        <v>theater</v>
      </c>
      <c r="R3801" t="str">
        <f t="shared" si="361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7"/>
        <v>55.0625</v>
      </c>
      <c r="Q3802" t="str">
        <f t="shared" si="360"/>
        <v>theater</v>
      </c>
      <c r="R3802" t="str">
        <f t="shared" si="361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7"/>
        <v>47.333333333333336</v>
      </c>
      <c r="Q3803" t="str">
        <f t="shared" si="360"/>
        <v>theater</v>
      </c>
      <c r="R3803" t="str">
        <f t="shared" si="361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 t="e">
        <f t="shared" si="357"/>
        <v>#DIV/0!</v>
      </c>
      <c r="Q3804" t="str">
        <f t="shared" si="360"/>
        <v>theater</v>
      </c>
      <c r="R3804" t="str">
        <f t="shared" si="361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7"/>
        <v>58.95</v>
      </c>
      <c r="Q3805" t="str">
        <f t="shared" si="360"/>
        <v>theater</v>
      </c>
      <c r="R3805" t="str">
        <f t="shared" si="361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 t="e">
        <f t="shared" si="357"/>
        <v>#DIV/0!</v>
      </c>
      <c r="Q3806" t="str">
        <f t="shared" si="360"/>
        <v>theater</v>
      </c>
      <c r="R3806" t="str">
        <f t="shared" si="361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7"/>
        <v>1.5</v>
      </c>
      <c r="Q3807" t="str">
        <f t="shared" si="360"/>
        <v>theater</v>
      </c>
      <c r="R3807" t="str">
        <f t="shared" si="361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7"/>
        <v>5</v>
      </c>
      <c r="Q3808" t="str">
        <f t="shared" si="360"/>
        <v>theater</v>
      </c>
      <c r="R3808" t="str">
        <f t="shared" si="361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si="357"/>
        <v>50.555555555555557</v>
      </c>
      <c r="Q3809" t="str">
        <f t="shared" si="360"/>
        <v>theater</v>
      </c>
      <c r="R3809" t="str">
        <f t="shared" si="361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57"/>
        <v>41.666666666666664</v>
      </c>
      <c r="Q3810" t="str">
        <f t="shared" si="360"/>
        <v>theater</v>
      </c>
      <c r="R3810" t="str">
        <f t="shared" si="361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57"/>
        <v>53.289473684210527</v>
      </c>
      <c r="Q3811" t="str">
        <f t="shared" si="360"/>
        <v>theater</v>
      </c>
      <c r="R3811" t="str">
        <f t="shared" si="361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57"/>
        <v>70.230769230769226</v>
      </c>
      <c r="Q3812" t="str">
        <f t="shared" si="360"/>
        <v>theater</v>
      </c>
      <c r="R3812" t="str">
        <f t="shared" si="361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57"/>
        <v>43.421052631578945</v>
      </c>
      <c r="Q3813" t="str">
        <f t="shared" si="360"/>
        <v>theater</v>
      </c>
      <c r="R3813" t="str">
        <f t="shared" si="361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57"/>
        <v>199.18181818181819</v>
      </c>
      <c r="Q3814" t="str">
        <f t="shared" si="360"/>
        <v>theater</v>
      </c>
      <c r="R3814" t="str">
        <f t="shared" si="361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57"/>
        <v>78.518148148148143</v>
      </c>
      <c r="Q3815" t="str">
        <f t="shared" si="360"/>
        <v>theater</v>
      </c>
      <c r="R3815" t="str">
        <f t="shared" si="361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57"/>
        <v>61.823529411764703</v>
      </c>
      <c r="Q3816" t="str">
        <f t="shared" si="360"/>
        <v>theater</v>
      </c>
      <c r="R3816" t="str">
        <f t="shared" si="361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57"/>
        <v>50.000500000000002</v>
      </c>
      <c r="Q3817" t="str">
        <f t="shared" si="360"/>
        <v>theater</v>
      </c>
      <c r="R3817" t="str">
        <f t="shared" si="361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57"/>
        <v>48.339729729729726</v>
      </c>
      <c r="Q3818" t="str">
        <f t="shared" si="360"/>
        <v>theater</v>
      </c>
      <c r="R3818" t="str">
        <f t="shared" si="361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57"/>
        <v>107.25</v>
      </c>
      <c r="Q3819" t="str">
        <f t="shared" si="360"/>
        <v>theater</v>
      </c>
      <c r="R3819" t="str">
        <f t="shared" si="361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57"/>
        <v>57</v>
      </c>
      <c r="Q3820" t="str">
        <f t="shared" si="360"/>
        <v>theater</v>
      </c>
      <c r="R3820" t="str">
        <f t="shared" si="361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57"/>
        <v>40.92307692307692</v>
      </c>
      <c r="Q3821" t="str">
        <f t="shared" si="360"/>
        <v>theater</v>
      </c>
      <c r="R3821" t="str">
        <f t="shared" si="361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57"/>
        <v>21.5</v>
      </c>
      <c r="Q3822" t="str">
        <f t="shared" si="360"/>
        <v>theater</v>
      </c>
      <c r="R3822" t="str">
        <f t="shared" si="361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57"/>
        <v>79.543478260869563</v>
      </c>
      <c r="Q3823" t="str">
        <f t="shared" si="360"/>
        <v>theater</v>
      </c>
      <c r="R3823" t="str">
        <f t="shared" si="361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57"/>
        <v>72.381578947368425</v>
      </c>
      <c r="Q3824" t="str">
        <f t="shared" si="360"/>
        <v>theater</v>
      </c>
      <c r="R3824" t="str">
        <f t="shared" si="361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57"/>
        <v>64.634146341463421</v>
      </c>
      <c r="Q3825" t="str">
        <f t="shared" si="360"/>
        <v>theater</v>
      </c>
      <c r="R3825" t="str">
        <f t="shared" si="361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57"/>
        <v>38.571428571428569</v>
      </c>
      <c r="Q3826" t="str">
        <f t="shared" si="360"/>
        <v>theater</v>
      </c>
      <c r="R3826" t="str">
        <f t="shared" si="361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57"/>
        <v>107.57142857142857</v>
      </c>
      <c r="Q3827" t="str">
        <f t="shared" si="360"/>
        <v>theater</v>
      </c>
      <c r="R3827" t="str">
        <f t="shared" si="361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57"/>
        <v>27.5</v>
      </c>
      <c r="Q3828" t="str">
        <f t="shared" si="360"/>
        <v>theater</v>
      </c>
      <c r="R3828" t="str">
        <f t="shared" si="361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57"/>
        <v>70.461538461538467</v>
      </c>
      <c r="Q3829" t="str">
        <f t="shared" si="360"/>
        <v>theater</v>
      </c>
      <c r="R3829" t="str">
        <f t="shared" si="361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57"/>
        <v>178.57142857142858</v>
      </c>
      <c r="Q3830" t="str">
        <f t="shared" si="360"/>
        <v>theater</v>
      </c>
      <c r="R3830" t="str">
        <f t="shared" si="361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57"/>
        <v>62.625</v>
      </c>
      <c r="Q3831" t="str">
        <f t="shared" si="360"/>
        <v>theater</v>
      </c>
      <c r="R3831" t="str">
        <f t="shared" si="361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57"/>
        <v>75</v>
      </c>
      <c r="Q3832" t="str">
        <f t="shared" si="360"/>
        <v>theater</v>
      </c>
      <c r="R3832" t="str">
        <f t="shared" si="361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57"/>
        <v>58.901111111111113</v>
      </c>
      <c r="Q3833" t="str">
        <f t="shared" si="360"/>
        <v>theater</v>
      </c>
      <c r="R3833" t="str">
        <f t="shared" si="361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57"/>
        <v>139.55555555555554</v>
      </c>
      <c r="Q3834" t="str">
        <f t="shared" si="360"/>
        <v>theater</v>
      </c>
      <c r="R3834" t="str">
        <f t="shared" si="361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57"/>
        <v>70</v>
      </c>
      <c r="Q3835" t="str">
        <f t="shared" si="360"/>
        <v>theater</v>
      </c>
      <c r="R3835" t="str">
        <f t="shared" si="361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57"/>
        <v>57.385964912280699</v>
      </c>
      <c r="Q3836" t="str">
        <f t="shared" si="360"/>
        <v>theater</v>
      </c>
      <c r="R3836" t="str">
        <f t="shared" si="361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57"/>
        <v>40</v>
      </c>
      <c r="Q3837" t="str">
        <f t="shared" si="360"/>
        <v>theater</v>
      </c>
      <c r="R3837" t="str">
        <f t="shared" si="361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57"/>
        <v>64.285714285714292</v>
      </c>
      <c r="Q3838" t="str">
        <f t="shared" si="360"/>
        <v>theater</v>
      </c>
      <c r="R3838" t="str">
        <f t="shared" si="361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57"/>
        <v>120.11764705882354</v>
      </c>
      <c r="Q3839" t="str">
        <f t="shared" si="360"/>
        <v>theater</v>
      </c>
      <c r="R3839" t="str">
        <f t="shared" si="361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57"/>
        <v>1008.24</v>
      </c>
      <c r="Q3840" t="str">
        <f t="shared" si="360"/>
        <v>theater</v>
      </c>
      <c r="R3840" t="str">
        <f t="shared" si="361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57"/>
        <v>63.28125</v>
      </c>
      <c r="Q3841" t="str">
        <f t="shared" si="360"/>
        <v>theater</v>
      </c>
      <c r="R3841" t="str">
        <f t="shared" si="361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57"/>
        <v>21.666666666666668</v>
      </c>
      <c r="Q3842" t="str">
        <f t="shared" si="360"/>
        <v>theater</v>
      </c>
      <c r="R3842" t="str">
        <f t="shared" si="361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6">
        <f t="shared" ref="P3843:P3906" si="363">E3843/L3843</f>
        <v>25.647058823529413</v>
      </c>
      <c r="Q3843" t="str">
        <f t="shared" si="360"/>
        <v>theater</v>
      </c>
      <c r="R3843" t="str">
        <f t="shared" si="361"/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3"/>
        <v>47.695652173913047</v>
      </c>
      <c r="Q3844" t="str">
        <f t="shared" si="360"/>
        <v>theater</v>
      </c>
      <c r="R3844" t="str">
        <f t="shared" si="361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3"/>
        <v>56.05263157894737</v>
      </c>
      <c r="Q3845" t="str">
        <f t="shared" si="360"/>
        <v>theater</v>
      </c>
      <c r="R3845" t="str">
        <f t="shared" si="361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3"/>
        <v>81.319999999999993</v>
      </c>
      <c r="Q3846" t="str">
        <f t="shared" si="360"/>
        <v>theater</v>
      </c>
      <c r="R3846" t="str">
        <f t="shared" si="361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3"/>
        <v>70.166666666666671</v>
      </c>
      <c r="Q3847" t="str">
        <f t="shared" si="360"/>
        <v>theater</v>
      </c>
      <c r="R3847" t="str">
        <f t="shared" si="361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3"/>
        <v>23.625</v>
      </c>
      <c r="Q3848" t="str">
        <f t="shared" si="360"/>
        <v>theater</v>
      </c>
      <c r="R3848" t="str">
        <f t="shared" si="361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3"/>
        <v>188.55555555555554</v>
      </c>
      <c r="Q3849" t="str">
        <f t="shared" si="360"/>
        <v>theater</v>
      </c>
      <c r="R3849" t="str">
        <f t="shared" si="361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3"/>
        <v>49.511627906976742</v>
      </c>
      <c r="Q3850" t="str">
        <f t="shared" si="360"/>
        <v>theater</v>
      </c>
      <c r="R3850" t="str">
        <f t="shared" si="361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3"/>
        <v>75.464285714285708</v>
      </c>
      <c r="Q3851" t="str">
        <f t="shared" ref="Q3851:Q3914" si="366">LEFT(N3851,FIND("/",N3851,1)-1)</f>
        <v>theater</v>
      </c>
      <c r="R3851" t="str">
        <f t="shared" ref="R3851:R3914" si="367">RIGHT(N3851,LEN(N3851)-FIND("/",N3851,1))</f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3"/>
        <v>9.5</v>
      </c>
      <c r="Q3852" t="str">
        <f t="shared" si="366"/>
        <v>theater</v>
      </c>
      <c r="R3852" t="str">
        <f t="shared" si="367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3"/>
        <v>35.5</v>
      </c>
      <c r="Q3853" t="str">
        <f t="shared" si="366"/>
        <v>theater</v>
      </c>
      <c r="R3853" t="str">
        <f t="shared" si="367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3"/>
        <v>10</v>
      </c>
      <c r="Q3854" t="str">
        <f t="shared" si="366"/>
        <v>theater</v>
      </c>
      <c r="R3854" t="str">
        <f t="shared" si="367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3"/>
        <v>13</v>
      </c>
      <c r="Q3855" t="str">
        <f t="shared" si="366"/>
        <v>theater</v>
      </c>
      <c r="R3855" t="str">
        <f t="shared" si="367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3"/>
        <v>89.4</v>
      </c>
      <c r="Q3856" t="str">
        <f t="shared" si="366"/>
        <v>theater</v>
      </c>
      <c r="R3856" t="str">
        <f t="shared" si="367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3"/>
        <v>25</v>
      </c>
      <c r="Q3857" t="str">
        <f t="shared" si="366"/>
        <v>theater</v>
      </c>
      <c r="R3857" t="str">
        <f t="shared" si="367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3"/>
        <v>1</v>
      </c>
      <c r="Q3858" t="str">
        <f t="shared" si="366"/>
        <v>theater</v>
      </c>
      <c r="R3858" t="str">
        <f t="shared" si="367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3"/>
        <v>65</v>
      </c>
      <c r="Q3859" t="str">
        <f t="shared" si="366"/>
        <v>theater</v>
      </c>
      <c r="R3859" t="str">
        <f t="shared" si="367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3"/>
        <v>10</v>
      </c>
      <c r="Q3860" t="str">
        <f t="shared" si="366"/>
        <v>theater</v>
      </c>
      <c r="R3860" t="str">
        <f t="shared" si="367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3"/>
        <v>1</v>
      </c>
      <c r="Q3861" t="str">
        <f t="shared" si="366"/>
        <v>theater</v>
      </c>
      <c r="R3861" t="str">
        <f t="shared" si="367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3"/>
        <v>81.538461538461533</v>
      </c>
      <c r="Q3862" t="str">
        <f t="shared" si="366"/>
        <v>theater</v>
      </c>
      <c r="R3862" t="str">
        <f t="shared" si="367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3"/>
        <v>100</v>
      </c>
      <c r="Q3863" t="str">
        <f t="shared" si="366"/>
        <v>theater</v>
      </c>
      <c r="R3863" t="str">
        <f t="shared" si="367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3"/>
        <v>1</v>
      </c>
      <c r="Q3864" t="str">
        <f t="shared" si="366"/>
        <v>theater</v>
      </c>
      <c r="R3864" t="str">
        <f t="shared" si="367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 t="e">
        <f t="shared" si="363"/>
        <v>#DIV/0!</v>
      </c>
      <c r="Q3865" t="str">
        <f t="shared" si="366"/>
        <v>theater</v>
      </c>
      <c r="R3865" t="str">
        <f t="shared" si="367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3"/>
        <v>20</v>
      </c>
      <c r="Q3866" t="str">
        <f t="shared" si="366"/>
        <v>theater</v>
      </c>
      <c r="R3866" t="str">
        <f t="shared" si="367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3"/>
        <v>46.428571428571431</v>
      </c>
      <c r="Q3867" t="str">
        <f t="shared" si="366"/>
        <v>theater</v>
      </c>
      <c r="R3867" t="str">
        <f t="shared" si="367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3"/>
        <v>5.5</v>
      </c>
      <c r="Q3868" t="str">
        <f t="shared" si="366"/>
        <v>theater</v>
      </c>
      <c r="R3868" t="str">
        <f t="shared" si="367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3"/>
        <v>50.2</v>
      </c>
      <c r="Q3869" t="str">
        <f t="shared" si="366"/>
        <v>theater</v>
      </c>
      <c r="R3869" t="str">
        <f t="shared" si="367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3"/>
        <v>10</v>
      </c>
      <c r="Q3870" t="str">
        <f t="shared" si="366"/>
        <v>theater</v>
      </c>
      <c r="R3870" t="str">
        <f t="shared" si="367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3"/>
        <v>30.133333333333333</v>
      </c>
      <c r="Q3871" t="str">
        <f t="shared" si="366"/>
        <v>theater</v>
      </c>
      <c r="R3871" t="str">
        <f t="shared" si="367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3"/>
        <v>150</v>
      </c>
      <c r="Q3872" t="str">
        <f t="shared" si="366"/>
        <v>theater</v>
      </c>
      <c r="R3872" t="str">
        <f t="shared" si="367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si="363"/>
        <v>13.333333333333334</v>
      </c>
      <c r="Q3873" t="str">
        <f t="shared" si="366"/>
        <v>theater</v>
      </c>
      <c r="R3873" t="str">
        <f t="shared" si="367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 t="e">
        <f t="shared" si="363"/>
        <v>#DIV/0!</v>
      </c>
      <c r="Q3874" t="str">
        <f t="shared" si="366"/>
        <v>theater</v>
      </c>
      <c r="R3874" t="str">
        <f t="shared" si="367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 t="e">
        <f t="shared" si="363"/>
        <v>#DIV/0!</v>
      </c>
      <c r="Q3875" t="str">
        <f t="shared" si="366"/>
        <v>theater</v>
      </c>
      <c r="R3875" t="str">
        <f t="shared" si="367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 t="e">
        <f t="shared" si="363"/>
        <v>#DIV/0!</v>
      </c>
      <c r="Q3876" t="str">
        <f t="shared" si="366"/>
        <v>theater</v>
      </c>
      <c r="R3876" t="str">
        <f t="shared" si="367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 t="e">
        <f t="shared" si="363"/>
        <v>#DIV/0!</v>
      </c>
      <c r="Q3877" t="str">
        <f t="shared" si="366"/>
        <v>theater</v>
      </c>
      <c r="R3877" t="str">
        <f t="shared" si="367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3"/>
        <v>44.760869565217391</v>
      </c>
      <c r="Q3878" t="str">
        <f t="shared" si="366"/>
        <v>theater</v>
      </c>
      <c r="R3878" t="str">
        <f t="shared" si="367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3"/>
        <v>88.642857142857139</v>
      </c>
      <c r="Q3879" t="str">
        <f t="shared" si="366"/>
        <v>theater</v>
      </c>
      <c r="R3879" t="str">
        <f t="shared" si="367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3"/>
        <v>10</v>
      </c>
      <c r="Q3880" t="str">
        <f t="shared" si="366"/>
        <v>theater</v>
      </c>
      <c r="R3880" t="str">
        <f t="shared" si="367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 t="e">
        <f t="shared" si="363"/>
        <v>#DIV/0!</v>
      </c>
      <c r="Q3881" t="str">
        <f t="shared" si="366"/>
        <v>theater</v>
      </c>
      <c r="R3881" t="str">
        <f t="shared" si="367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3"/>
        <v>57.647058823529413</v>
      </c>
      <c r="Q3882" t="str">
        <f t="shared" si="366"/>
        <v>theater</v>
      </c>
      <c r="R3882" t="str">
        <f t="shared" si="367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3"/>
        <v>25</v>
      </c>
      <c r="Q3883" t="str">
        <f t="shared" si="366"/>
        <v>theater</v>
      </c>
      <c r="R3883" t="str">
        <f t="shared" si="367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 t="e">
        <f t="shared" si="363"/>
        <v>#DIV/0!</v>
      </c>
      <c r="Q3884" t="str">
        <f t="shared" si="366"/>
        <v>theater</v>
      </c>
      <c r="R3884" t="str">
        <f t="shared" si="367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 t="e">
        <f t="shared" si="363"/>
        <v>#DIV/0!</v>
      </c>
      <c r="Q3885" t="str">
        <f t="shared" si="366"/>
        <v>theater</v>
      </c>
      <c r="R3885" t="str">
        <f t="shared" si="367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 t="e">
        <f t="shared" si="363"/>
        <v>#DIV/0!</v>
      </c>
      <c r="Q3886" t="str">
        <f t="shared" si="366"/>
        <v>theater</v>
      </c>
      <c r="R3886" t="str">
        <f t="shared" si="367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 t="e">
        <f t="shared" si="363"/>
        <v>#DIV/0!</v>
      </c>
      <c r="Q3887" t="str">
        <f t="shared" si="366"/>
        <v>theater</v>
      </c>
      <c r="R3887" t="str">
        <f t="shared" si="367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 t="e">
        <f t="shared" si="363"/>
        <v>#DIV/0!</v>
      </c>
      <c r="Q3888" t="str">
        <f t="shared" si="366"/>
        <v>theater</v>
      </c>
      <c r="R3888" t="str">
        <f t="shared" si="367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3"/>
        <v>17.5</v>
      </c>
      <c r="Q3889" t="str">
        <f t="shared" si="366"/>
        <v>theater</v>
      </c>
      <c r="R3889" t="str">
        <f t="shared" si="367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3"/>
        <v>38.714285714285715</v>
      </c>
      <c r="Q3890" t="str">
        <f t="shared" si="366"/>
        <v>theater</v>
      </c>
      <c r="R3890" t="str">
        <f t="shared" si="367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3"/>
        <v>13.111111111111111</v>
      </c>
      <c r="Q3891" t="str">
        <f t="shared" si="366"/>
        <v>theater</v>
      </c>
      <c r="R3891" t="str">
        <f t="shared" si="367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3"/>
        <v>315.5</v>
      </c>
      <c r="Q3892" t="str">
        <f t="shared" si="366"/>
        <v>theater</v>
      </c>
      <c r="R3892" t="str">
        <f t="shared" si="367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3"/>
        <v>37.142857142857146</v>
      </c>
      <c r="Q3893" t="str">
        <f t="shared" si="366"/>
        <v>theater</v>
      </c>
      <c r="R3893" t="str">
        <f t="shared" si="367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 t="e">
        <f t="shared" si="363"/>
        <v>#DIV/0!</v>
      </c>
      <c r="Q3894" t="str">
        <f t="shared" si="366"/>
        <v>theater</v>
      </c>
      <c r="R3894" t="str">
        <f t="shared" si="367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3"/>
        <v>128.27380952380952</v>
      </c>
      <c r="Q3895" t="str">
        <f t="shared" si="366"/>
        <v>theater</v>
      </c>
      <c r="R3895" t="str">
        <f t="shared" si="367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3"/>
        <v>47.272727272727273</v>
      </c>
      <c r="Q3896" t="str">
        <f t="shared" si="366"/>
        <v>theater</v>
      </c>
      <c r="R3896" t="str">
        <f t="shared" si="367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3"/>
        <v>50</v>
      </c>
      <c r="Q3897" t="str">
        <f t="shared" si="366"/>
        <v>theater</v>
      </c>
      <c r="R3897" t="str">
        <f t="shared" si="367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3"/>
        <v>42.5</v>
      </c>
      <c r="Q3898" t="str">
        <f t="shared" si="366"/>
        <v>theater</v>
      </c>
      <c r="R3898" t="str">
        <f t="shared" si="367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3"/>
        <v>44</v>
      </c>
      <c r="Q3899" t="str">
        <f t="shared" si="366"/>
        <v>theater</v>
      </c>
      <c r="R3899" t="str">
        <f t="shared" si="367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3"/>
        <v>50.875</v>
      </c>
      <c r="Q3900" t="str">
        <f t="shared" si="366"/>
        <v>theater</v>
      </c>
      <c r="R3900" t="str">
        <f t="shared" si="367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3"/>
        <v>62.5</v>
      </c>
      <c r="Q3901" t="str">
        <f t="shared" si="366"/>
        <v>theater</v>
      </c>
      <c r="R3901" t="str">
        <f t="shared" si="367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3"/>
        <v>27</v>
      </c>
      <c r="Q3902" t="str">
        <f t="shared" si="366"/>
        <v>theater</v>
      </c>
      <c r="R3902" t="str">
        <f t="shared" si="367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3"/>
        <v>25</v>
      </c>
      <c r="Q3903" t="str">
        <f t="shared" si="366"/>
        <v>theater</v>
      </c>
      <c r="R3903" t="str">
        <f t="shared" si="367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3"/>
        <v>47.258064516129032</v>
      </c>
      <c r="Q3904" t="str">
        <f t="shared" si="366"/>
        <v>theater</v>
      </c>
      <c r="R3904" t="str">
        <f t="shared" si="367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 t="e">
        <f t="shared" si="363"/>
        <v>#DIV/0!</v>
      </c>
      <c r="Q3905" t="str">
        <f t="shared" si="366"/>
        <v>theater</v>
      </c>
      <c r="R3905" t="str">
        <f t="shared" si="367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3"/>
        <v>1.5</v>
      </c>
      <c r="Q3906" t="str">
        <f t="shared" si="366"/>
        <v>theater</v>
      </c>
      <c r="R3906" t="str">
        <f t="shared" si="367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6">
        <f t="shared" ref="P3907:P3970" si="369">E3907/L3907</f>
        <v>24.714285714285715</v>
      </c>
      <c r="Q3907" t="str">
        <f t="shared" si="366"/>
        <v>theater</v>
      </c>
      <c r="R3907" t="str">
        <f t="shared" si="367"/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9"/>
        <v>63.125</v>
      </c>
      <c r="Q3908" t="str">
        <f t="shared" si="366"/>
        <v>theater</v>
      </c>
      <c r="R3908" t="str">
        <f t="shared" si="367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9"/>
        <v>38.25</v>
      </c>
      <c r="Q3909" t="str">
        <f t="shared" si="366"/>
        <v>theater</v>
      </c>
      <c r="R3909" t="str">
        <f t="shared" si="367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9"/>
        <v>16.25</v>
      </c>
      <c r="Q3910" t="str">
        <f t="shared" si="366"/>
        <v>theater</v>
      </c>
      <c r="R3910" t="str">
        <f t="shared" si="367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9"/>
        <v>33.75</v>
      </c>
      <c r="Q3911" t="str">
        <f t="shared" si="366"/>
        <v>theater</v>
      </c>
      <c r="R3911" t="str">
        <f t="shared" si="367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9"/>
        <v>61.666666666666664</v>
      </c>
      <c r="Q3912" t="str">
        <f t="shared" si="366"/>
        <v>theater</v>
      </c>
      <c r="R3912" t="str">
        <f t="shared" si="367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9"/>
        <v>83.138888888888886</v>
      </c>
      <c r="Q3913" t="str">
        <f t="shared" si="366"/>
        <v>theater</v>
      </c>
      <c r="R3913" t="str">
        <f t="shared" si="367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9"/>
        <v>1</v>
      </c>
      <c r="Q3914" t="str">
        <f t="shared" si="366"/>
        <v>theater</v>
      </c>
      <c r="R3914" t="str">
        <f t="shared" si="367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9"/>
        <v>142.85714285714286</v>
      </c>
      <c r="Q3915" t="str">
        <f t="shared" ref="Q3915:Q3978" si="372">LEFT(N3915,FIND("/",N3915,1)-1)</f>
        <v>theater</v>
      </c>
      <c r="R3915" t="str">
        <f t="shared" ref="R3915:R3978" si="373">RIGHT(N3915,LEN(N3915)-FIND("/",N3915,1))</f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9"/>
        <v>33.666666666666664</v>
      </c>
      <c r="Q3916" t="str">
        <f t="shared" si="372"/>
        <v>theater</v>
      </c>
      <c r="R3916" t="str">
        <f t="shared" si="373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9"/>
        <v>5</v>
      </c>
      <c r="Q3917" t="str">
        <f t="shared" si="372"/>
        <v>theater</v>
      </c>
      <c r="R3917" t="str">
        <f t="shared" si="373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 t="e">
        <f t="shared" si="369"/>
        <v>#DIV/0!</v>
      </c>
      <c r="Q3918" t="str">
        <f t="shared" si="372"/>
        <v>theater</v>
      </c>
      <c r="R3918" t="str">
        <f t="shared" si="373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9"/>
        <v>10</v>
      </c>
      <c r="Q3919" t="str">
        <f t="shared" si="372"/>
        <v>theater</v>
      </c>
      <c r="R3919" t="str">
        <f t="shared" si="373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9"/>
        <v>40</v>
      </c>
      <c r="Q3920" t="str">
        <f t="shared" si="372"/>
        <v>theater</v>
      </c>
      <c r="R3920" t="str">
        <f t="shared" si="373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9"/>
        <v>30</v>
      </c>
      <c r="Q3921" t="str">
        <f t="shared" si="372"/>
        <v>theater</v>
      </c>
      <c r="R3921" t="str">
        <f t="shared" si="373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9"/>
        <v>45</v>
      </c>
      <c r="Q3922" t="str">
        <f t="shared" si="372"/>
        <v>theater</v>
      </c>
      <c r="R3922" t="str">
        <f t="shared" si="373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 t="e">
        <f t="shared" si="369"/>
        <v>#DIV/0!</v>
      </c>
      <c r="Q3923" t="str">
        <f t="shared" si="372"/>
        <v>theater</v>
      </c>
      <c r="R3923" t="str">
        <f t="shared" si="373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9"/>
        <v>10.166666666666666</v>
      </c>
      <c r="Q3924" t="str">
        <f t="shared" si="372"/>
        <v>theater</v>
      </c>
      <c r="R3924" t="str">
        <f t="shared" si="373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9"/>
        <v>81.411764705882348</v>
      </c>
      <c r="Q3925" t="str">
        <f t="shared" si="372"/>
        <v>theater</v>
      </c>
      <c r="R3925" t="str">
        <f t="shared" si="373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9"/>
        <v>57.25</v>
      </c>
      <c r="Q3926" t="str">
        <f t="shared" si="372"/>
        <v>theater</v>
      </c>
      <c r="R3926" t="str">
        <f t="shared" si="373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9"/>
        <v>5</v>
      </c>
      <c r="Q3927" t="str">
        <f t="shared" si="372"/>
        <v>theater</v>
      </c>
      <c r="R3927" t="str">
        <f t="shared" si="373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9"/>
        <v>15</v>
      </c>
      <c r="Q3928" t="str">
        <f t="shared" si="372"/>
        <v>theater</v>
      </c>
      <c r="R3928" t="str">
        <f t="shared" si="373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9"/>
        <v>12.5</v>
      </c>
      <c r="Q3929" t="str">
        <f t="shared" si="372"/>
        <v>theater</v>
      </c>
      <c r="R3929" t="str">
        <f t="shared" si="373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9"/>
        <v>93</v>
      </c>
      <c r="Q3930" t="str">
        <f t="shared" si="372"/>
        <v>theater</v>
      </c>
      <c r="R3930" t="str">
        <f t="shared" si="373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9"/>
        <v>32.357142857142854</v>
      </c>
      <c r="Q3931" t="str">
        <f t="shared" si="372"/>
        <v>theater</v>
      </c>
      <c r="R3931" t="str">
        <f t="shared" si="373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 t="e">
        <f t="shared" si="369"/>
        <v>#DIV/0!</v>
      </c>
      <c r="Q3932" t="str">
        <f t="shared" si="372"/>
        <v>theater</v>
      </c>
      <c r="R3932" t="str">
        <f t="shared" si="373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 t="e">
        <f t="shared" si="369"/>
        <v>#DIV/0!</v>
      </c>
      <c r="Q3933" t="str">
        <f t="shared" si="372"/>
        <v>theater</v>
      </c>
      <c r="R3933" t="str">
        <f t="shared" si="373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9"/>
        <v>1</v>
      </c>
      <c r="Q3934" t="str">
        <f t="shared" si="372"/>
        <v>theater</v>
      </c>
      <c r="R3934" t="str">
        <f t="shared" si="373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9"/>
        <v>91.833333333333329</v>
      </c>
      <c r="Q3935" t="str">
        <f t="shared" si="372"/>
        <v>theater</v>
      </c>
      <c r="R3935" t="str">
        <f t="shared" si="373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9"/>
        <v>45.833333333333336</v>
      </c>
      <c r="Q3936" t="str">
        <f t="shared" si="372"/>
        <v>theater</v>
      </c>
      <c r="R3936" t="str">
        <f t="shared" si="373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si="369"/>
        <v>57.173913043478258</v>
      </c>
      <c r="Q3937" t="str">
        <f t="shared" si="372"/>
        <v>theater</v>
      </c>
      <c r="R3937" t="str">
        <f t="shared" si="373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 t="e">
        <f t="shared" si="369"/>
        <v>#DIV/0!</v>
      </c>
      <c r="Q3938" t="str">
        <f t="shared" si="372"/>
        <v>theater</v>
      </c>
      <c r="R3938" t="str">
        <f t="shared" si="373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69"/>
        <v>248.5</v>
      </c>
      <c r="Q3939" t="str">
        <f t="shared" si="372"/>
        <v>theater</v>
      </c>
      <c r="R3939" t="str">
        <f t="shared" si="373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69"/>
        <v>79.400000000000006</v>
      </c>
      <c r="Q3940" t="str">
        <f t="shared" si="372"/>
        <v>theater</v>
      </c>
      <c r="R3940" t="str">
        <f t="shared" si="373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69"/>
        <v>5</v>
      </c>
      <c r="Q3941" t="str">
        <f t="shared" si="372"/>
        <v>theater</v>
      </c>
      <c r="R3941" t="str">
        <f t="shared" si="373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69"/>
        <v>5.5</v>
      </c>
      <c r="Q3942" t="str">
        <f t="shared" si="372"/>
        <v>theater</v>
      </c>
      <c r="R3942" t="str">
        <f t="shared" si="373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69"/>
        <v>25</v>
      </c>
      <c r="Q3943" t="str">
        <f t="shared" si="372"/>
        <v>theater</v>
      </c>
      <c r="R3943" t="str">
        <f t="shared" si="373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 t="e">
        <f t="shared" si="369"/>
        <v>#DIV/0!</v>
      </c>
      <c r="Q3944" t="str">
        <f t="shared" si="372"/>
        <v>theater</v>
      </c>
      <c r="R3944" t="str">
        <f t="shared" si="373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69"/>
        <v>137.07692307692307</v>
      </c>
      <c r="Q3945" t="str">
        <f t="shared" si="372"/>
        <v>theater</v>
      </c>
      <c r="R3945" t="str">
        <f t="shared" si="373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 t="e">
        <f t="shared" si="369"/>
        <v>#DIV/0!</v>
      </c>
      <c r="Q3946" t="str">
        <f t="shared" si="372"/>
        <v>theater</v>
      </c>
      <c r="R3946" t="str">
        <f t="shared" si="373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69"/>
        <v>5</v>
      </c>
      <c r="Q3947" t="str">
        <f t="shared" si="372"/>
        <v>theater</v>
      </c>
      <c r="R3947" t="str">
        <f t="shared" si="373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69"/>
        <v>39</v>
      </c>
      <c r="Q3948" t="str">
        <f t="shared" si="372"/>
        <v>theater</v>
      </c>
      <c r="R3948" t="str">
        <f t="shared" si="373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69"/>
        <v>50.5</v>
      </c>
      <c r="Q3949" t="str">
        <f t="shared" si="372"/>
        <v>theater</v>
      </c>
      <c r="R3949" t="str">
        <f t="shared" si="373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 t="e">
        <f t="shared" si="369"/>
        <v>#DIV/0!</v>
      </c>
      <c r="Q3950" t="str">
        <f t="shared" si="372"/>
        <v>theater</v>
      </c>
      <c r="R3950" t="str">
        <f t="shared" si="373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69"/>
        <v>49.28125</v>
      </c>
      <c r="Q3951" t="str">
        <f t="shared" si="372"/>
        <v>theater</v>
      </c>
      <c r="R3951" t="str">
        <f t="shared" si="373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69"/>
        <v>25</v>
      </c>
      <c r="Q3952" t="str">
        <f t="shared" si="372"/>
        <v>theater</v>
      </c>
      <c r="R3952" t="str">
        <f t="shared" si="373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69"/>
        <v>1</v>
      </c>
      <c r="Q3953" t="str">
        <f t="shared" si="372"/>
        <v>theater</v>
      </c>
      <c r="R3953" t="str">
        <f t="shared" si="373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69"/>
        <v>25</v>
      </c>
      <c r="Q3954" t="str">
        <f t="shared" si="372"/>
        <v>theater</v>
      </c>
      <c r="R3954" t="str">
        <f t="shared" si="373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 t="e">
        <f t="shared" si="369"/>
        <v>#DIV/0!</v>
      </c>
      <c r="Q3955" t="str">
        <f t="shared" si="372"/>
        <v>theater</v>
      </c>
      <c r="R3955" t="str">
        <f t="shared" si="373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 t="e">
        <f t="shared" si="369"/>
        <v>#DIV/0!</v>
      </c>
      <c r="Q3956" t="str">
        <f t="shared" si="372"/>
        <v>theater</v>
      </c>
      <c r="R3956" t="str">
        <f t="shared" si="373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69"/>
        <v>53.125</v>
      </c>
      <c r="Q3957" t="str">
        <f t="shared" si="372"/>
        <v>theater</v>
      </c>
      <c r="R3957" t="str">
        <f t="shared" si="373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 t="e">
        <f t="shared" si="369"/>
        <v>#DIV/0!</v>
      </c>
      <c r="Q3958" t="str">
        <f t="shared" si="372"/>
        <v>theater</v>
      </c>
      <c r="R3958" t="str">
        <f t="shared" si="373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69"/>
        <v>7</v>
      </c>
      <c r="Q3959" t="str">
        <f t="shared" si="372"/>
        <v>theater</v>
      </c>
      <c r="R3959" t="str">
        <f t="shared" si="373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69"/>
        <v>40.0625</v>
      </c>
      <c r="Q3960" t="str">
        <f t="shared" si="372"/>
        <v>theater</v>
      </c>
      <c r="R3960" t="str">
        <f t="shared" si="373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69"/>
        <v>24.333333333333332</v>
      </c>
      <c r="Q3961" t="str">
        <f t="shared" si="372"/>
        <v>theater</v>
      </c>
      <c r="R3961" t="str">
        <f t="shared" si="373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69"/>
        <v>11.25</v>
      </c>
      <c r="Q3962" t="str">
        <f t="shared" si="372"/>
        <v>theater</v>
      </c>
      <c r="R3962" t="str">
        <f t="shared" si="373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69"/>
        <v>10.5</v>
      </c>
      <c r="Q3963" t="str">
        <f t="shared" si="372"/>
        <v>theater</v>
      </c>
      <c r="R3963" t="str">
        <f t="shared" si="373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69"/>
        <v>15</v>
      </c>
      <c r="Q3964" t="str">
        <f t="shared" si="372"/>
        <v>theater</v>
      </c>
      <c r="R3964" t="str">
        <f t="shared" si="373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 t="e">
        <f t="shared" si="369"/>
        <v>#DIV/0!</v>
      </c>
      <c r="Q3965" t="str">
        <f t="shared" si="372"/>
        <v>theater</v>
      </c>
      <c r="R3965" t="str">
        <f t="shared" si="373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69"/>
        <v>42</v>
      </c>
      <c r="Q3966" t="str">
        <f t="shared" si="372"/>
        <v>theater</v>
      </c>
      <c r="R3966" t="str">
        <f t="shared" si="373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69"/>
        <v>71.25</v>
      </c>
      <c r="Q3967" t="str">
        <f t="shared" si="372"/>
        <v>theater</v>
      </c>
      <c r="R3967" t="str">
        <f t="shared" si="373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69"/>
        <v>22.5</v>
      </c>
      <c r="Q3968" t="str">
        <f t="shared" si="372"/>
        <v>theater</v>
      </c>
      <c r="R3968" t="str">
        <f t="shared" si="373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69"/>
        <v>41</v>
      </c>
      <c r="Q3969" t="str">
        <f t="shared" si="372"/>
        <v>theater</v>
      </c>
      <c r="R3969" t="str">
        <f t="shared" si="373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69"/>
        <v>47.909090909090907</v>
      </c>
      <c r="Q3970" t="str">
        <f t="shared" si="372"/>
        <v>theater</v>
      </c>
      <c r="R3970" t="str">
        <f t="shared" si="373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6">
        <f t="shared" ref="P3971:P4034" si="375">E3971/L3971</f>
        <v>35.166666666666664</v>
      </c>
      <c r="Q3971" t="str">
        <f t="shared" si="372"/>
        <v>theater</v>
      </c>
      <c r="R3971" t="str">
        <f t="shared" si="373"/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5"/>
        <v>5.5</v>
      </c>
      <c r="Q3972" t="str">
        <f t="shared" si="372"/>
        <v>theater</v>
      </c>
      <c r="R3972" t="str">
        <f t="shared" si="373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5"/>
        <v>22.666666666666668</v>
      </c>
      <c r="Q3973" t="str">
        <f t="shared" si="372"/>
        <v>theater</v>
      </c>
      <c r="R3973" t="str">
        <f t="shared" si="373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5"/>
        <v>26.375</v>
      </c>
      <c r="Q3974" t="str">
        <f t="shared" si="372"/>
        <v>theater</v>
      </c>
      <c r="R3974" t="str">
        <f t="shared" si="373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5"/>
        <v>105.54054054054055</v>
      </c>
      <c r="Q3975" t="str">
        <f t="shared" si="372"/>
        <v>theater</v>
      </c>
      <c r="R3975" t="str">
        <f t="shared" si="373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5"/>
        <v>29.09090909090909</v>
      </c>
      <c r="Q3976" t="str">
        <f t="shared" si="372"/>
        <v>theater</v>
      </c>
      <c r="R3976" t="str">
        <f t="shared" si="373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 t="e">
        <f t="shared" si="375"/>
        <v>#DIV/0!</v>
      </c>
      <c r="Q3977" t="str">
        <f t="shared" si="372"/>
        <v>theater</v>
      </c>
      <c r="R3977" t="str">
        <f t="shared" si="373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5"/>
        <v>62</v>
      </c>
      <c r="Q3978" t="str">
        <f t="shared" si="372"/>
        <v>theater</v>
      </c>
      <c r="R3978" t="str">
        <f t="shared" si="373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5"/>
        <v>217.5</v>
      </c>
      <c r="Q3979" t="str">
        <f t="shared" ref="Q3979:Q4042" si="378">LEFT(N3979,FIND("/",N3979,1)-1)</f>
        <v>theater</v>
      </c>
      <c r="R3979" t="str">
        <f t="shared" ref="R3979:R4042" si="379">RIGHT(N3979,LEN(N3979)-FIND("/",N3979,1))</f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5"/>
        <v>26.75</v>
      </c>
      <c r="Q3980" t="str">
        <f t="shared" si="378"/>
        <v>theater</v>
      </c>
      <c r="R3980" t="str">
        <f t="shared" si="379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5"/>
        <v>18.333333333333332</v>
      </c>
      <c r="Q3981" t="str">
        <f t="shared" si="378"/>
        <v>theater</v>
      </c>
      <c r="R3981" t="str">
        <f t="shared" si="379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5"/>
        <v>64.285714285714292</v>
      </c>
      <c r="Q3982" t="str">
        <f t="shared" si="378"/>
        <v>theater</v>
      </c>
      <c r="R3982" t="str">
        <f t="shared" si="379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5"/>
        <v>175</v>
      </c>
      <c r="Q3983" t="str">
        <f t="shared" si="378"/>
        <v>theater</v>
      </c>
      <c r="R3983" t="str">
        <f t="shared" si="379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5"/>
        <v>34</v>
      </c>
      <c r="Q3984" t="str">
        <f t="shared" si="378"/>
        <v>theater</v>
      </c>
      <c r="R3984" t="str">
        <f t="shared" si="379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5"/>
        <v>84.282608695652172</v>
      </c>
      <c r="Q3985" t="str">
        <f t="shared" si="378"/>
        <v>theater</v>
      </c>
      <c r="R3985" t="str">
        <f t="shared" si="379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5"/>
        <v>9.5</v>
      </c>
      <c r="Q3986" t="str">
        <f t="shared" si="378"/>
        <v>theater</v>
      </c>
      <c r="R3986" t="str">
        <f t="shared" si="379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5"/>
        <v>33.736842105263158</v>
      </c>
      <c r="Q3987" t="str">
        <f t="shared" si="378"/>
        <v>theater</v>
      </c>
      <c r="R3987" t="str">
        <f t="shared" si="379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5"/>
        <v>37.53846153846154</v>
      </c>
      <c r="Q3988" t="str">
        <f t="shared" si="378"/>
        <v>theater</v>
      </c>
      <c r="R3988" t="str">
        <f t="shared" si="379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5"/>
        <v>11.615384615384615</v>
      </c>
      <c r="Q3989" t="str">
        <f t="shared" si="378"/>
        <v>theater</v>
      </c>
      <c r="R3989" t="str">
        <f t="shared" si="379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5"/>
        <v>8</v>
      </c>
      <c r="Q3990" t="str">
        <f t="shared" si="378"/>
        <v>theater</v>
      </c>
      <c r="R3990" t="str">
        <f t="shared" si="379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 t="e">
        <f t="shared" si="375"/>
        <v>#DIV/0!</v>
      </c>
      <c r="Q3991" t="str">
        <f t="shared" si="378"/>
        <v>theater</v>
      </c>
      <c r="R3991" t="str">
        <f t="shared" si="379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5"/>
        <v>23</v>
      </c>
      <c r="Q3992" t="str">
        <f t="shared" si="378"/>
        <v>theater</v>
      </c>
      <c r="R3992" t="str">
        <f t="shared" si="379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5"/>
        <v>100</v>
      </c>
      <c r="Q3993" t="str">
        <f t="shared" si="378"/>
        <v>theater</v>
      </c>
      <c r="R3993" t="str">
        <f t="shared" si="379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5"/>
        <v>60.111111111111114</v>
      </c>
      <c r="Q3994" t="str">
        <f t="shared" si="378"/>
        <v>theater</v>
      </c>
      <c r="R3994" t="str">
        <f t="shared" si="379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5"/>
        <v>3</v>
      </c>
      <c r="Q3995" t="str">
        <f t="shared" si="378"/>
        <v>theater</v>
      </c>
      <c r="R3995" t="str">
        <f t="shared" si="379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5"/>
        <v>5</v>
      </c>
      <c r="Q3996" t="str">
        <f t="shared" si="378"/>
        <v>theater</v>
      </c>
      <c r="R3996" t="str">
        <f t="shared" si="379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5"/>
        <v>17.5</v>
      </c>
      <c r="Q3997" t="str">
        <f t="shared" si="378"/>
        <v>theater</v>
      </c>
      <c r="R3997" t="str">
        <f t="shared" si="379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5"/>
        <v>29.235294117647058</v>
      </c>
      <c r="Q3998" t="str">
        <f t="shared" si="378"/>
        <v>theater</v>
      </c>
      <c r="R3998" t="str">
        <f t="shared" si="379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 t="e">
        <f t="shared" si="375"/>
        <v>#DIV/0!</v>
      </c>
      <c r="Q3999" t="str">
        <f t="shared" si="378"/>
        <v>theater</v>
      </c>
      <c r="R3999" t="str">
        <f t="shared" si="379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5"/>
        <v>59.583333333333336</v>
      </c>
      <c r="Q4000" t="str">
        <f t="shared" si="378"/>
        <v>theater</v>
      </c>
      <c r="R4000" t="str">
        <f t="shared" si="379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si="375"/>
        <v>82.571428571428569</v>
      </c>
      <c r="Q4001" t="str">
        <f t="shared" si="378"/>
        <v>theater</v>
      </c>
      <c r="R4001" t="str">
        <f t="shared" si="379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5"/>
        <v>10</v>
      </c>
      <c r="Q4002" t="str">
        <f t="shared" si="378"/>
        <v>theater</v>
      </c>
      <c r="R4002" t="str">
        <f t="shared" si="379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5"/>
        <v>32.357142857142854</v>
      </c>
      <c r="Q4003" t="str">
        <f t="shared" si="378"/>
        <v>theater</v>
      </c>
      <c r="R4003" t="str">
        <f t="shared" si="379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5"/>
        <v>5.75</v>
      </c>
      <c r="Q4004" t="str">
        <f t="shared" si="378"/>
        <v>theater</v>
      </c>
      <c r="R4004" t="str">
        <f t="shared" si="379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5"/>
        <v>100.5</v>
      </c>
      <c r="Q4005" t="str">
        <f t="shared" si="378"/>
        <v>theater</v>
      </c>
      <c r="R4005" t="str">
        <f t="shared" si="379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5"/>
        <v>1</v>
      </c>
      <c r="Q4006" t="str">
        <f t="shared" si="378"/>
        <v>theater</v>
      </c>
      <c r="R4006" t="str">
        <f t="shared" si="379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5"/>
        <v>20</v>
      </c>
      <c r="Q4007" t="str">
        <f t="shared" si="378"/>
        <v>theater</v>
      </c>
      <c r="R4007" t="str">
        <f t="shared" si="379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5"/>
        <v>2</v>
      </c>
      <c r="Q4008" t="str">
        <f t="shared" si="378"/>
        <v>theater</v>
      </c>
      <c r="R4008" t="str">
        <f t="shared" si="379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5"/>
        <v>5</v>
      </c>
      <c r="Q4009" t="str">
        <f t="shared" si="378"/>
        <v>theater</v>
      </c>
      <c r="R4009" t="str">
        <f t="shared" si="379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5"/>
        <v>15</v>
      </c>
      <c r="Q4010" t="str">
        <f t="shared" si="378"/>
        <v>theater</v>
      </c>
      <c r="R4010" t="str">
        <f t="shared" si="379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5"/>
        <v>25</v>
      </c>
      <c r="Q4011" t="str">
        <f t="shared" si="378"/>
        <v>theater</v>
      </c>
      <c r="R4011" t="str">
        <f t="shared" si="379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5"/>
        <v>45.842105263157897</v>
      </c>
      <c r="Q4012" t="str">
        <f t="shared" si="378"/>
        <v>theater</v>
      </c>
      <c r="R4012" t="str">
        <f t="shared" si="379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5"/>
        <v>4.75</v>
      </c>
      <c r="Q4013" t="str">
        <f t="shared" si="378"/>
        <v>theater</v>
      </c>
      <c r="R4013" t="str">
        <f t="shared" si="379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 t="e">
        <f t="shared" si="375"/>
        <v>#DIV/0!</v>
      </c>
      <c r="Q4014" t="str">
        <f t="shared" si="378"/>
        <v>theater</v>
      </c>
      <c r="R4014" t="str">
        <f t="shared" si="379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5"/>
        <v>13</v>
      </c>
      <c r="Q4015" t="str">
        <f t="shared" si="378"/>
        <v>theater</v>
      </c>
      <c r="R4015" t="str">
        <f t="shared" si="379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 t="e">
        <f t="shared" si="375"/>
        <v>#DIV/0!</v>
      </c>
      <c r="Q4016" t="str">
        <f t="shared" si="378"/>
        <v>theater</v>
      </c>
      <c r="R4016" t="str">
        <f t="shared" si="379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5"/>
        <v>1</v>
      </c>
      <c r="Q4017" t="str">
        <f t="shared" si="378"/>
        <v>theater</v>
      </c>
      <c r="R4017" t="str">
        <f t="shared" si="379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5"/>
        <v>10</v>
      </c>
      <c r="Q4018" t="str">
        <f t="shared" si="378"/>
        <v>theater</v>
      </c>
      <c r="R4018" t="str">
        <f t="shared" si="379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5"/>
        <v>52.5</v>
      </c>
      <c r="Q4019" t="str">
        <f t="shared" si="378"/>
        <v>theater</v>
      </c>
      <c r="R4019" t="str">
        <f t="shared" si="379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5"/>
        <v>32.5</v>
      </c>
      <c r="Q4020" t="str">
        <f t="shared" si="378"/>
        <v>theater</v>
      </c>
      <c r="R4020" t="str">
        <f t="shared" si="379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5"/>
        <v>7.25</v>
      </c>
      <c r="Q4021" t="str">
        <f t="shared" si="378"/>
        <v>theater</v>
      </c>
      <c r="R4021" t="str">
        <f t="shared" si="379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5"/>
        <v>33.333333333333336</v>
      </c>
      <c r="Q4022" t="str">
        <f t="shared" si="378"/>
        <v>theater</v>
      </c>
      <c r="R4022" t="str">
        <f t="shared" si="379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5"/>
        <v>62.5</v>
      </c>
      <c r="Q4023" t="str">
        <f t="shared" si="378"/>
        <v>theater</v>
      </c>
      <c r="R4023" t="str">
        <f t="shared" si="379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5"/>
        <v>63.558375634517766</v>
      </c>
      <c r="Q4024" t="str">
        <f t="shared" si="378"/>
        <v>theater</v>
      </c>
      <c r="R4024" t="str">
        <f t="shared" si="379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 t="e">
        <f t="shared" si="375"/>
        <v>#DIV/0!</v>
      </c>
      <c r="Q4025" t="str">
        <f t="shared" si="378"/>
        <v>theater</v>
      </c>
      <c r="R4025" t="str">
        <f t="shared" si="379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5"/>
        <v>10</v>
      </c>
      <c r="Q4026" t="str">
        <f t="shared" si="378"/>
        <v>theater</v>
      </c>
      <c r="R4026" t="str">
        <f t="shared" si="379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5"/>
        <v>62.5</v>
      </c>
      <c r="Q4027" t="str">
        <f t="shared" si="378"/>
        <v>theater</v>
      </c>
      <c r="R4027" t="str">
        <f t="shared" si="379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 t="e">
        <f t="shared" si="375"/>
        <v>#DIV/0!</v>
      </c>
      <c r="Q4028" t="str">
        <f t="shared" si="378"/>
        <v>theater</v>
      </c>
      <c r="R4028" t="str">
        <f t="shared" si="379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5"/>
        <v>30.714285714285715</v>
      </c>
      <c r="Q4029" t="str">
        <f t="shared" si="378"/>
        <v>theater</v>
      </c>
      <c r="R4029" t="str">
        <f t="shared" si="379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5"/>
        <v>51</v>
      </c>
      <c r="Q4030" t="str">
        <f t="shared" si="378"/>
        <v>theater</v>
      </c>
      <c r="R4030" t="str">
        <f t="shared" si="379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 t="e">
        <f t="shared" si="375"/>
        <v>#DIV/0!</v>
      </c>
      <c r="Q4031" t="str">
        <f t="shared" si="378"/>
        <v>theater</v>
      </c>
      <c r="R4031" t="str">
        <f t="shared" si="379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5"/>
        <v>66.666666666666671</v>
      </c>
      <c r="Q4032" t="str">
        <f t="shared" si="378"/>
        <v>theater</v>
      </c>
      <c r="R4032" t="str">
        <f t="shared" si="379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 t="e">
        <f t="shared" si="375"/>
        <v>#DIV/0!</v>
      </c>
      <c r="Q4033" t="str">
        <f t="shared" si="378"/>
        <v>theater</v>
      </c>
      <c r="R4033" t="str">
        <f t="shared" si="379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5"/>
        <v>59</v>
      </c>
      <c r="Q4034" t="str">
        <f t="shared" si="378"/>
        <v>theater</v>
      </c>
      <c r="R4034" t="str">
        <f t="shared" si="379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6">
        <f t="shared" ref="P4035:P4098" si="381">E4035/L4035</f>
        <v>65.340319148936175</v>
      </c>
      <c r="Q4035" t="str">
        <f t="shared" si="378"/>
        <v>theater</v>
      </c>
      <c r="R4035" t="str">
        <f t="shared" si="379"/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81"/>
        <v>100</v>
      </c>
      <c r="Q4036" t="str">
        <f t="shared" si="378"/>
        <v>theater</v>
      </c>
      <c r="R4036" t="str">
        <f t="shared" si="379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81"/>
        <v>147.4</v>
      </c>
      <c r="Q4037" t="str">
        <f t="shared" si="378"/>
        <v>theater</v>
      </c>
      <c r="R4037" t="str">
        <f t="shared" si="379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81"/>
        <v>166.05882352941177</v>
      </c>
      <c r="Q4038" t="str">
        <f t="shared" si="378"/>
        <v>theater</v>
      </c>
      <c r="R4038" t="str">
        <f t="shared" si="379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81"/>
        <v>40</v>
      </c>
      <c r="Q4039" t="str">
        <f t="shared" si="378"/>
        <v>theater</v>
      </c>
      <c r="R4039" t="str">
        <f t="shared" si="379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81"/>
        <v>75.25</v>
      </c>
      <c r="Q4040" t="str">
        <f t="shared" si="378"/>
        <v>theater</v>
      </c>
      <c r="R4040" t="str">
        <f t="shared" si="379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81"/>
        <v>60</v>
      </c>
      <c r="Q4041" t="str">
        <f t="shared" si="378"/>
        <v>theater</v>
      </c>
      <c r="R4041" t="str">
        <f t="shared" si="379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81"/>
        <v>1250</v>
      </c>
      <c r="Q4042" t="str">
        <f t="shared" si="378"/>
        <v>theater</v>
      </c>
      <c r="R4042" t="str">
        <f t="shared" si="379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81"/>
        <v>10.5</v>
      </c>
      <c r="Q4043" t="str">
        <f t="shared" ref="Q4043:Q4106" si="384">LEFT(N4043,FIND("/",N4043,1)-1)</f>
        <v>theater</v>
      </c>
      <c r="R4043" t="str">
        <f t="shared" ref="R4043:R4106" si="385">RIGHT(N4043,LEN(N4043)-FIND("/",N4043,1))</f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81"/>
        <v>7</v>
      </c>
      <c r="Q4044" t="str">
        <f t="shared" si="384"/>
        <v>theater</v>
      </c>
      <c r="R4044" t="str">
        <f t="shared" si="385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 t="e">
        <f t="shared" si="381"/>
        <v>#DIV/0!</v>
      </c>
      <c r="Q4045" t="str">
        <f t="shared" si="384"/>
        <v>theater</v>
      </c>
      <c r="R4045" t="str">
        <f t="shared" si="385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81"/>
        <v>56.25</v>
      </c>
      <c r="Q4046" t="str">
        <f t="shared" si="384"/>
        <v>theater</v>
      </c>
      <c r="R4046" t="str">
        <f t="shared" si="385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81"/>
        <v>1</v>
      </c>
      <c r="Q4047" t="str">
        <f t="shared" si="384"/>
        <v>theater</v>
      </c>
      <c r="R4047" t="str">
        <f t="shared" si="385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81"/>
        <v>38.333333333333336</v>
      </c>
      <c r="Q4048" t="str">
        <f t="shared" si="384"/>
        <v>theater</v>
      </c>
      <c r="R4048" t="str">
        <f t="shared" si="385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81"/>
        <v>27.5</v>
      </c>
      <c r="Q4049" t="str">
        <f t="shared" si="384"/>
        <v>theater</v>
      </c>
      <c r="R4049" t="str">
        <f t="shared" si="385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81"/>
        <v>32.978021978021978</v>
      </c>
      <c r="Q4050" t="str">
        <f t="shared" si="384"/>
        <v>theater</v>
      </c>
      <c r="R4050" t="str">
        <f t="shared" si="385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81"/>
        <v>16</v>
      </c>
      <c r="Q4051" t="str">
        <f t="shared" si="384"/>
        <v>theater</v>
      </c>
      <c r="R4051" t="str">
        <f t="shared" si="385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81"/>
        <v>1</v>
      </c>
      <c r="Q4052" t="str">
        <f t="shared" si="384"/>
        <v>theater</v>
      </c>
      <c r="R4052" t="str">
        <f t="shared" si="385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 t="e">
        <f t="shared" si="381"/>
        <v>#DIV/0!</v>
      </c>
      <c r="Q4053" t="str">
        <f t="shared" si="384"/>
        <v>theater</v>
      </c>
      <c r="R4053" t="str">
        <f t="shared" si="385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81"/>
        <v>86.615384615384613</v>
      </c>
      <c r="Q4054" t="str">
        <f t="shared" si="384"/>
        <v>theater</v>
      </c>
      <c r="R4054" t="str">
        <f t="shared" si="385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81"/>
        <v>55</v>
      </c>
      <c r="Q4055" t="str">
        <f t="shared" si="384"/>
        <v>theater</v>
      </c>
      <c r="R4055" t="str">
        <f t="shared" si="385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 t="e">
        <f t="shared" si="381"/>
        <v>#DIV/0!</v>
      </c>
      <c r="Q4056" t="str">
        <f t="shared" si="384"/>
        <v>theater</v>
      </c>
      <c r="R4056" t="str">
        <f t="shared" si="385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81"/>
        <v>41.952380952380949</v>
      </c>
      <c r="Q4057" t="str">
        <f t="shared" si="384"/>
        <v>theater</v>
      </c>
      <c r="R4057" t="str">
        <f t="shared" si="385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81"/>
        <v>88.333333333333329</v>
      </c>
      <c r="Q4058" t="str">
        <f t="shared" si="384"/>
        <v>theater</v>
      </c>
      <c r="R4058" t="str">
        <f t="shared" si="385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81"/>
        <v>129.16666666666666</v>
      </c>
      <c r="Q4059" t="str">
        <f t="shared" si="384"/>
        <v>theater</v>
      </c>
      <c r="R4059" t="str">
        <f t="shared" si="385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81"/>
        <v>23.75</v>
      </c>
      <c r="Q4060" t="str">
        <f t="shared" si="384"/>
        <v>theater</v>
      </c>
      <c r="R4060" t="str">
        <f t="shared" si="385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81"/>
        <v>35.714285714285715</v>
      </c>
      <c r="Q4061" t="str">
        <f t="shared" si="384"/>
        <v>theater</v>
      </c>
      <c r="R4061" t="str">
        <f t="shared" si="385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81"/>
        <v>57</v>
      </c>
      <c r="Q4062" t="str">
        <f t="shared" si="384"/>
        <v>theater</v>
      </c>
      <c r="R4062" t="str">
        <f t="shared" si="385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 t="e">
        <f t="shared" si="381"/>
        <v>#DIV/0!</v>
      </c>
      <c r="Q4063" t="str">
        <f t="shared" si="384"/>
        <v>theater</v>
      </c>
      <c r="R4063" t="str">
        <f t="shared" si="385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81"/>
        <v>163.33333333333334</v>
      </c>
      <c r="Q4064" t="str">
        <f t="shared" si="384"/>
        <v>theater</v>
      </c>
      <c r="R4064" t="str">
        <f t="shared" si="385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si="381"/>
        <v>15</v>
      </c>
      <c r="Q4065" t="str">
        <f t="shared" si="384"/>
        <v>theater</v>
      </c>
      <c r="R4065" t="str">
        <f t="shared" si="385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1"/>
        <v>64.166666666666671</v>
      </c>
      <c r="Q4066" t="str">
        <f t="shared" si="384"/>
        <v>theater</v>
      </c>
      <c r="R4066" t="str">
        <f t="shared" si="385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1"/>
        <v>6.75</v>
      </c>
      <c r="Q4067" t="str">
        <f t="shared" si="384"/>
        <v>theater</v>
      </c>
      <c r="R4067" t="str">
        <f t="shared" si="385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1"/>
        <v>25</v>
      </c>
      <c r="Q4068" t="str">
        <f t="shared" si="384"/>
        <v>theater</v>
      </c>
      <c r="R4068" t="str">
        <f t="shared" si="385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1"/>
        <v>179.11764705882354</v>
      </c>
      <c r="Q4069" t="str">
        <f t="shared" si="384"/>
        <v>theater</v>
      </c>
      <c r="R4069" t="str">
        <f t="shared" si="385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1"/>
        <v>34.950000000000003</v>
      </c>
      <c r="Q4070" t="str">
        <f t="shared" si="384"/>
        <v>theater</v>
      </c>
      <c r="R4070" t="str">
        <f t="shared" si="385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1"/>
        <v>33.07692307692308</v>
      </c>
      <c r="Q4071" t="str">
        <f t="shared" si="384"/>
        <v>theater</v>
      </c>
      <c r="R4071" t="str">
        <f t="shared" si="385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1"/>
        <v>27.5</v>
      </c>
      <c r="Q4072" t="str">
        <f t="shared" si="384"/>
        <v>theater</v>
      </c>
      <c r="R4072" t="str">
        <f t="shared" si="385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 t="e">
        <f t="shared" si="381"/>
        <v>#DIV/0!</v>
      </c>
      <c r="Q4073" t="str">
        <f t="shared" si="384"/>
        <v>theater</v>
      </c>
      <c r="R4073" t="str">
        <f t="shared" si="385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1"/>
        <v>2</v>
      </c>
      <c r="Q4074" t="str">
        <f t="shared" si="384"/>
        <v>theater</v>
      </c>
      <c r="R4074" t="str">
        <f t="shared" si="385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1"/>
        <v>18.5</v>
      </c>
      <c r="Q4075" t="str">
        <f t="shared" si="384"/>
        <v>theater</v>
      </c>
      <c r="R4075" t="str">
        <f t="shared" si="385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1"/>
        <v>35</v>
      </c>
      <c r="Q4076" t="str">
        <f t="shared" si="384"/>
        <v>theater</v>
      </c>
      <c r="R4076" t="str">
        <f t="shared" si="385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1"/>
        <v>44.307692307692307</v>
      </c>
      <c r="Q4077" t="str">
        <f t="shared" si="384"/>
        <v>theater</v>
      </c>
      <c r="R4077" t="str">
        <f t="shared" si="385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 t="e">
        <f t="shared" si="381"/>
        <v>#DIV/0!</v>
      </c>
      <c r="Q4078" t="str">
        <f t="shared" si="384"/>
        <v>theater</v>
      </c>
      <c r="R4078" t="str">
        <f t="shared" si="385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1"/>
        <v>222.5</v>
      </c>
      <c r="Q4079" t="str">
        <f t="shared" si="384"/>
        <v>theater</v>
      </c>
      <c r="R4079" t="str">
        <f t="shared" si="385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 t="e">
        <f t="shared" si="381"/>
        <v>#DIV/0!</v>
      </c>
      <c r="Q4080" t="str">
        <f t="shared" si="384"/>
        <v>theater</v>
      </c>
      <c r="R4080" t="str">
        <f t="shared" si="385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1"/>
        <v>5</v>
      </c>
      <c r="Q4081" t="str">
        <f t="shared" si="384"/>
        <v>theater</v>
      </c>
      <c r="R4081" t="str">
        <f t="shared" si="385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 t="e">
        <f t="shared" si="381"/>
        <v>#DIV/0!</v>
      </c>
      <c r="Q4082" t="str">
        <f t="shared" si="384"/>
        <v>theater</v>
      </c>
      <c r="R4082" t="str">
        <f t="shared" si="385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1"/>
        <v>29.166666666666668</v>
      </c>
      <c r="Q4083" t="str">
        <f t="shared" si="384"/>
        <v>theater</v>
      </c>
      <c r="R4083" t="str">
        <f t="shared" si="385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1"/>
        <v>1.5</v>
      </c>
      <c r="Q4084" t="str">
        <f t="shared" si="384"/>
        <v>theater</v>
      </c>
      <c r="R4084" t="str">
        <f t="shared" si="385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1"/>
        <v>126.5</v>
      </c>
      <c r="Q4085" t="str">
        <f t="shared" si="384"/>
        <v>theater</v>
      </c>
      <c r="R4085" t="str">
        <f t="shared" si="385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1"/>
        <v>10</v>
      </c>
      <c r="Q4086" t="str">
        <f t="shared" si="384"/>
        <v>theater</v>
      </c>
      <c r="R4086" t="str">
        <f t="shared" si="385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1"/>
        <v>10</v>
      </c>
      <c r="Q4087" t="str">
        <f t="shared" si="384"/>
        <v>theater</v>
      </c>
      <c r="R4087" t="str">
        <f t="shared" si="385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1"/>
        <v>9.4</v>
      </c>
      <c r="Q4088" t="str">
        <f t="shared" si="384"/>
        <v>theater</v>
      </c>
      <c r="R4088" t="str">
        <f t="shared" si="385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 t="e">
        <f t="shared" si="381"/>
        <v>#DIV/0!</v>
      </c>
      <c r="Q4089" t="str">
        <f t="shared" si="384"/>
        <v>theater</v>
      </c>
      <c r="R4089" t="str">
        <f t="shared" si="385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1"/>
        <v>72</v>
      </c>
      <c r="Q4090" t="str">
        <f t="shared" si="384"/>
        <v>theater</v>
      </c>
      <c r="R4090" t="str">
        <f t="shared" si="385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1"/>
        <v>30</v>
      </c>
      <c r="Q4091" t="str">
        <f t="shared" si="384"/>
        <v>theater</v>
      </c>
      <c r="R4091" t="str">
        <f t="shared" si="385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1"/>
        <v>10.666666666666666</v>
      </c>
      <c r="Q4092" t="str">
        <f t="shared" si="384"/>
        <v>theater</v>
      </c>
      <c r="R4092" t="str">
        <f t="shared" si="385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1"/>
        <v>25.5</v>
      </c>
      <c r="Q4093" t="str">
        <f t="shared" si="384"/>
        <v>theater</v>
      </c>
      <c r="R4093" t="str">
        <f t="shared" si="385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1"/>
        <v>20</v>
      </c>
      <c r="Q4094" t="str">
        <f t="shared" si="384"/>
        <v>theater</v>
      </c>
      <c r="R4094" t="str">
        <f t="shared" si="385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1"/>
        <v>15</v>
      </c>
      <c r="Q4095" t="str">
        <f t="shared" si="384"/>
        <v>theater</v>
      </c>
      <c r="R4095" t="str">
        <f t="shared" si="385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1"/>
        <v>91.25</v>
      </c>
      <c r="Q4096" t="str">
        <f t="shared" si="384"/>
        <v>theater</v>
      </c>
      <c r="R4096" t="str">
        <f t="shared" si="385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1"/>
        <v>800</v>
      </c>
      <c r="Q4097" t="str">
        <f t="shared" si="384"/>
        <v>theater</v>
      </c>
      <c r="R4097" t="str">
        <f t="shared" si="385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1"/>
        <v>80</v>
      </c>
      <c r="Q4098" t="str">
        <f t="shared" si="384"/>
        <v>theater</v>
      </c>
      <c r="R4098" t="str">
        <f t="shared" si="385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6" t="e">
        <f t="shared" ref="P4099:P4115" si="387">E4099/L4099</f>
        <v>#DIV/0!</v>
      </c>
      <c r="Q4099" t="str">
        <f t="shared" si="384"/>
        <v>theater</v>
      </c>
      <c r="R4099" t="str">
        <f t="shared" si="385"/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 t="e">
        <f t="shared" si="387"/>
        <v>#DIV/0!</v>
      </c>
      <c r="Q4100" t="str">
        <f t="shared" si="384"/>
        <v>theater</v>
      </c>
      <c r="R4100" t="str">
        <f t="shared" si="385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7"/>
        <v>50</v>
      </c>
      <c r="Q4101" t="str">
        <f t="shared" si="384"/>
        <v>theater</v>
      </c>
      <c r="R4101" t="str">
        <f t="shared" si="385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 t="e">
        <f t="shared" si="387"/>
        <v>#DIV/0!</v>
      </c>
      <c r="Q4102" t="str">
        <f t="shared" si="384"/>
        <v>theater</v>
      </c>
      <c r="R4102" t="str">
        <f t="shared" si="385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 t="e">
        <f t="shared" si="387"/>
        <v>#DIV/0!</v>
      </c>
      <c r="Q4103" t="str">
        <f t="shared" si="384"/>
        <v>theater</v>
      </c>
      <c r="R4103" t="str">
        <f t="shared" si="385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7"/>
        <v>22.833333333333332</v>
      </c>
      <c r="Q4104" t="str">
        <f t="shared" si="384"/>
        <v>theater</v>
      </c>
      <c r="R4104" t="str">
        <f t="shared" si="385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7"/>
        <v>16.666666666666668</v>
      </c>
      <c r="Q4105" t="str">
        <f t="shared" si="384"/>
        <v>theater</v>
      </c>
      <c r="R4105" t="str">
        <f t="shared" si="385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7"/>
        <v>45.785714285714285</v>
      </c>
      <c r="Q4106" t="str">
        <f t="shared" si="384"/>
        <v>theater</v>
      </c>
      <c r="R4106" t="str">
        <f t="shared" si="385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7"/>
        <v>383.33333333333331</v>
      </c>
      <c r="Q4107" t="str">
        <f t="shared" ref="Q4107:Q4115" si="390">LEFT(N4107,FIND("/",N4107,1)-1)</f>
        <v>theater</v>
      </c>
      <c r="R4107" t="str">
        <f t="shared" ref="R4107:R4115" si="391">RIGHT(N4107,LEN(N4107)-FIND("/",N4107,1))</f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7"/>
        <v>106.96969696969697</v>
      </c>
      <c r="Q4108" t="str">
        <f t="shared" si="390"/>
        <v>theater</v>
      </c>
      <c r="R4108" t="str">
        <f t="shared" si="391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7"/>
        <v>10.25</v>
      </c>
      <c r="Q4109" t="str">
        <f t="shared" si="390"/>
        <v>theater</v>
      </c>
      <c r="R4109" t="str">
        <f t="shared" si="391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7"/>
        <v>59</v>
      </c>
      <c r="Q4110" t="str">
        <f t="shared" si="390"/>
        <v>theater</v>
      </c>
      <c r="R4110" t="str">
        <f t="shared" si="391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 t="e">
        <f t="shared" si="387"/>
        <v>#DIV/0!</v>
      </c>
      <c r="Q4111" t="str">
        <f t="shared" si="390"/>
        <v>theater</v>
      </c>
      <c r="R4111" t="str">
        <f t="shared" si="391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7"/>
        <v>14.333333333333334</v>
      </c>
      <c r="Q4112" t="str">
        <f t="shared" si="390"/>
        <v>theater</v>
      </c>
      <c r="R4112" t="str">
        <f t="shared" si="391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7"/>
        <v>15.666666666666666</v>
      </c>
      <c r="Q4113" t="str">
        <f t="shared" si="390"/>
        <v>theater</v>
      </c>
      <c r="R4113" t="str">
        <f t="shared" si="391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7"/>
        <v>1</v>
      </c>
      <c r="Q4114" t="str">
        <f t="shared" si="390"/>
        <v>theater</v>
      </c>
      <c r="R4114" t="str">
        <f t="shared" si="391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7"/>
        <v>1</v>
      </c>
      <c r="Q4115" t="str">
        <f t="shared" si="390"/>
        <v>theater</v>
      </c>
      <c r="R4115" t="str">
        <f t="shared" si="391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1" xr:uid="{E2C4F991-6820-4B6B-B32E-064500826C1E}"/>
  <conditionalFormatting sqref="F1:F1048576">
    <cfRule type="containsText" dxfId="8" priority="8" operator="containsText" text="failed">
      <formula>NOT(ISERROR(SEARCH("failed",F1)))</formula>
    </cfRule>
    <cfRule type="containsText" dxfId="7" priority="9" operator="containsText" text="canceled">
      <formula>NOT(ISERROR(SEARCH("canceled",F1)))</formula>
    </cfRule>
    <cfRule type="containsText" dxfId="6" priority="10" operator="containsText" text="successful">
      <formula>NOT(ISERROR(SEARCH("successful",F1)))</formula>
    </cfRule>
  </conditionalFormatting>
  <conditionalFormatting sqref="O2:O4115">
    <cfRule type="cellIs" dxfId="5" priority="1" operator="greaterThanOrEqual">
      <formula>2</formula>
    </cfRule>
    <cfRule type="cellIs" dxfId="4" priority="2" operator="between">
      <formula>1</formula>
      <formula>1.99</formula>
    </cfRule>
    <cfRule type="cellIs" dxfId="3" priority="3" operator="between">
      <formula>0</formula>
      <formula>0.99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A3B28-FD7B-423E-89FB-7A8BFCBDC17D}">
  <dimension ref="A1:I28"/>
  <sheetViews>
    <sheetView workbookViewId="0">
      <selection activeCell="F13" sqref="F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9" x14ac:dyDescent="0.25">
      <c r="A1" s="7" t="s">
        <v>8223</v>
      </c>
      <c r="B1" t="s">
        <v>8322</v>
      </c>
      <c r="I1" s="10"/>
    </row>
    <row r="3" spans="1:9" x14ac:dyDescent="0.25">
      <c r="A3" s="7" t="s">
        <v>8321</v>
      </c>
      <c r="B3" s="7" t="s">
        <v>8320</v>
      </c>
    </row>
    <row r="4" spans="1:9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9" x14ac:dyDescent="0.25">
      <c r="A5" s="8" t="s">
        <v>8323</v>
      </c>
      <c r="B5" s="9">
        <v>40</v>
      </c>
      <c r="C5" s="9">
        <v>180</v>
      </c>
      <c r="D5" s="9"/>
      <c r="E5" s="9">
        <v>300</v>
      </c>
      <c r="F5" s="9">
        <v>520</v>
      </c>
      <c r="G5" s="12"/>
    </row>
    <row r="6" spans="1:9" x14ac:dyDescent="0.25">
      <c r="A6" s="8" t="s">
        <v>8318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G6" s="12"/>
    </row>
    <row r="7" spans="1:9" x14ac:dyDescent="0.25">
      <c r="A7" s="8" t="s">
        <v>8317</v>
      </c>
      <c r="B7" s="9"/>
      <c r="C7" s="9">
        <v>140</v>
      </c>
      <c r="D7" s="9"/>
      <c r="E7" s="9">
        <v>80</v>
      </c>
      <c r="F7" s="9">
        <v>220</v>
      </c>
      <c r="G7" s="12"/>
    </row>
    <row r="8" spans="1:9" x14ac:dyDescent="0.25">
      <c r="A8" s="8" t="s">
        <v>8316</v>
      </c>
      <c r="B8" s="9">
        <v>24</v>
      </c>
      <c r="C8" s="9"/>
      <c r="D8" s="9"/>
      <c r="E8" s="9"/>
      <c r="F8" s="9">
        <v>24</v>
      </c>
      <c r="G8" s="12"/>
    </row>
    <row r="9" spans="1:9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G9" s="12"/>
    </row>
    <row r="10" spans="1:9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  <c r="G10" s="12"/>
    </row>
    <row r="11" spans="1:9" x14ac:dyDescent="0.25">
      <c r="A11" s="8" t="s">
        <v>8314</v>
      </c>
      <c r="B11" s="9">
        <v>30</v>
      </c>
      <c r="C11" s="9">
        <v>127</v>
      </c>
      <c r="D11" s="9"/>
      <c r="E11" s="9">
        <v>80</v>
      </c>
      <c r="F11" s="9">
        <v>237</v>
      </c>
      <c r="G11" s="12"/>
    </row>
    <row r="12" spans="1:9" x14ac:dyDescent="0.25">
      <c r="A12" s="8" t="s">
        <v>8313</v>
      </c>
      <c r="B12" s="9">
        <v>178</v>
      </c>
      <c r="C12" s="9">
        <v>213</v>
      </c>
      <c r="D12" s="9"/>
      <c r="E12" s="9">
        <v>209</v>
      </c>
      <c r="F12" s="9">
        <v>600</v>
      </c>
      <c r="G12" s="12"/>
    </row>
    <row r="13" spans="1:9" x14ac:dyDescent="0.25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G13" s="12"/>
    </row>
    <row r="14" spans="1:9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G14" s="12"/>
    </row>
    <row r="20" spans="5:5" x14ac:dyDescent="0.25">
      <c r="E20" s="12"/>
    </row>
    <row r="21" spans="5:5" x14ac:dyDescent="0.25">
      <c r="E21" s="12"/>
    </row>
    <row r="22" spans="5:5" x14ac:dyDescent="0.25">
      <c r="E22" s="12"/>
    </row>
    <row r="23" spans="5:5" x14ac:dyDescent="0.25">
      <c r="E23" s="12"/>
    </row>
    <row r="24" spans="5:5" x14ac:dyDescent="0.25">
      <c r="E24" s="12"/>
    </row>
    <row r="25" spans="5:5" x14ac:dyDescent="0.25">
      <c r="E25" s="12"/>
    </row>
    <row r="26" spans="5:5" x14ac:dyDescent="0.25">
      <c r="E26" s="12"/>
    </row>
    <row r="27" spans="5:5" x14ac:dyDescent="0.25">
      <c r="E27" s="12"/>
    </row>
    <row r="28" spans="5:5" x14ac:dyDescent="0.25">
      <c r="E28" s="12"/>
    </row>
  </sheetData>
  <pageMargins left="0.7" right="0.7" top="0.75" bottom="0.75" header="0.3" footer="0.3"/>
  <pageSetup orientation="portrait" horizontalDpi="4294967294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F891-9481-42E2-A00C-8B86D75B1087}">
  <dimension ref="A1:F47"/>
  <sheetViews>
    <sheetView workbookViewId="0">
      <selection activeCell="H46" sqref="H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8321</v>
      </c>
      <c r="B4" s="7" t="s">
        <v>8320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46C56-C6A4-4BCA-BBC2-E498B28430CC}">
  <dimension ref="A1:F18"/>
  <sheetViews>
    <sheetView workbookViewId="0">
      <selection activeCell="G33" sqref="G33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8379</v>
      </c>
      <c r="B1" t="s">
        <v>8400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8321</v>
      </c>
      <c r="B4" s="7" t="s">
        <v>8320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8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8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8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8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8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8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8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8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8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8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8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8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06B76-A2F3-478D-B738-4D1C5775F107}">
  <dimension ref="A1:H13"/>
  <sheetViews>
    <sheetView workbookViewId="0">
      <selection activeCell="G31" sqref="G3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x14ac:dyDescent="0.25">
      <c r="A2" t="s">
        <v>8388</v>
      </c>
      <c r="B2">
        <f>COUNTIFS('Kickstarter Data'!$F$3:$F$4115,"successful",'Kickstarter Data'!$D$3:$D$4115,"&lt;1000")</f>
        <v>322</v>
      </c>
      <c r="C2">
        <f>COUNTIFS('Kickstarter Data'!$F$3:$F$4115,"failed",'Kickstarter Data'!$D$3:$D$4115,"&lt;1000")</f>
        <v>113</v>
      </c>
      <c r="D2">
        <f>COUNTIFS('Kickstarter Data'!$F$3:$F$4115,"canceled",'Kickstarter Data'!$D$3:$D$4115,"&lt;1000")</f>
        <v>18</v>
      </c>
      <c r="E2">
        <f>COUNTIFS('Kickstarter Data'!$B$2:$B$4115, "*", 'Kickstarter Data'!$D$2:$D$4115,"&lt;1000")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25">
      <c r="A3" t="s">
        <v>8389</v>
      </c>
      <c r="B3">
        <f>COUNTIFS('Kickstarter Data'!$F$3:$F$4115,"successful",'Kickstarter Data'!$D$3:$D$4115,"&gt;=1000", 'Kickstarter Data'!$D$3:$D$4115,"&lt;4999")</f>
        <v>931</v>
      </c>
      <c r="C3">
        <f>COUNTIFS('Kickstarter Data'!$F$3:$F$4115,"failed",'Kickstarter Data'!$D$3:$D$4115,"&gt;=1000", 'Kickstarter Data'!$D$3:$D$4115,"&lt;4999")</f>
        <v>420</v>
      </c>
      <c r="D3">
        <f>COUNTIFS('Kickstarter Data'!$F$3:$F$4115,"canceled",'Kickstarter Data'!$D$3:$D$4115,"&gt;=1000", 'Kickstarter Data'!$D$3:$D$4115,"&lt;4999")</f>
        <v>60</v>
      </c>
      <c r="E3">
        <f>COUNTIFS('Kickstarter Data'!$F$3:$F$4115,"*",'Kickstarter Data'!$D$3:$D$4115,"&gt;=1000", 'Kickstarter Data'!$D$3:$D$4115,"&lt;4999")</f>
        <v>1424</v>
      </c>
      <c r="F3" s="5">
        <f t="shared" ref="F3:F13" si="0">B3/E3</f>
        <v>0.6537921348314607</v>
      </c>
      <c r="G3" s="5">
        <f t="shared" ref="G3:G13" si="1">C3/E3</f>
        <v>0.2949438202247191</v>
      </c>
      <c r="H3" s="5">
        <f t="shared" ref="H3:H13" si="2">D3/E3</f>
        <v>4.2134831460674156E-2</v>
      </c>
    </row>
    <row r="4" spans="1:8" x14ac:dyDescent="0.25">
      <c r="A4" t="s">
        <v>8390</v>
      </c>
      <c r="B4">
        <f>COUNTIFS('Kickstarter Data'!$F$3:$F$4115,"successful",'Kickstarter Data'!$D$3:$D$4115,"&gt;=5000", 'Kickstarter Data'!$D$3:$D$4115,"&lt;9999")</f>
        <v>379</v>
      </c>
      <c r="C4">
        <f>COUNTIFS('Kickstarter Data'!$F$3:$F$4115,"failed",'Kickstarter Data'!$D$3:$D$4115,"&gt;=5000", 'Kickstarter Data'!$D$3:$D$4115,"&lt;9999")</f>
        <v>282</v>
      </c>
      <c r="D4">
        <f>COUNTIFS('Kickstarter Data'!$F$3:$F$4115,"canceled",'Kickstarter Data'!$D$3:$D$4115,"&gt;=5000", 'Kickstarter Data'!$D$3:$D$4115,"&lt;9999")</f>
        <v>51</v>
      </c>
      <c r="E4">
        <f>COUNTIFS('Kickstarter Data'!$F$3:$F$4115,"*",'Kickstarter Data'!$D$3:$D$4115,"&gt;=5000", 'Kickstarter Data'!$D$3:$D$4115,"&lt;9999")</f>
        <v>718</v>
      </c>
      <c r="F4" s="5">
        <f t="shared" si="0"/>
        <v>0.52785515320334264</v>
      </c>
      <c r="G4" s="5">
        <f t="shared" si="1"/>
        <v>0.39275766016713093</v>
      </c>
      <c r="H4" s="5">
        <f t="shared" si="2"/>
        <v>7.1030640668523673E-2</v>
      </c>
    </row>
    <row r="5" spans="1:8" x14ac:dyDescent="0.25">
      <c r="A5" t="s">
        <v>8391</v>
      </c>
      <c r="B5">
        <f>COUNTIFS('Kickstarter Data'!$F$3:$F$4115,"successful",'Kickstarter Data'!$D$3:$D$4115,"&gt;=10000", 'Kickstarter Data'!$D$3:$D$4115,"&lt;14999")</f>
        <v>168</v>
      </c>
      <c r="C5">
        <f>COUNTIFS('Kickstarter Data'!$F$3:$F$4115,"failed",'Kickstarter Data'!$D$3:$D$4115,"&gt;=10000", 'Kickstarter Data'!$D$3:$D$4115,"&lt;14999")</f>
        <v>144</v>
      </c>
      <c r="D5">
        <f>COUNTIFS('Kickstarter Data'!$F$3:$F$4115,"canceled",'Kickstarter Data'!$D$3:$D$4115,"&gt;=10000", 'Kickstarter Data'!$D$3:$D$4115,"&lt;14999")</f>
        <v>40</v>
      </c>
      <c r="E5">
        <f>COUNTIFS('Kickstarter Data'!$F$3:$F$4115,"*",'Kickstarter Data'!$D$3:$D$4115,"&gt;=10000", 'Kickstarter Data'!$D$3:$D$4115,"&lt;14999")</f>
        <v>361</v>
      </c>
      <c r="F5" s="5">
        <f t="shared" si="0"/>
        <v>0.46537396121883656</v>
      </c>
      <c r="G5" s="5">
        <f t="shared" si="1"/>
        <v>0.39889196675900279</v>
      </c>
      <c r="H5" s="5">
        <f t="shared" si="2"/>
        <v>0.11080332409972299</v>
      </c>
    </row>
    <row r="6" spans="1:8" x14ac:dyDescent="0.25">
      <c r="A6" t="s">
        <v>8392</v>
      </c>
      <c r="B6">
        <f>COUNTIFS('Kickstarter Data'!$F$3:$F$4115,"successful",'Kickstarter Data'!$D$3:$D$4115,"&gt;=15000", 'Kickstarter Data'!$D$3:$D$4115,"&lt;19999")</f>
        <v>94</v>
      </c>
      <c r="C6">
        <f>COUNTIFS('Kickstarter Data'!$F$3:$F$4115,"failed",'Kickstarter Data'!$D$3:$D$4115,"&gt;=15000", 'Kickstarter Data'!$D$3:$D$4115,"&lt;19999")</f>
        <v>90</v>
      </c>
      <c r="D6">
        <f>COUNTIFS('Kickstarter Data'!$F$3:$F$4115,"canceled",'Kickstarter Data'!$D$3:$D$4115,"&gt;=15000", 'Kickstarter Data'!$D$3:$D$4115,"&lt;19999")</f>
        <v>17</v>
      </c>
      <c r="E6">
        <f>COUNTIFS('Kickstarter Data'!$F$3:$F$4115,"*",'Kickstarter Data'!$D$3:$D$4115,"&gt;=15000", 'Kickstarter Data'!$D$3:$D$4115,"&lt;19999")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25">
      <c r="A7" t="s">
        <v>8393</v>
      </c>
      <c r="B7" s="13">
        <f>COUNTIFS('Kickstarter Data'!$F$3:$F$4115,"successful",'Kickstarter Data'!$D$3:$D$4115,"&gt;=20000", 'Kickstarter Data'!$D$3:$D$4115,"&lt;24999")</f>
        <v>62</v>
      </c>
      <c r="C7" s="13">
        <f>COUNTIFS('Kickstarter Data'!$F$3:$F$4115,"failed",'Kickstarter Data'!$D$3:$D$4115,"&gt;=20000", 'Kickstarter Data'!$D$3:$D$4115,"&lt;24999")</f>
        <v>72</v>
      </c>
      <c r="D7" s="13">
        <f>COUNTIFS('Kickstarter Data'!$F$3:$F$4115,"canceled",'Kickstarter Data'!$D$3:$D$4115,"&gt;=20000", 'Kickstarter Data'!$D$3:$D$4115,"&lt;24999")</f>
        <v>14</v>
      </c>
      <c r="E7" s="13">
        <f>COUNTIFS('Kickstarter Data'!$F$3:$F$4115,"*",'Kickstarter Data'!$D$3:$D$4115,"&gt;=20000", 'Kickstarter Data'!$D$3:$D$4115,"&lt;24999")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25">
      <c r="A8" t="s">
        <v>8394</v>
      </c>
      <c r="B8" s="13">
        <f>COUNTIFS('Kickstarter Data'!$F$3:$F$4115,"successful",'Kickstarter Data'!$D$3:$D$4115,"&gt;=25000", 'Kickstarter Data'!$D$3:$D$4115,"&lt;29999")</f>
        <v>55</v>
      </c>
      <c r="C8" s="13">
        <f>COUNTIFS('Kickstarter Data'!$F$3:$F$4115,"failed",'Kickstarter Data'!$D$3:$D$4115,"&gt;=25000", 'Kickstarter Data'!$D$3:$D$4115,"&lt;29999")</f>
        <v>64</v>
      </c>
      <c r="D8" s="13">
        <f>COUNTIFS('Kickstarter Data'!$F$3:$F$4115,"canceled",'Kickstarter Data'!$D$3:$D$4115,"&gt;=25000", 'Kickstarter Data'!$D$3:$D$4115,"&lt;29999")</f>
        <v>18</v>
      </c>
      <c r="E8" s="13">
        <f>COUNTIFS('Kickstarter Data'!$F$3:$F$4115,"*",'Kickstarter Data'!$D$3:$D$4115,"&gt;=25000", 'Kickstarter Data'!$D$3:$D$4115,"&lt;29999")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25">
      <c r="A9" t="s">
        <v>8395</v>
      </c>
      <c r="B9" s="13">
        <f>COUNTIFS('Kickstarter Data'!$F$3:$F$4115,"successful",'Kickstarter Data'!$D$3:$D$4115,"&gt;=30000", 'Kickstarter Data'!$D$3:$D$4115,"&lt;34999")</f>
        <v>32</v>
      </c>
      <c r="C9" s="13">
        <f>COUNTIFS('Kickstarter Data'!$F$3:$F$4115,"failed",'Kickstarter Data'!$D$3:$D$4115,"&gt;=30000", 'Kickstarter Data'!$D$3:$D$4115,"&lt;34999")</f>
        <v>37</v>
      </c>
      <c r="D9" s="13">
        <f>COUNTIFS('Kickstarter Data'!$F$3:$F$4115,"canceled",'Kickstarter Data'!$D$3:$D$4115,"&gt;=30000", 'Kickstarter Data'!$D$3:$D$4115,"&lt;34999")</f>
        <v>13</v>
      </c>
      <c r="E9" s="13">
        <f>COUNTIFS('Kickstarter Data'!$F$3:$F$4115,"*",'Kickstarter Data'!$D$3:$D$4115,"&gt;=30000", 'Kickstarter Data'!$D$3:$D$4115,"&lt;34999")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25">
      <c r="A10" t="s">
        <v>8396</v>
      </c>
      <c r="B10" s="13">
        <f>COUNTIFS('Kickstarter Data'!$F$3:$F$4115,"successful",'Kickstarter Data'!$D$3:$D$4115,"&gt;=35000", 'Kickstarter Data'!$D$3:$D$4115,"&lt;39999")</f>
        <v>26</v>
      </c>
      <c r="C10" s="13">
        <f>COUNTIFS('Kickstarter Data'!$F$3:$F$4115,"failed",'Kickstarter Data'!$D$3:$D$4115,"&gt;=35000", 'Kickstarter Data'!$D$3:$D$4115,"&lt;39999")</f>
        <v>22</v>
      </c>
      <c r="D10" s="13">
        <f>COUNTIFS('Kickstarter Data'!$F$3:$F$4115,"canceled",'Kickstarter Data'!$D$3:$D$4115,"&gt;=35000", 'Kickstarter Data'!$D$3:$D$4115,"&lt;39999")</f>
        <v>7</v>
      </c>
      <c r="E10" s="13">
        <f>COUNTIFS('Kickstarter Data'!$F$3:$F$4115,"*",'Kickstarter Data'!$D$3:$D$4115,"&gt;=35000", 'Kickstarter Data'!$D$3:$D$4115,"&lt;39999")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t="s">
        <v>8397</v>
      </c>
      <c r="B11" s="13">
        <f>COUNTIFS('Kickstarter Data'!$F$3:$F$4115,"successful",'Kickstarter Data'!$D$3:$D$4115,"&gt;=40000", 'Kickstarter Data'!$D$3:$D$4115,"&lt;44999")</f>
        <v>21</v>
      </c>
      <c r="C11" s="13">
        <f>COUNTIFS('Kickstarter Data'!$F$3:$F$4115,"failed",'Kickstarter Data'!$D$3:$D$4115,"&gt;=40000", 'Kickstarter Data'!$D$3:$D$4115,"&lt;44999")</f>
        <v>16</v>
      </c>
      <c r="D11" s="13">
        <f>COUNTIFS('Kickstarter Data'!$F$3:$F$4115,"canceled",'Kickstarter Data'!$D$3:$D$4115,"&gt;=40000", 'Kickstarter Data'!$D$3:$D$4115,"&lt;44999")</f>
        <v>6</v>
      </c>
      <c r="E11" s="13">
        <f>COUNTIFS('Kickstarter Data'!$F$3:$F$4115,"*",'Kickstarter Data'!$D$3:$D$4115,"&gt;=40000", 'Kickstarter Data'!$D$3:$D$4115,"&lt;44999")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25">
      <c r="A12" t="s">
        <v>8398</v>
      </c>
      <c r="B12" s="13">
        <f>COUNTIFS('Kickstarter Data'!$F$3:$F$4115,"successful",'Kickstarter Data'!$D$3:$D$4115,"&gt;=45000", 'Kickstarter Data'!$D$3:$D$4115,"&lt;49999")</f>
        <v>6</v>
      </c>
      <c r="C12" s="13">
        <f>COUNTIFS('Kickstarter Data'!$F$3:$F$4115,"failed",'Kickstarter Data'!$D$3:$D$4115,"&gt;=45000", 'Kickstarter Data'!$D$3:$D$4115,"&lt;49999")</f>
        <v>11</v>
      </c>
      <c r="D12" s="13">
        <f>COUNTIFS('Kickstarter Data'!$F$3:$F$4115,"canceled",'Kickstarter Data'!$D$3:$D$4115,"&gt;=45000", 'Kickstarter Data'!$D$3:$D$4115,"&lt;49999")</f>
        <v>4</v>
      </c>
      <c r="E12" s="13">
        <f>COUNTIFS('Kickstarter Data'!$F$3:$F$4115,"*",'Kickstarter Data'!$D$3:$D$4115,"&gt;=45000", 'Kickstarter Data'!$D$3:$D$4115,"&lt;49999")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t="s">
        <v>8399</v>
      </c>
      <c r="B13" s="13">
        <f>COUNTIFS('Kickstarter Data'!$F$3:$F$4115,"successful",'Kickstarter Data'!$D$3:$D$4115,"&gt;=50000")</f>
        <v>86</v>
      </c>
      <c r="C13" s="13">
        <f>COUNTIFS('Kickstarter Data'!$F$3:$F$4115,"failed",'Kickstarter Data'!$D$3:$D$4115,"&gt;=50000")</f>
        <v>258</v>
      </c>
      <c r="D13" s="13">
        <f>COUNTIFS('Kickstarter Data'!$F$3:$F$4115,"canceled",'Kickstarter Data'!$D$3:$D$4115,"&gt;=50000")</f>
        <v>100</v>
      </c>
      <c r="E13" s="13">
        <f>COUNTIFS('Kickstarter Data'!$F$3:$F$4115,"*",'Kickstarter Data'!$D$3:$D$4115,"&gt;=50000")</f>
        <v>449</v>
      </c>
      <c r="F13" s="5">
        <f t="shared" si="0"/>
        <v>0.19153674832962139</v>
      </c>
      <c r="G13" s="5">
        <f t="shared" si="1"/>
        <v>0.57461024498886415</v>
      </c>
      <c r="H13" s="5">
        <f t="shared" si="2"/>
        <v>0.22271714922048999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0E75F-B35C-458F-B194-B4C9787C8008}">
  <dimension ref="A1:I4115"/>
  <sheetViews>
    <sheetView tabSelected="1" workbookViewId="0">
      <selection activeCell="A12" sqref="A12:B15"/>
    </sheetView>
  </sheetViews>
  <sheetFormatPr defaultRowHeight="15" x14ac:dyDescent="0.25"/>
  <cols>
    <col min="1" max="1" width="13.140625" bestFit="1" customWidth="1"/>
    <col min="2" max="2" width="24.140625" bestFit="1" customWidth="1"/>
    <col min="3" max="3" width="19" bestFit="1" customWidth="1"/>
    <col min="8" max="8" width="21.28515625" customWidth="1"/>
    <col min="9" max="9" width="14" bestFit="1" customWidth="1"/>
  </cols>
  <sheetData>
    <row r="1" spans="1:9" x14ac:dyDescent="0.25">
      <c r="B1" t="s">
        <v>8401</v>
      </c>
      <c r="C1" t="s">
        <v>8402</v>
      </c>
      <c r="H1" s="1" t="s">
        <v>8218</v>
      </c>
      <c r="I1" s="1" t="s">
        <v>8262</v>
      </c>
    </row>
    <row r="2" spans="1:9" x14ac:dyDescent="0.25">
      <c r="A2" t="s">
        <v>8403</v>
      </c>
      <c r="B2">
        <f>AVERAGE(I1931:I4115)</f>
        <v>194.42517162471395</v>
      </c>
      <c r="C2">
        <f>AVERAGE(I2:I1930)</f>
        <v>19.92068429237947</v>
      </c>
      <c r="H2" t="s">
        <v>8220</v>
      </c>
      <c r="I2">
        <v>1</v>
      </c>
    </row>
    <row r="3" spans="1:9" x14ac:dyDescent="0.25">
      <c r="A3" t="s">
        <v>8404</v>
      </c>
      <c r="B3">
        <f>MEDIAN(I1931:I4115)</f>
        <v>62</v>
      </c>
      <c r="C3">
        <f>MEDIAN(I2:I1930)</f>
        <v>3</v>
      </c>
      <c r="H3" t="s">
        <v>8220</v>
      </c>
      <c r="I3">
        <v>1</v>
      </c>
    </row>
    <row r="4" spans="1:9" x14ac:dyDescent="0.25">
      <c r="A4" t="s">
        <v>8405</v>
      </c>
      <c r="B4">
        <f>MIN(I1931:I4115)</f>
        <v>1</v>
      </c>
      <c r="C4">
        <f>MIN(I2:I1930)</f>
        <v>0</v>
      </c>
      <c r="H4" t="s">
        <v>8220</v>
      </c>
      <c r="I4">
        <v>0</v>
      </c>
    </row>
    <row r="5" spans="1:9" x14ac:dyDescent="0.25">
      <c r="A5" t="s">
        <v>8406</v>
      </c>
      <c r="B5">
        <f>MAX(I1931:I4115)</f>
        <v>26457</v>
      </c>
      <c r="C5">
        <f>MAX(I2:I1930)</f>
        <v>1501</v>
      </c>
      <c r="H5" t="s">
        <v>8220</v>
      </c>
      <c r="I5">
        <v>6</v>
      </c>
    </row>
    <row r="6" spans="1:9" x14ac:dyDescent="0.25">
      <c r="A6" t="s">
        <v>8407</v>
      </c>
      <c r="B6">
        <f>VAR(I1931:I4115)</f>
        <v>713167.37912800396</v>
      </c>
      <c r="C6">
        <f>VAR(I2:I1930)</f>
        <v>5515.0170460045301</v>
      </c>
      <c r="H6" t="s">
        <v>8220</v>
      </c>
      <c r="I6">
        <v>0</v>
      </c>
    </row>
    <row r="7" spans="1:9" x14ac:dyDescent="0.25">
      <c r="A7" t="s">
        <v>8408</v>
      </c>
      <c r="B7">
        <f>STDEV(I1931:I4115)</f>
        <v>844.49237955591047</v>
      </c>
      <c r="C7">
        <f>STDEV(I2:I1930)</f>
        <v>74.2631607595888</v>
      </c>
      <c r="H7" t="s">
        <v>8220</v>
      </c>
      <c r="I7">
        <v>6</v>
      </c>
    </row>
    <row r="8" spans="1:9" x14ac:dyDescent="0.25">
      <c r="H8" t="s">
        <v>8220</v>
      </c>
      <c r="I8">
        <v>13</v>
      </c>
    </row>
    <row r="9" spans="1:9" x14ac:dyDescent="0.25">
      <c r="H9" t="s">
        <v>8220</v>
      </c>
      <c r="I9">
        <v>4</v>
      </c>
    </row>
    <row r="10" spans="1:9" x14ac:dyDescent="0.25">
      <c r="H10" t="s">
        <v>8220</v>
      </c>
      <c r="I10">
        <v>6</v>
      </c>
    </row>
    <row r="11" spans="1:9" x14ac:dyDescent="0.25">
      <c r="A11" s="7" t="s">
        <v>8310</v>
      </c>
      <c r="B11" t="s">
        <v>8410</v>
      </c>
      <c r="H11" t="s">
        <v>8220</v>
      </c>
      <c r="I11">
        <v>0</v>
      </c>
    </row>
    <row r="12" spans="1:9" x14ac:dyDescent="0.25">
      <c r="A12" s="8" t="s">
        <v>8220</v>
      </c>
      <c r="B12" s="9">
        <v>27.306590257879655</v>
      </c>
      <c r="H12" t="s">
        <v>8220</v>
      </c>
      <c r="I12">
        <v>0</v>
      </c>
    </row>
    <row r="13" spans="1:9" x14ac:dyDescent="0.25">
      <c r="A13" s="8" t="s">
        <v>8221</v>
      </c>
      <c r="B13" s="9">
        <v>17.709803921568628</v>
      </c>
      <c r="H13" t="s">
        <v>8220</v>
      </c>
      <c r="I13">
        <v>0</v>
      </c>
    </row>
    <row r="14" spans="1:9" x14ac:dyDescent="0.25">
      <c r="A14" s="8" t="s">
        <v>8222</v>
      </c>
      <c r="B14" s="9">
        <v>36.020000000000003</v>
      </c>
      <c r="H14" t="s">
        <v>8220</v>
      </c>
      <c r="I14">
        <v>81</v>
      </c>
    </row>
    <row r="15" spans="1:9" x14ac:dyDescent="0.25">
      <c r="A15" s="8" t="s">
        <v>8219</v>
      </c>
      <c r="B15" s="9">
        <v>194.42517162471395</v>
      </c>
      <c r="H15" t="s">
        <v>8220</v>
      </c>
      <c r="I15">
        <v>0</v>
      </c>
    </row>
    <row r="16" spans="1:9" x14ac:dyDescent="0.25">
      <c r="A16" s="8" t="s">
        <v>8409</v>
      </c>
      <c r="B16" s="9"/>
      <c r="H16" t="s">
        <v>8220</v>
      </c>
      <c r="I16">
        <v>0</v>
      </c>
    </row>
    <row r="17" spans="1:9" x14ac:dyDescent="0.25">
      <c r="A17" s="8" t="s">
        <v>8311</v>
      </c>
      <c r="B17" s="9">
        <v>112.60233349538163</v>
      </c>
      <c r="H17" t="s">
        <v>8220</v>
      </c>
      <c r="I17">
        <v>5</v>
      </c>
    </row>
    <row r="18" spans="1:9" x14ac:dyDescent="0.25">
      <c r="H18" t="s">
        <v>8220</v>
      </c>
      <c r="I18">
        <v>0</v>
      </c>
    </row>
    <row r="19" spans="1:9" x14ac:dyDescent="0.25">
      <c r="H19" t="s">
        <v>8220</v>
      </c>
      <c r="I19">
        <v>0</v>
      </c>
    </row>
    <row r="20" spans="1:9" x14ac:dyDescent="0.25">
      <c r="H20" t="s">
        <v>8220</v>
      </c>
      <c r="I20">
        <v>58</v>
      </c>
    </row>
    <row r="21" spans="1:9" x14ac:dyDescent="0.25">
      <c r="H21" t="s">
        <v>8220</v>
      </c>
      <c r="I21">
        <v>1</v>
      </c>
    </row>
    <row r="22" spans="1:9" x14ac:dyDescent="0.25">
      <c r="H22" t="s">
        <v>8220</v>
      </c>
      <c r="I22">
        <v>0</v>
      </c>
    </row>
    <row r="23" spans="1:9" x14ac:dyDescent="0.25">
      <c r="H23" t="s">
        <v>8220</v>
      </c>
      <c r="I23">
        <v>28</v>
      </c>
    </row>
    <row r="24" spans="1:9" x14ac:dyDescent="0.25">
      <c r="H24" t="s">
        <v>8220</v>
      </c>
      <c r="I24">
        <v>1</v>
      </c>
    </row>
    <row r="25" spans="1:9" x14ac:dyDescent="0.25">
      <c r="H25" t="s">
        <v>8220</v>
      </c>
      <c r="I25">
        <v>0</v>
      </c>
    </row>
    <row r="26" spans="1:9" x14ac:dyDescent="0.25">
      <c r="H26" t="s">
        <v>8220</v>
      </c>
      <c r="I26">
        <v>37</v>
      </c>
    </row>
    <row r="27" spans="1:9" x14ac:dyDescent="0.25">
      <c r="H27" t="s">
        <v>8220</v>
      </c>
      <c r="I27">
        <v>9</v>
      </c>
    </row>
    <row r="28" spans="1:9" x14ac:dyDescent="0.25">
      <c r="H28" t="s">
        <v>8220</v>
      </c>
      <c r="I28">
        <v>3</v>
      </c>
    </row>
    <row r="29" spans="1:9" x14ac:dyDescent="0.25">
      <c r="H29" t="s">
        <v>8220</v>
      </c>
      <c r="I29">
        <v>0</v>
      </c>
    </row>
    <row r="30" spans="1:9" x14ac:dyDescent="0.25">
      <c r="H30" t="s">
        <v>8220</v>
      </c>
      <c r="I30">
        <v>2</v>
      </c>
    </row>
    <row r="31" spans="1:9" x14ac:dyDescent="0.25">
      <c r="H31" t="s">
        <v>8220</v>
      </c>
      <c r="I31">
        <v>6</v>
      </c>
    </row>
    <row r="32" spans="1:9" x14ac:dyDescent="0.25">
      <c r="H32" t="s">
        <v>8220</v>
      </c>
      <c r="I32">
        <v>67</v>
      </c>
    </row>
    <row r="33" spans="8:9" x14ac:dyDescent="0.25">
      <c r="H33" t="s">
        <v>8220</v>
      </c>
      <c r="I33">
        <v>5</v>
      </c>
    </row>
    <row r="34" spans="8:9" x14ac:dyDescent="0.25">
      <c r="H34" t="s">
        <v>8220</v>
      </c>
      <c r="I34">
        <v>2</v>
      </c>
    </row>
    <row r="35" spans="8:9" x14ac:dyDescent="0.25">
      <c r="H35" t="s">
        <v>8220</v>
      </c>
      <c r="I35">
        <v>10</v>
      </c>
    </row>
    <row r="36" spans="8:9" x14ac:dyDescent="0.25">
      <c r="H36" t="s">
        <v>8220</v>
      </c>
      <c r="I36">
        <v>3</v>
      </c>
    </row>
    <row r="37" spans="8:9" x14ac:dyDescent="0.25">
      <c r="H37" t="s">
        <v>8220</v>
      </c>
      <c r="I37">
        <v>4</v>
      </c>
    </row>
    <row r="38" spans="8:9" x14ac:dyDescent="0.25">
      <c r="H38" t="s">
        <v>8220</v>
      </c>
      <c r="I38">
        <v>15</v>
      </c>
    </row>
    <row r="39" spans="8:9" x14ac:dyDescent="0.25">
      <c r="H39" t="s">
        <v>8220</v>
      </c>
      <c r="I39">
        <v>2</v>
      </c>
    </row>
    <row r="40" spans="8:9" x14ac:dyDescent="0.25">
      <c r="H40" t="s">
        <v>8220</v>
      </c>
      <c r="I40">
        <v>0</v>
      </c>
    </row>
    <row r="41" spans="8:9" x14ac:dyDescent="0.25">
      <c r="H41" t="s">
        <v>8220</v>
      </c>
      <c r="I41">
        <v>1</v>
      </c>
    </row>
    <row r="42" spans="8:9" x14ac:dyDescent="0.25">
      <c r="H42" t="s">
        <v>8220</v>
      </c>
      <c r="I42">
        <v>1</v>
      </c>
    </row>
    <row r="43" spans="8:9" x14ac:dyDescent="0.25">
      <c r="H43" t="s">
        <v>8220</v>
      </c>
      <c r="I43">
        <v>6</v>
      </c>
    </row>
    <row r="44" spans="8:9" x14ac:dyDescent="0.25">
      <c r="H44" t="s">
        <v>8220</v>
      </c>
      <c r="I44">
        <v>0</v>
      </c>
    </row>
    <row r="45" spans="8:9" x14ac:dyDescent="0.25">
      <c r="H45" t="s">
        <v>8220</v>
      </c>
      <c r="I45">
        <v>13</v>
      </c>
    </row>
    <row r="46" spans="8:9" x14ac:dyDescent="0.25">
      <c r="H46" t="s">
        <v>8220</v>
      </c>
      <c r="I46">
        <v>0</v>
      </c>
    </row>
    <row r="47" spans="8:9" x14ac:dyDescent="0.25">
      <c r="H47" t="s">
        <v>8220</v>
      </c>
      <c r="I47">
        <v>8</v>
      </c>
    </row>
    <row r="48" spans="8:9" x14ac:dyDescent="0.25">
      <c r="H48" t="s">
        <v>8220</v>
      </c>
      <c r="I48">
        <v>1</v>
      </c>
    </row>
    <row r="49" spans="8:9" x14ac:dyDescent="0.25">
      <c r="H49" t="s">
        <v>8220</v>
      </c>
      <c r="I49">
        <v>0</v>
      </c>
    </row>
    <row r="50" spans="8:9" x14ac:dyDescent="0.25">
      <c r="H50" t="s">
        <v>8220</v>
      </c>
      <c r="I50">
        <v>5</v>
      </c>
    </row>
    <row r="51" spans="8:9" x14ac:dyDescent="0.25">
      <c r="H51" t="s">
        <v>8220</v>
      </c>
      <c r="I51">
        <v>1</v>
      </c>
    </row>
    <row r="52" spans="8:9" x14ac:dyDescent="0.25">
      <c r="H52" t="s">
        <v>8220</v>
      </c>
      <c r="I52">
        <v>0</v>
      </c>
    </row>
    <row r="53" spans="8:9" x14ac:dyDescent="0.25">
      <c r="H53" t="s">
        <v>8220</v>
      </c>
      <c r="I53">
        <v>0</v>
      </c>
    </row>
    <row r="54" spans="8:9" x14ac:dyDescent="0.25">
      <c r="H54" t="s">
        <v>8220</v>
      </c>
      <c r="I54">
        <v>0</v>
      </c>
    </row>
    <row r="55" spans="8:9" x14ac:dyDescent="0.25">
      <c r="H55" t="s">
        <v>8220</v>
      </c>
      <c r="I55">
        <v>121</v>
      </c>
    </row>
    <row r="56" spans="8:9" x14ac:dyDescent="0.25">
      <c r="H56" t="s">
        <v>8220</v>
      </c>
      <c r="I56">
        <v>0</v>
      </c>
    </row>
    <row r="57" spans="8:9" x14ac:dyDescent="0.25">
      <c r="H57" t="s">
        <v>8220</v>
      </c>
      <c r="I57">
        <v>0</v>
      </c>
    </row>
    <row r="58" spans="8:9" x14ac:dyDescent="0.25">
      <c r="H58" t="s">
        <v>8220</v>
      </c>
      <c r="I58">
        <v>0</v>
      </c>
    </row>
    <row r="59" spans="8:9" x14ac:dyDescent="0.25">
      <c r="H59" t="s">
        <v>8220</v>
      </c>
      <c r="I59">
        <v>3</v>
      </c>
    </row>
    <row r="60" spans="8:9" x14ac:dyDescent="0.25">
      <c r="H60" t="s">
        <v>8220</v>
      </c>
      <c r="I60">
        <v>0</v>
      </c>
    </row>
    <row r="61" spans="8:9" x14ac:dyDescent="0.25">
      <c r="H61" t="s">
        <v>8220</v>
      </c>
      <c r="I61">
        <v>1</v>
      </c>
    </row>
    <row r="62" spans="8:9" x14ac:dyDescent="0.25">
      <c r="H62" t="s">
        <v>8220</v>
      </c>
      <c r="I62">
        <v>1</v>
      </c>
    </row>
    <row r="63" spans="8:9" x14ac:dyDescent="0.25">
      <c r="H63" t="s">
        <v>8220</v>
      </c>
      <c r="I63">
        <v>3</v>
      </c>
    </row>
    <row r="64" spans="8:9" x14ac:dyDescent="0.25">
      <c r="H64" t="s">
        <v>8220</v>
      </c>
      <c r="I64">
        <v>9</v>
      </c>
    </row>
    <row r="65" spans="8:9" x14ac:dyDescent="0.25">
      <c r="H65" t="s">
        <v>8220</v>
      </c>
      <c r="I65">
        <v>0</v>
      </c>
    </row>
    <row r="66" spans="8:9" x14ac:dyDescent="0.25">
      <c r="H66" t="s">
        <v>8220</v>
      </c>
      <c r="I66">
        <v>0</v>
      </c>
    </row>
    <row r="67" spans="8:9" x14ac:dyDescent="0.25">
      <c r="H67" t="s">
        <v>8220</v>
      </c>
      <c r="I67">
        <v>0</v>
      </c>
    </row>
    <row r="68" spans="8:9" x14ac:dyDescent="0.25">
      <c r="H68" t="s">
        <v>8220</v>
      </c>
      <c r="I68">
        <v>39</v>
      </c>
    </row>
    <row r="69" spans="8:9" x14ac:dyDescent="0.25">
      <c r="H69" t="s">
        <v>8220</v>
      </c>
      <c r="I69">
        <v>1</v>
      </c>
    </row>
    <row r="70" spans="8:9" x14ac:dyDescent="0.25">
      <c r="H70" t="s">
        <v>8220</v>
      </c>
      <c r="I70">
        <v>0</v>
      </c>
    </row>
    <row r="71" spans="8:9" x14ac:dyDescent="0.25">
      <c r="H71" t="s">
        <v>8220</v>
      </c>
      <c r="I71">
        <v>3</v>
      </c>
    </row>
    <row r="72" spans="8:9" x14ac:dyDescent="0.25">
      <c r="H72" t="s">
        <v>8220</v>
      </c>
      <c r="I72">
        <v>1</v>
      </c>
    </row>
    <row r="73" spans="8:9" x14ac:dyDescent="0.25">
      <c r="H73" t="s">
        <v>8220</v>
      </c>
      <c r="I73">
        <v>9</v>
      </c>
    </row>
    <row r="74" spans="8:9" x14ac:dyDescent="0.25">
      <c r="H74" t="s">
        <v>8220</v>
      </c>
      <c r="I74">
        <v>0</v>
      </c>
    </row>
    <row r="75" spans="8:9" x14ac:dyDescent="0.25">
      <c r="H75" t="s">
        <v>8220</v>
      </c>
      <c r="I75">
        <v>25</v>
      </c>
    </row>
    <row r="76" spans="8:9" x14ac:dyDescent="0.25">
      <c r="H76" t="s">
        <v>8220</v>
      </c>
      <c r="I76">
        <v>1</v>
      </c>
    </row>
    <row r="77" spans="8:9" x14ac:dyDescent="0.25">
      <c r="H77" t="s">
        <v>8220</v>
      </c>
      <c r="I77">
        <v>1</v>
      </c>
    </row>
    <row r="78" spans="8:9" x14ac:dyDescent="0.25">
      <c r="H78" t="s">
        <v>8220</v>
      </c>
      <c r="I78">
        <v>1</v>
      </c>
    </row>
    <row r="79" spans="8:9" x14ac:dyDescent="0.25">
      <c r="H79" t="s">
        <v>8220</v>
      </c>
      <c r="I79">
        <v>0</v>
      </c>
    </row>
    <row r="80" spans="8:9" x14ac:dyDescent="0.25">
      <c r="H80" t="s">
        <v>8220</v>
      </c>
      <c r="I80">
        <v>6</v>
      </c>
    </row>
    <row r="81" spans="8:9" x14ac:dyDescent="0.25">
      <c r="H81" t="s">
        <v>8220</v>
      </c>
      <c r="I81">
        <v>1</v>
      </c>
    </row>
    <row r="82" spans="8:9" x14ac:dyDescent="0.25">
      <c r="H82" t="s">
        <v>8220</v>
      </c>
      <c r="I82">
        <v>6</v>
      </c>
    </row>
    <row r="83" spans="8:9" x14ac:dyDescent="0.25">
      <c r="H83" t="s">
        <v>8220</v>
      </c>
      <c r="I83">
        <v>4</v>
      </c>
    </row>
    <row r="84" spans="8:9" x14ac:dyDescent="0.25">
      <c r="H84" t="s">
        <v>8220</v>
      </c>
      <c r="I84">
        <v>22</v>
      </c>
    </row>
    <row r="85" spans="8:9" x14ac:dyDescent="0.25">
      <c r="H85" t="s">
        <v>8220</v>
      </c>
      <c r="I85">
        <v>15</v>
      </c>
    </row>
    <row r="86" spans="8:9" x14ac:dyDescent="0.25">
      <c r="H86" t="s">
        <v>8220</v>
      </c>
      <c r="I86">
        <v>95</v>
      </c>
    </row>
    <row r="87" spans="8:9" x14ac:dyDescent="0.25">
      <c r="H87" t="s">
        <v>8220</v>
      </c>
      <c r="I87">
        <v>161</v>
      </c>
    </row>
    <row r="88" spans="8:9" x14ac:dyDescent="0.25">
      <c r="H88" t="s">
        <v>8220</v>
      </c>
      <c r="I88">
        <v>8</v>
      </c>
    </row>
    <row r="89" spans="8:9" x14ac:dyDescent="0.25">
      <c r="H89" t="s">
        <v>8220</v>
      </c>
      <c r="I89">
        <v>76</v>
      </c>
    </row>
    <row r="90" spans="8:9" x14ac:dyDescent="0.25">
      <c r="H90" t="s">
        <v>8220</v>
      </c>
      <c r="I90">
        <v>1</v>
      </c>
    </row>
    <row r="91" spans="8:9" x14ac:dyDescent="0.25">
      <c r="H91" t="s">
        <v>8220</v>
      </c>
      <c r="I91">
        <v>101</v>
      </c>
    </row>
    <row r="92" spans="8:9" x14ac:dyDescent="0.25">
      <c r="H92" t="s">
        <v>8220</v>
      </c>
      <c r="I92">
        <v>4</v>
      </c>
    </row>
    <row r="93" spans="8:9" x14ac:dyDescent="0.25">
      <c r="H93" t="s">
        <v>8220</v>
      </c>
      <c r="I93">
        <v>1</v>
      </c>
    </row>
    <row r="94" spans="8:9" x14ac:dyDescent="0.25">
      <c r="H94" t="s">
        <v>8220</v>
      </c>
      <c r="I94">
        <v>775</v>
      </c>
    </row>
    <row r="95" spans="8:9" x14ac:dyDescent="0.25">
      <c r="H95" t="s">
        <v>8220</v>
      </c>
      <c r="I95">
        <v>90</v>
      </c>
    </row>
    <row r="96" spans="8:9" x14ac:dyDescent="0.25">
      <c r="H96" t="s">
        <v>8220</v>
      </c>
      <c r="I96">
        <v>16</v>
      </c>
    </row>
    <row r="97" spans="8:9" x14ac:dyDescent="0.25">
      <c r="H97" t="s">
        <v>8220</v>
      </c>
      <c r="I97">
        <v>6</v>
      </c>
    </row>
    <row r="98" spans="8:9" x14ac:dyDescent="0.25">
      <c r="H98" t="s">
        <v>8220</v>
      </c>
      <c r="I98">
        <v>38</v>
      </c>
    </row>
    <row r="99" spans="8:9" x14ac:dyDescent="0.25">
      <c r="H99" t="s">
        <v>8220</v>
      </c>
      <c r="I99">
        <v>355</v>
      </c>
    </row>
    <row r="100" spans="8:9" x14ac:dyDescent="0.25">
      <c r="H100" t="s">
        <v>8220</v>
      </c>
      <c r="I100">
        <v>7</v>
      </c>
    </row>
    <row r="101" spans="8:9" x14ac:dyDescent="0.25">
      <c r="H101" t="s">
        <v>8220</v>
      </c>
      <c r="I101">
        <v>400</v>
      </c>
    </row>
    <row r="102" spans="8:9" x14ac:dyDescent="0.25">
      <c r="H102" t="s">
        <v>8220</v>
      </c>
      <c r="I102">
        <v>1</v>
      </c>
    </row>
    <row r="103" spans="8:9" x14ac:dyDescent="0.25">
      <c r="H103" t="s">
        <v>8220</v>
      </c>
      <c r="I103">
        <v>0</v>
      </c>
    </row>
    <row r="104" spans="8:9" x14ac:dyDescent="0.25">
      <c r="H104" t="s">
        <v>8220</v>
      </c>
      <c r="I104">
        <v>1</v>
      </c>
    </row>
    <row r="105" spans="8:9" x14ac:dyDescent="0.25">
      <c r="H105" t="s">
        <v>8220</v>
      </c>
      <c r="I105">
        <v>292</v>
      </c>
    </row>
    <row r="106" spans="8:9" x14ac:dyDescent="0.25">
      <c r="H106" t="s">
        <v>8220</v>
      </c>
      <c r="I106">
        <v>2</v>
      </c>
    </row>
    <row r="107" spans="8:9" x14ac:dyDescent="0.25">
      <c r="H107" t="s">
        <v>8220</v>
      </c>
      <c r="I107">
        <v>8</v>
      </c>
    </row>
    <row r="108" spans="8:9" x14ac:dyDescent="0.25">
      <c r="H108" t="s">
        <v>8220</v>
      </c>
      <c r="I108">
        <v>0</v>
      </c>
    </row>
    <row r="109" spans="8:9" x14ac:dyDescent="0.25">
      <c r="H109" t="s">
        <v>8220</v>
      </c>
      <c r="I109">
        <v>1</v>
      </c>
    </row>
    <row r="110" spans="8:9" x14ac:dyDescent="0.25">
      <c r="H110" t="s">
        <v>8220</v>
      </c>
      <c r="I110">
        <v>4</v>
      </c>
    </row>
    <row r="111" spans="8:9" x14ac:dyDescent="0.25">
      <c r="H111" t="s">
        <v>8220</v>
      </c>
      <c r="I111">
        <v>0</v>
      </c>
    </row>
    <row r="112" spans="8:9" x14ac:dyDescent="0.25">
      <c r="H112" t="s">
        <v>8220</v>
      </c>
      <c r="I112">
        <v>0</v>
      </c>
    </row>
    <row r="113" spans="8:9" x14ac:dyDescent="0.25">
      <c r="H113" t="s">
        <v>8220</v>
      </c>
      <c r="I113">
        <v>0</v>
      </c>
    </row>
    <row r="114" spans="8:9" x14ac:dyDescent="0.25">
      <c r="H114" t="s">
        <v>8220</v>
      </c>
      <c r="I114">
        <v>0</v>
      </c>
    </row>
    <row r="115" spans="8:9" x14ac:dyDescent="0.25">
      <c r="H115" t="s">
        <v>8220</v>
      </c>
      <c r="I115">
        <v>1</v>
      </c>
    </row>
    <row r="116" spans="8:9" x14ac:dyDescent="0.25">
      <c r="H116" t="s">
        <v>8220</v>
      </c>
      <c r="I116">
        <v>0</v>
      </c>
    </row>
    <row r="117" spans="8:9" x14ac:dyDescent="0.25">
      <c r="H117" t="s">
        <v>8220</v>
      </c>
      <c r="I117">
        <v>0</v>
      </c>
    </row>
    <row r="118" spans="8:9" x14ac:dyDescent="0.25">
      <c r="H118" t="s">
        <v>8220</v>
      </c>
      <c r="I118">
        <v>0</v>
      </c>
    </row>
    <row r="119" spans="8:9" x14ac:dyDescent="0.25">
      <c r="H119" t="s">
        <v>8220</v>
      </c>
      <c r="I119">
        <v>0</v>
      </c>
    </row>
    <row r="120" spans="8:9" x14ac:dyDescent="0.25">
      <c r="H120" t="s">
        <v>8220</v>
      </c>
      <c r="I120">
        <v>0</v>
      </c>
    </row>
    <row r="121" spans="8:9" x14ac:dyDescent="0.25">
      <c r="H121" t="s">
        <v>8220</v>
      </c>
      <c r="I121">
        <v>0</v>
      </c>
    </row>
    <row r="122" spans="8:9" x14ac:dyDescent="0.25">
      <c r="H122" t="s">
        <v>8220</v>
      </c>
      <c r="I122">
        <v>1</v>
      </c>
    </row>
    <row r="123" spans="8:9" x14ac:dyDescent="0.25">
      <c r="H123" t="s">
        <v>8220</v>
      </c>
      <c r="I123">
        <v>0</v>
      </c>
    </row>
    <row r="124" spans="8:9" x14ac:dyDescent="0.25">
      <c r="H124" t="s">
        <v>8220</v>
      </c>
      <c r="I124">
        <v>4</v>
      </c>
    </row>
    <row r="125" spans="8:9" x14ac:dyDescent="0.25">
      <c r="H125" t="s">
        <v>8220</v>
      </c>
      <c r="I125">
        <v>0</v>
      </c>
    </row>
    <row r="126" spans="8:9" x14ac:dyDescent="0.25">
      <c r="H126" t="s">
        <v>8220</v>
      </c>
      <c r="I126">
        <v>18</v>
      </c>
    </row>
    <row r="127" spans="8:9" x14ac:dyDescent="0.25">
      <c r="H127" t="s">
        <v>8220</v>
      </c>
      <c r="I127">
        <v>3</v>
      </c>
    </row>
    <row r="128" spans="8:9" x14ac:dyDescent="0.25">
      <c r="H128" t="s">
        <v>8220</v>
      </c>
      <c r="I128">
        <v>40</v>
      </c>
    </row>
    <row r="129" spans="8:9" x14ac:dyDescent="0.25">
      <c r="H129" t="s">
        <v>8220</v>
      </c>
      <c r="I129">
        <v>0</v>
      </c>
    </row>
    <row r="130" spans="8:9" x14ac:dyDescent="0.25">
      <c r="H130" t="s">
        <v>8220</v>
      </c>
      <c r="I130">
        <v>24</v>
      </c>
    </row>
    <row r="131" spans="8:9" x14ac:dyDescent="0.25">
      <c r="H131" t="s">
        <v>8220</v>
      </c>
      <c r="I131">
        <v>1</v>
      </c>
    </row>
    <row r="132" spans="8:9" x14ac:dyDescent="0.25">
      <c r="H132" t="s">
        <v>8220</v>
      </c>
      <c r="I132">
        <v>0</v>
      </c>
    </row>
    <row r="133" spans="8:9" x14ac:dyDescent="0.25">
      <c r="H133" t="s">
        <v>8220</v>
      </c>
      <c r="I133">
        <v>0</v>
      </c>
    </row>
    <row r="134" spans="8:9" x14ac:dyDescent="0.25">
      <c r="H134" t="s">
        <v>8220</v>
      </c>
      <c r="I134">
        <v>1</v>
      </c>
    </row>
    <row r="135" spans="8:9" x14ac:dyDescent="0.25">
      <c r="H135" t="s">
        <v>8220</v>
      </c>
      <c r="I135">
        <v>6</v>
      </c>
    </row>
    <row r="136" spans="8:9" x14ac:dyDescent="0.25">
      <c r="H136" t="s">
        <v>8220</v>
      </c>
      <c r="I136">
        <v>0</v>
      </c>
    </row>
    <row r="137" spans="8:9" x14ac:dyDescent="0.25">
      <c r="H137" t="s">
        <v>8220</v>
      </c>
      <c r="I137">
        <v>6</v>
      </c>
    </row>
    <row r="138" spans="8:9" x14ac:dyDescent="0.25">
      <c r="H138" t="s">
        <v>8220</v>
      </c>
      <c r="I138">
        <v>0</v>
      </c>
    </row>
    <row r="139" spans="8:9" x14ac:dyDescent="0.25">
      <c r="H139" t="s">
        <v>8220</v>
      </c>
      <c r="I139">
        <v>0</v>
      </c>
    </row>
    <row r="140" spans="8:9" x14ac:dyDescent="0.25">
      <c r="H140" t="s">
        <v>8220</v>
      </c>
      <c r="I140">
        <v>3</v>
      </c>
    </row>
    <row r="141" spans="8:9" x14ac:dyDescent="0.25">
      <c r="H141" t="s">
        <v>8220</v>
      </c>
      <c r="I141">
        <v>0</v>
      </c>
    </row>
    <row r="142" spans="8:9" x14ac:dyDescent="0.25">
      <c r="H142" t="s">
        <v>8220</v>
      </c>
      <c r="I142">
        <v>8</v>
      </c>
    </row>
    <row r="143" spans="8:9" x14ac:dyDescent="0.25">
      <c r="H143" t="s">
        <v>8220</v>
      </c>
      <c r="I143">
        <v>34</v>
      </c>
    </row>
    <row r="144" spans="8:9" x14ac:dyDescent="0.25">
      <c r="H144" t="s">
        <v>8220</v>
      </c>
      <c r="I144">
        <v>1</v>
      </c>
    </row>
    <row r="145" spans="8:9" x14ac:dyDescent="0.25">
      <c r="H145" t="s">
        <v>8220</v>
      </c>
      <c r="I145">
        <v>38</v>
      </c>
    </row>
    <row r="146" spans="8:9" x14ac:dyDescent="0.25">
      <c r="H146" t="s">
        <v>8220</v>
      </c>
      <c r="I146">
        <v>104</v>
      </c>
    </row>
    <row r="147" spans="8:9" x14ac:dyDescent="0.25">
      <c r="H147" t="s">
        <v>8220</v>
      </c>
      <c r="I147">
        <v>86</v>
      </c>
    </row>
    <row r="148" spans="8:9" x14ac:dyDescent="0.25">
      <c r="H148" t="s">
        <v>8220</v>
      </c>
      <c r="I148">
        <v>356</v>
      </c>
    </row>
    <row r="149" spans="8:9" x14ac:dyDescent="0.25">
      <c r="H149" t="s">
        <v>8220</v>
      </c>
      <c r="I149">
        <v>45</v>
      </c>
    </row>
    <row r="150" spans="8:9" x14ac:dyDescent="0.25">
      <c r="H150" t="s">
        <v>8220</v>
      </c>
      <c r="I150">
        <v>38</v>
      </c>
    </row>
    <row r="151" spans="8:9" x14ac:dyDescent="0.25">
      <c r="H151" t="s">
        <v>8220</v>
      </c>
      <c r="I151">
        <v>35</v>
      </c>
    </row>
    <row r="152" spans="8:9" x14ac:dyDescent="0.25">
      <c r="H152" t="s">
        <v>8220</v>
      </c>
      <c r="I152">
        <v>24</v>
      </c>
    </row>
    <row r="153" spans="8:9" x14ac:dyDescent="0.25">
      <c r="H153" t="s">
        <v>8220</v>
      </c>
      <c r="I153">
        <v>100</v>
      </c>
    </row>
    <row r="154" spans="8:9" x14ac:dyDescent="0.25">
      <c r="H154" t="s">
        <v>8220</v>
      </c>
      <c r="I154">
        <v>1</v>
      </c>
    </row>
    <row r="155" spans="8:9" x14ac:dyDescent="0.25">
      <c r="H155" t="s">
        <v>8220</v>
      </c>
      <c r="I155">
        <v>122</v>
      </c>
    </row>
    <row r="156" spans="8:9" x14ac:dyDescent="0.25">
      <c r="H156" t="s">
        <v>8220</v>
      </c>
      <c r="I156">
        <v>11</v>
      </c>
    </row>
    <row r="157" spans="8:9" x14ac:dyDescent="0.25">
      <c r="H157" t="s">
        <v>8220</v>
      </c>
      <c r="I157">
        <v>248</v>
      </c>
    </row>
    <row r="158" spans="8:9" x14ac:dyDescent="0.25">
      <c r="H158" t="s">
        <v>8220</v>
      </c>
      <c r="I158">
        <v>1</v>
      </c>
    </row>
    <row r="159" spans="8:9" x14ac:dyDescent="0.25">
      <c r="H159" t="s">
        <v>8220</v>
      </c>
      <c r="I159">
        <v>19</v>
      </c>
    </row>
    <row r="160" spans="8:9" x14ac:dyDescent="0.25">
      <c r="H160" t="s">
        <v>8220</v>
      </c>
      <c r="I160">
        <v>135</v>
      </c>
    </row>
    <row r="161" spans="8:9" x14ac:dyDescent="0.25">
      <c r="H161" t="s">
        <v>8220</v>
      </c>
      <c r="I161">
        <v>9</v>
      </c>
    </row>
    <row r="162" spans="8:9" x14ac:dyDescent="0.25">
      <c r="H162" t="s">
        <v>8220</v>
      </c>
      <c r="I162">
        <v>3</v>
      </c>
    </row>
    <row r="163" spans="8:9" x14ac:dyDescent="0.25">
      <c r="H163" t="s">
        <v>8220</v>
      </c>
      <c r="I163">
        <v>7</v>
      </c>
    </row>
    <row r="164" spans="8:9" x14ac:dyDescent="0.25">
      <c r="H164" t="s">
        <v>8220</v>
      </c>
      <c r="I164">
        <v>4</v>
      </c>
    </row>
    <row r="165" spans="8:9" x14ac:dyDescent="0.25">
      <c r="H165" t="s">
        <v>8220</v>
      </c>
      <c r="I165">
        <v>44</v>
      </c>
    </row>
    <row r="166" spans="8:9" x14ac:dyDescent="0.25">
      <c r="H166" t="s">
        <v>8220</v>
      </c>
      <c r="I166">
        <v>90</v>
      </c>
    </row>
    <row r="167" spans="8:9" x14ac:dyDescent="0.25">
      <c r="H167" t="s">
        <v>8220</v>
      </c>
      <c r="I167">
        <v>8</v>
      </c>
    </row>
    <row r="168" spans="8:9" x14ac:dyDescent="0.25">
      <c r="H168" t="s">
        <v>8220</v>
      </c>
      <c r="I168">
        <v>11</v>
      </c>
    </row>
    <row r="169" spans="8:9" x14ac:dyDescent="0.25">
      <c r="H169" t="s">
        <v>8220</v>
      </c>
      <c r="I169">
        <v>41</v>
      </c>
    </row>
    <row r="170" spans="8:9" x14ac:dyDescent="0.25">
      <c r="H170" t="s">
        <v>8220</v>
      </c>
      <c r="I170">
        <v>15</v>
      </c>
    </row>
    <row r="171" spans="8:9" x14ac:dyDescent="0.25">
      <c r="H171" t="s">
        <v>8220</v>
      </c>
      <c r="I171">
        <v>9</v>
      </c>
    </row>
    <row r="172" spans="8:9" x14ac:dyDescent="0.25">
      <c r="H172" t="s">
        <v>8220</v>
      </c>
      <c r="I172">
        <v>50</v>
      </c>
    </row>
    <row r="173" spans="8:9" x14ac:dyDescent="0.25">
      <c r="H173" t="s">
        <v>8220</v>
      </c>
      <c r="I173">
        <v>34</v>
      </c>
    </row>
    <row r="174" spans="8:9" x14ac:dyDescent="0.25">
      <c r="H174" t="s">
        <v>8220</v>
      </c>
      <c r="I174">
        <v>0</v>
      </c>
    </row>
    <row r="175" spans="8:9" x14ac:dyDescent="0.25">
      <c r="H175" t="s">
        <v>8220</v>
      </c>
      <c r="I175">
        <v>0</v>
      </c>
    </row>
    <row r="176" spans="8:9" x14ac:dyDescent="0.25">
      <c r="H176" t="s">
        <v>8220</v>
      </c>
      <c r="I176">
        <v>276</v>
      </c>
    </row>
    <row r="177" spans="8:9" x14ac:dyDescent="0.25">
      <c r="H177" t="s">
        <v>8220</v>
      </c>
      <c r="I177">
        <v>16</v>
      </c>
    </row>
    <row r="178" spans="8:9" x14ac:dyDescent="0.25">
      <c r="H178" t="s">
        <v>8220</v>
      </c>
      <c r="I178">
        <v>224</v>
      </c>
    </row>
    <row r="179" spans="8:9" x14ac:dyDescent="0.25">
      <c r="H179" t="s">
        <v>8220</v>
      </c>
      <c r="I179">
        <v>140</v>
      </c>
    </row>
    <row r="180" spans="8:9" x14ac:dyDescent="0.25">
      <c r="H180" t="s">
        <v>8220</v>
      </c>
      <c r="I180">
        <v>15</v>
      </c>
    </row>
    <row r="181" spans="8:9" x14ac:dyDescent="0.25">
      <c r="H181" t="s">
        <v>8220</v>
      </c>
      <c r="I181">
        <v>37</v>
      </c>
    </row>
    <row r="182" spans="8:9" x14ac:dyDescent="0.25">
      <c r="H182" t="s">
        <v>8220</v>
      </c>
      <c r="I182">
        <v>0</v>
      </c>
    </row>
    <row r="183" spans="8:9" x14ac:dyDescent="0.25">
      <c r="H183" t="s">
        <v>8220</v>
      </c>
      <c r="I183">
        <v>46</v>
      </c>
    </row>
    <row r="184" spans="8:9" x14ac:dyDescent="0.25">
      <c r="H184" t="s">
        <v>8220</v>
      </c>
      <c r="I184">
        <v>1</v>
      </c>
    </row>
    <row r="185" spans="8:9" x14ac:dyDescent="0.25">
      <c r="H185" t="s">
        <v>8220</v>
      </c>
      <c r="I185">
        <v>323</v>
      </c>
    </row>
    <row r="186" spans="8:9" x14ac:dyDescent="0.25">
      <c r="H186" t="s">
        <v>8220</v>
      </c>
      <c r="I186">
        <v>2</v>
      </c>
    </row>
    <row r="187" spans="8:9" x14ac:dyDescent="0.25">
      <c r="H187" t="s">
        <v>8220</v>
      </c>
      <c r="I187">
        <v>0</v>
      </c>
    </row>
    <row r="188" spans="8:9" x14ac:dyDescent="0.25">
      <c r="H188" t="s">
        <v>8220</v>
      </c>
      <c r="I188">
        <v>0</v>
      </c>
    </row>
    <row r="189" spans="8:9" x14ac:dyDescent="0.25">
      <c r="H189" t="s">
        <v>8220</v>
      </c>
      <c r="I189">
        <v>1</v>
      </c>
    </row>
    <row r="190" spans="8:9" x14ac:dyDescent="0.25">
      <c r="H190" t="s">
        <v>8220</v>
      </c>
      <c r="I190">
        <v>7</v>
      </c>
    </row>
    <row r="191" spans="8:9" x14ac:dyDescent="0.25">
      <c r="H191" t="s">
        <v>8220</v>
      </c>
      <c r="I191">
        <v>3</v>
      </c>
    </row>
    <row r="192" spans="8:9" x14ac:dyDescent="0.25">
      <c r="H192" t="s">
        <v>8220</v>
      </c>
      <c r="I192">
        <v>0</v>
      </c>
    </row>
    <row r="193" spans="8:9" x14ac:dyDescent="0.25">
      <c r="H193" t="s">
        <v>8220</v>
      </c>
      <c r="I193">
        <v>0</v>
      </c>
    </row>
    <row r="194" spans="8:9" x14ac:dyDescent="0.25">
      <c r="H194" t="s">
        <v>8220</v>
      </c>
      <c r="I194">
        <v>0</v>
      </c>
    </row>
    <row r="195" spans="8:9" x14ac:dyDescent="0.25">
      <c r="H195" t="s">
        <v>8220</v>
      </c>
      <c r="I195">
        <v>0</v>
      </c>
    </row>
    <row r="196" spans="8:9" x14ac:dyDescent="0.25">
      <c r="H196" t="s">
        <v>8220</v>
      </c>
      <c r="I196">
        <v>1</v>
      </c>
    </row>
    <row r="197" spans="8:9" x14ac:dyDescent="0.25">
      <c r="H197" t="s">
        <v>8220</v>
      </c>
      <c r="I197">
        <v>0</v>
      </c>
    </row>
    <row r="198" spans="8:9" x14ac:dyDescent="0.25">
      <c r="H198" t="s">
        <v>8220</v>
      </c>
      <c r="I198">
        <v>2</v>
      </c>
    </row>
    <row r="199" spans="8:9" x14ac:dyDescent="0.25">
      <c r="H199" t="s">
        <v>8220</v>
      </c>
      <c r="I199">
        <v>1</v>
      </c>
    </row>
    <row r="200" spans="8:9" x14ac:dyDescent="0.25">
      <c r="H200" t="s">
        <v>8220</v>
      </c>
      <c r="I200">
        <v>1</v>
      </c>
    </row>
    <row r="201" spans="8:9" x14ac:dyDescent="0.25">
      <c r="H201" t="s">
        <v>8220</v>
      </c>
      <c r="I201">
        <v>59</v>
      </c>
    </row>
    <row r="202" spans="8:9" x14ac:dyDescent="0.25">
      <c r="H202" t="s">
        <v>8220</v>
      </c>
      <c r="I202">
        <v>13</v>
      </c>
    </row>
    <row r="203" spans="8:9" x14ac:dyDescent="0.25">
      <c r="H203" t="s">
        <v>8220</v>
      </c>
      <c r="I203">
        <v>22</v>
      </c>
    </row>
    <row r="204" spans="8:9" x14ac:dyDescent="0.25">
      <c r="H204" t="s">
        <v>8220</v>
      </c>
      <c r="I204">
        <v>0</v>
      </c>
    </row>
    <row r="205" spans="8:9" x14ac:dyDescent="0.25">
      <c r="H205" t="s">
        <v>8220</v>
      </c>
      <c r="I205">
        <v>52</v>
      </c>
    </row>
    <row r="206" spans="8:9" x14ac:dyDescent="0.25">
      <c r="H206" t="s">
        <v>8220</v>
      </c>
      <c r="I206">
        <v>4</v>
      </c>
    </row>
    <row r="207" spans="8:9" x14ac:dyDescent="0.25">
      <c r="H207" t="s">
        <v>8220</v>
      </c>
      <c r="I207">
        <v>3</v>
      </c>
    </row>
    <row r="208" spans="8:9" x14ac:dyDescent="0.25">
      <c r="H208" t="s">
        <v>8220</v>
      </c>
      <c r="I208">
        <v>3</v>
      </c>
    </row>
    <row r="209" spans="8:9" x14ac:dyDescent="0.25">
      <c r="H209" t="s">
        <v>8220</v>
      </c>
      <c r="I209">
        <v>6</v>
      </c>
    </row>
    <row r="210" spans="8:9" x14ac:dyDescent="0.25">
      <c r="H210" t="s">
        <v>8220</v>
      </c>
      <c r="I210">
        <v>35</v>
      </c>
    </row>
    <row r="211" spans="8:9" x14ac:dyDescent="0.25">
      <c r="H211" t="s">
        <v>8220</v>
      </c>
      <c r="I211">
        <v>10</v>
      </c>
    </row>
    <row r="212" spans="8:9" x14ac:dyDescent="0.25">
      <c r="H212" t="s">
        <v>8220</v>
      </c>
      <c r="I212">
        <v>2</v>
      </c>
    </row>
    <row r="213" spans="8:9" x14ac:dyDescent="0.25">
      <c r="H213" t="s">
        <v>8220</v>
      </c>
      <c r="I213">
        <v>4</v>
      </c>
    </row>
    <row r="214" spans="8:9" x14ac:dyDescent="0.25">
      <c r="H214" t="s">
        <v>8220</v>
      </c>
      <c r="I214">
        <v>2</v>
      </c>
    </row>
    <row r="215" spans="8:9" x14ac:dyDescent="0.25">
      <c r="H215" t="s">
        <v>8220</v>
      </c>
      <c r="I215">
        <v>0</v>
      </c>
    </row>
    <row r="216" spans="8:9" x14ac:dyDescent="0.25">
      <c r="H216" t="s">
        <v>8220</v>
      </c>
      <c r="I216">
        <v>0</v>
      </c>
    </row>
    <row r="217" spans="8:9" x14ac:dyDescent="0.25">
      <c r="H217" t="s">
        <v>8220</v>
      </c>
      <c r="I217">
        <v>0</v>
      </c>
    </row>
    <row r="218" spans="8:9" x14ac:dyDescent="0.25">
      <c r="H218" t="s">
        <v>8220</v>
      </c>
      <c r="I218">
        <v>1</v>
      </c>
    </row>
    <row r="219" spans="8:9" x14ac:dyDescent="0.25">
      <c r="H219" t="s">
        <v>8220</v>
      </c>
      <c r="I219">
        <v>1</v>
      </c>
    </row>
    <row r="220" spans="8:9" x14ac:dyDescent="0.25">
      <c r="H220" t="s">
        <v>8220</v>
      </c>
      <c r="I220">
        <v>0</v>
      </c>
    </row>
    <row r="221" spans="8:9" x14ac:dyDescent="0.25">
      <c r="H221" t="s">
        <v>8220</v>
      </c>
      <c r="I221">
        <v>3</v>
      </c>
    </row>
    <row r="222" spans="8:9" x14ac:dyDescent="0.25">
      <c r="H222" t="s">
        <v>8220</v>
      </c>
      <c r="I222">
        <v>1</v>
      </c>
    </row>
    <row r="223" spans="8:9" x14ac:dyDescent="0.25">
      <c r="H223" t="s">
        <v>8220</v>
      </c>
      <c r="I223">
        <v>5</v>
      </c>
    </row>
    <row r="224" spans="8:9" x14ac:dyDescent="0.25">
      <c r="H224" t="s">
        <v>8220</v>
      </c>
      <c r="I224">
        <v>0</v>
      </c>
    </row>
    <row r="225" spans="8:9" x14ac:dyDescent="0.25">
      <c r="H225" t="s">
        <v>8220</v>
      </c>
      <c r="I225">
        <v>0</v>
      </c>
    </row>
    <row r="226" spans="8:9" x14ac:dyDescent="0.25">
      <c r="H226" t="s">
        <v>8220</v>
      </c>
      <c r="I226">
        <v>7</v>
      </c>
    </row>
    <row r="227" spans="8:9" x14ac:dyDescent="0.25">
      <c r="H227" t="s">
        <v>8220</v>
      </c>
      <c r="I227">
        <v>0</v>
      </c>
    </row>
    <row r="228" spans="8:9" x14ac:dyDescent="0.25">
      <c r="H228" t="s">
        <v>8220</v>
      </c>
      <c r="I228">
        <v>0</v>
      </c>
    </row>
    <row r="229" spans="8:9" x14ac:dyDescent="0.25">
      <c r="H229" t="s">
        <v>8220</v>
      </c>
      <c r="I229">
        <v>1</v>
      </c>
    </row>
    <row r="230" spans="8:9" x14ac:dyDescent="0.25">
      <c r="H230" t="s">
        <v>8220</v>
      </c>
      <c r="I230">
        <v>2</v>
      </c>
    </row>
    <row r="231" spans="8:9" x14ac:dyDescent="0.25">
      <c r="H231" t="s">
        <v>8220</v>
      </c>
      <c r="I231">
        <v>0</v>
      </c>
    </row>
    <row r="232" spans="8:9" x14ac:dyDescent="0.25">
      <c r="H232" t="s">
        <v>8220</v>
      </c>
      <c r="I232">
        <v>0</v>
      </c>
    </row>
    <row r="233" spans="8:9" x14ac:dyDescent="0.25">
      <c r="H233" t="s">
        <v>8220</v>
      </c>
      <c r="I233">
        <v>0</v>
      </c>
    </row>
    <row r="234" spans="8:9" x14ac:dyDescent="0.25">
      <c r="H234" t="s">
        <v>8220</v>
      </c>
      <c r="I234">
        <v>3</v>
      </c>
    </row>
    <row r="235" spans="8:9" x14ac:dyDescent="0.25">
      <c r="H235" t="s">
        <v>8220</v>
      </c>
      <c r="I235">
        <v>1</v>
      </c>
    </row>
    <row r="236" spans="8:9" x14ac:dyDescent="0.25">
      <c r="H236" t="s">
        <v>8220</v>
      </c>
      <c r="I236">
        <v>0</v>
      </c>
    </row>
    <row r="237" spans="8:9" x14ac:dyDescent="0.25">
      <c r="H237" t="s">
        <v>8220</v>
      </c>
      <c r="I237">
        <v>2</v>
      </c>
    </row>
    <row r="238" spans="8:9" x14ac:dyDescent="0.25">
      <c r="H238" t="s">
        <v>8220</v>
      </c>
      <c r="I238">
        <v>0</v>
      </c>
    </row>
    <row r="239" spans="8:9" x14ac:dyDescent="0.25">
      <c r="H239" t="s">
        <v>8220</v>
      </c>
      <c r="I239">
        <v>0</v>
      </c>
    </row>
    <row r="240" spans="8:9" x14ac:dyDescent="0.25">
      <c r="H240" t="s">
        <v>8220</v>
      </c>
      <c r="I240">
        <v>0</v>
      </c>
    </row>
    <row r="241" spans="8:9" x14ac:dyDescent="0.25">
      <c r="H241" t="s">
        <v>8220</v>
      </c>
      <c r="I241">
        <v>27</v>
      </c>
    </row>
    <row r="242" spans="8:9" x14ac:dyDescent="0.25">
      <c r="H242" t="s">
        <v>8220</v>
      </c>
      <c r="I242">
        <v>14</v>
      </c>
    </row>
    <row r="243" spans="8:9" x14ac:dyDescent="0.25">
      <c r="H243" t="s">
        <v>8220</v>
      </c>
      <c r="I243">
        <v>2</v>
      </c>
    </row>
    <row r="244" spans="8:9" x14ac:dyDescent="0.25">
      <c r="H244" t="s">
        <v>8220</v>
      </c>
      <c r="I244">
        <v>0</v>
      </c>
    </row>
    <row r="245" spans="8:9" x14ac:dyDescent="0.25">
      <c r="H245" t="s">
        <v>8220</v>
      </c>
      <c r="I245">
        <v>4</v>
      </c>
    </row>
    <row r="246" spans="8:9" x14ac:dyDescent="0.25">
      <c r="H246" t="s">
        <v>8220</v>
      </c>
      <c r="I246">
        <v>0</v>
      </c>
    </row>
    <row r="247" spans="8:9" x14ac:dyDescent="0.25">
      <c r="H247" t="s">
        <v>8220</v>
      </c>
      <c r="I247">
        <v>6</v>
      </c>
    </row>
    <row r="248" spans="8:9" x14ac:dyDescent="0.25">
      <c r="H248" t="s">
        <v>8220</v>
      </c>
      <c r="I248">
        <v>1</v>
      </c>
    </row>
    <row r="249" spans="8:9" x14ac:dyDescent="0.25">
      <c r="H249" t="s">
        <v>8220</v>
      </c>
      <c r="I249">
        <v>1</v>
      </c>
    </row>
    <row r="250" spans="8:9" x14ac:dyDescent="0.25">
      <c r="H250" t="s">
        <v>8220</v>
      </c>
      <c r="I250">
        <v>0</v>
      </c>
    </row>
    <row r="251" spans="8:9" x14ac:dyDescent="0.25">
      <c r="H251" t="s">
        <v>8220</v>
      </c>
      <c r="I251">
        <v>4</v>
      </c>
    </row>
    <row r="252" spans="8:9" x14ac:dyDescent="0.25">
      <c r="H252" t="s">
        <v>8220</v>
      </c>
      <c r="I252">
        <v>0</v>
      </c>
    </row>
    <row r="253" spans="8:9" x14ac:dyDescent="0.25">
      <c r="H253" t="s">
        <v>8220</v>
      </c>
      <c r="I253">
        <v>0</v>
      </c>
    </row>
    <row r="254" spans="8:9" x14ac:dyDescent="0.25">
      <c r="H254" t="s">
        <v>8220</v>
      </c>
      <c r="I254">
        <v>0</v>
      </c>
    </row>
    <row r="255" spans="8:9" x14ac:dyDescent="0.25">
      <c r="H255" t="s">
        <v>8220</v>
      </c>
      <c r="I255">
        <v>3</v>
      </c>
    </row>
    <row r="256" spans="8:9" x14ac:dyDescent="0.25">
      <c r="H256" t="s">
        <v>8220</v>
      </c>
      <c r="I256">
        <v>7</v>
      </c>
    </row>
    <row r="257" spans="8:9" x14ac:dyDescent="0.25">
      <c r="H257" t="s">
        <v>8220</v>
      </c>
      <c r="I257">
        <v>2</v>
      </c>
    </row>
    <row r="258" spans="8:9" x14ac:dyDescent="0.25">
      <c r="H258" t="s">
        <v>8220</v>
      </c>
      <c r="I258">
        <v>3</v>
      </c>
    </row>
    <row r="259" spans="8:9" x14ac:dyDescent="0.25">
      <c r="H259" t="s">
        <v>8220</v>
      </c>
      <c r="I259">
        <v>8</v>
      </c>
    </row>
    <row r="260" spans="8:9" x14ac:dyDescent="0.25">
      <c r="H260" t="s">
        <v>8220</v>
      </c>
      <c r="I260">
        <v>7</v>
      </c>
    </row>
    <row r="261" spans="8:9" x14ac:dyDescent="0.25">
      <c r="H261" t="s">
        <v>8220</v>
      </c>
      <c r="I261">
        <v>0</v>
      </c>
    </row>
    <row r="262" spans="8:9" x14ac:dyDescent="0.25">
      <c r="H262" t="s">
        <v>8220</v>
      </c>
      <c r="I262">
        <v>3</v>
      </c>
    </row>
    <row r="263" spans="8:9" x14ac:dyDescent="0.25">
      <c r="H263" t="s">
        <v>8220</v>
      </c>
      <c r="I263">
        <v>8</v>
      </c>
    </row>
    <row r="264" spans="8:9" x14ac:dyDescent="0.25">
      <c r="H264" t="s">
        <v>8220</v>
      </c>
      <c r="I264">
        <v>1</v>
      </c>
    </row>
    <row r="265" spans="8:9" x14ac:dyDescent="0.25">
      <c r="H265" t="s">
        <v>8220</v>
      </c>
      <c r="I265">
        <v>0</v>
      </c>
    </row>
    <row r="266" spans="8:9" x14ac:dyDescent="0.25">
      <c r="H266" t="s">
        <v>8220</v>
      </c>
      <c r="I266">
        <v>1</v>
      </c>
    </row>
    <row r="267" spans="8:9" x14ac:dyDescent="0.25">
      <c r="H267" t="s">
        <v>8220</v>
      </c>
      <c r="I267">
        <v>0</v>
      </c>
    </row>
    <row r="268" spans="8:9" x14ac:dyDescent="0.25">
      <c r="H268" t="s">
        <v>8220</v>
      </c>
      <c r="I268">
        <v>1</v>
      </c>
    </row>
    <row r="269" spans="8:9" x14ac:dyDescent="0.25">
      <c r="H269" t="s">
        <v>8220</v>
      </c>
      <c r="I269">
        <v>2</v>
      </c>
    </row>
    <row r="270" spans="8:9" x14ac:dyDescent="0.25">
      <c r="H270" t="s">
        <v>8220</v>
      </c>
      <c r="I270">
        <v>0</v>
      </c>
    </row>
    <row r="271" spans="8:9" x14ac:dyDescent="0.25">
      <c r="H271" t="s">
        <v>8220</v>
      </c>
      <c r="I271">
        <v>1</v>
      </c>
    </row>
    <row r="272" spans="8:9" x14ac:dyDescent="0.25">
      <c r="H272" t="s">
        <v>8220</v>
      </c>
      <c r="I272">
        <v>0</v>
      </c>
    </row>
    <row r="273" spans="8:9" x14ac:dyDescent="0.25">
      <c r="H273" t="s">
        <v>8220</v>
      </c>
      <c r="I273">
        <v>0</v>
      </c>
    </row>
    <row r="274" spans="8:9" x14ac:dyDescent="0.25">
      <c r="H274" t="s">
        <v>8220</v>
      </c>
      <c r="I274">
        <v>0</v>
      </c>
    </row>
    <row r="275" spans="8:9" x14ac:dyDescent="0.25">
      <c r="H275" t="s">
        <v>8220</v>
      </c>
      <c r="I275">
        <v>0</v>
      </c>
    </row>
    <row r="276" spans="8:9" x14ac:dyDescent="0.25">
      <c r="H276" t="s">
        <v>8220</v>
      </c>
      <c r="I276">
        <v>0</v>
      </c>
    </row>
    <row r="277" spans="8:9" x14ac:dyDescent="0.25">
      <c r="H277" t="s">
        <v>8220</v>
      </c>
      <c r="I277">
        <v>3</v>
      </c>
    </row>
    <row r="278" spans="8:9" x14ac:dyDescent="0.25">
      <c r="H278" t="s">
        <v>8220</v>
      </c>
      <c r="I278">
        <v>0</v>
      </c>
    </row>
    <row r="279" spans="8:9" x14ac:dyDescent="0.25">
      <c r="H279" t="s">
        <v>8220</v>
      </c>
      <c r="I279">
        <v>0</v>
      </c>
    </row>
    <row r="280" spans="8:9" x14ac:dyDescent="0.25">
      <c r="H280" t="s">
        <v>8220</v>
      </c>
      <c r="I280">
        <v>1</v>
      </c>
    </row>
    <row r="281" spans="8:9" x14ac:dyDescent="0.25">
      <c r="H281" t="s">
        <v>8220</v>
      </c>
      <c r="I281">
        <v>0</v>
      </c>
    </row>
    <row r="282" spans="8:9" x14ac:dyDescent="0.25">
      <c r="H282" t="s">
        <v>8220</v>
      </c>
      <c r="I282">
        <v>2</v>
      </c>
    </row>
    <row r="283" spans="8:9" x14ac:dyDescent="0.25">
      <c r="H283" t="s">
        <v>8220</v>
      </c>
      <c r="I283">
        <v>1</v>
      </c>
    </row>
    <row r="284" spans="8:9" x14ac:dyDescent="0.25">
      <c r="H284" t="s">
        <v>8220</v>
      </c>
      <c r="I284">
        <v>2</v>
      </c>
    </row>
    <row r="285" spans="8:9" x14ac:dyDescent="0.25">
      <c r="H285" t="s">
        <v>8220</v>
      </c>
      <c r="I285">
        <v>2</v>
      </c>
    </row>
    <row r="286" spans="8:9" x14ac:dyDescent="0.25">
      <c r="H286" t="s">
        <v>8220</v>
      </c>
      <c r="I286">
        <v>4</v>
      </c>
    </row>
    <row r="287" spans="8:9" x14ac:dyDescent="0.25">
      <c r="H287" t="s">
        <v>8220</v>
      </c>
      <c r="I287">
        <v>0</v>
      </c>
    </row>
    <row r="288" spans="8:9" x14ac:dyDescent="0.25">
      <c r="H288" t="s">
        <v>8220</v>
      </c>
      <c r="I288">
        <v>0</v>
      </c>
    </row>
    <row r="289" spans="8:9" x14ac:dyDescent="0.25">
      <c r="H289" t="s">
        <v>8220</v>
      </c>
      <c r="I289">
        <v>0</v>
      </c>
    </row>
    <row r="290" spans="8:9" x14ac:dyDescent="0.25">
      <c r="H290" t="s">
        <v>8220</v>
      </c>
      <c r="I290">
        <v>0</v>
      </c>
    </row>
    <row r="291" spans="8:9" x14ac:dyDescent="0.25">
      <c r="H291" t="s">
        <v>8220</v>
      </c>
      <c r="I291">
        <v>0</v>
      </c>
    </row>
    <row r="292" spans="8:9" x14ac:dyDescent="0.25">
      <c r="H292" t="s">
        <v>8220</v>
      </c>
      <c r="I292">
        <v>0</v>
      </c>
    </row>
    <row r="293" spans="8:9" x14ac:dyDescent="0.25">
      <c r="H293" t="s">
        <v>8220</v>
      </c>
      <c r="I293">
        <v>0</v>
      </c>
    </row>
    <row r="294" spans="8:9" x14ac:dyDescent="0.25">
      <c r="H294" t="s">
        <v>8220</v>
      </c>
      <c r="I294">
        <v>12</v>
      </c>
    </row>
    <row r="295" spans="8:9" x14ac:dyDescent="0.25">
      <c r="H295" t="s">
        <v>8220</v>
      </c>
      <c r="I295">
        <v>2</v>
      </c>
    </row>
    <row r="296" spans="8:9" x14ac:dyDescent="0.25">
      <c r="H296" t="s">
        <v>8220</v>
      </c>
      <c r="I296">
        <v>1501</v>
      </c>
    </row>
    <row r="297" spans="8:9" x14ac:dyDescent="0.25">
      <c r="H297" t="s">
        <v>8220</v>
      </c>
      <c r="I297">
        <v>52</v>
      </c>
    </row>
    <row r="298" spans="8:9" x14ac:dyDescent="0.25">
      <c r="H298" t="s">
        <v>8220</v>
      </c>
      <c r="I298">
        <v>23</v>
      </c>
    </row>
    <row r="299" spans="8:9" x14ac:dyDescent="0.25">
      <c r="H299" t="s">
        <v>8220</v>
      </c>
      <c r="I299">
        <v>535</v>
      </c>
    </row>
    <row r="300" spans="8:9" x14ac:dyDescent="0.25">
      <c r="H300" t="s">
        <v>8220</v>
      </c>
      <c r="I300">
        <v>3</v>
      </c>
    </row>
    <row r="301" spans="8:9" x14ac:dyDescent="0.25">
      <c r="H301" t="s">
        <v>8220</v>
      </c>
      <c r="I301">
        <v>6</v>
      </c>
    </row>
    <row r="302" spans="8:9" x14ac:dyDescent="0.25">
      <c r="H302" t="s">
        <v>8220</v>
      </c>
      <c r="I302">
        <v>3</v>
      </c>
    </row>
    <row r="303" spans="8:9" x14ac:dyDescent="0.25">
      <c r="H303" t="s">
        <v>8220</v>
      </c>
      <c r="I303">
        <v>5</v>
      </c>
    </row>
    <row r="304" spans="8:9" x14ac:dyDescent="0.25">
      <c r="H304" t="s">
        <v>8220</v>
      </c>
      <c r="I304">
        <v>17</v>
      </c>
    </row>
    <row r="305" spans="8:9" x14ac:dyDescent="0.25">
      <c r="H305" t="s">
        <v>8220</v>
      </c>
      <c r="I305">
        <v>11</v>
      </c>
    </row>
    <row r="306" spans="8:9" x14ac:dyDescent="0.25">
      <c r="H306" t="s">
        <v>8220</v>
      </c>
      <c r="I306">
        <v>70</v>
      </c>
    </row>
    <row r="307" spans="8:9" x14ac:dyDescent="0.25">
      <c r="H307" t="s">
        <v>8220</v>
      </c>
      <c r="I307">
        <v>6</v>
      </c>
    </row>
    <row r="308" spans="8:9" x14ac:dyDescent="0.25">
      <c r="H308" t="s">
        <v>8220</v>
      </c>
      <c r="I308">
        <v>43</v>
      </c>
    </row>
    <row r="309" spans="8:9" x14ac:dyDescent="0.25">
      <c r="H309" t="s">
        <v>8220</v>
      </c>
      <c r="I309">
        <v>152</v>
      </c>
    </row>
    <row r="310" spans="8:9" x14ac:dyDescent="0.25">
      <c r="H310" t="s">
        <v>8220</v>
      </c>
      <c r="I310">
        <v>59</v>
      </c>
    </row>
    <row r="311" spans="8:9" x14ac:dyDescent="0.25">
      <c r="H311" t="s">
        <v>8220</v>
      </c>
      <c r="I311">
        <v>4</v>
      </c>
    </row>
    <row r="312" spans="8:9" x14ac:dyDescent="0.25">
      <c r="H312" t="s">
        <v>8220</v>
      </c>
      <c r="I312">
        <v>10</v>
      </c>
    </row>
    <row r="313" spans="8:9" x14ac:dyDescent="0.25">
      <c r="H313" t="s">
        <v>8220</v>
      </c>
      <c r="I313">
        <v>5</v>
      </c>
    </row>
    <row r="314" spans="8:9" x14ac:dyDescent="0.25">
      <c r="H314" t="s">
        <v>8220</v>
      </c>
      <c r="I314">
        <v>58</v>
      </c>
    </row>
    <row r="315" spans="8:9" x14ac:dyDescent="0.25">
      <c r="H315" t="s">
        <v>8220</v>
      </c>
      <c r="I315">
        <v>8</v>
      </c>
    </row>
    <row r="316" spans="8:9" x14ac:dyDescent="0.25">
      <c r="H316" t="s">
        <v>8220</v>
      </c>
      <c r="I316">
        <v>3</v>
      </c>
    </row>
    <row r="317" spans="8:9" x14ac:dyDescent="0.25">
      <c r="H317" t="s">
        <v>8220</v>
      </c>
      <c r="I317">
        <v>0</v>
      </c>
    </row>
    <row r="318" spans="8:9" x14ac:dyDescent="0.25">
      <c r="H318" t="s">
        <v>8220</v>
      </c>
      <c r="I318">
        <v>11</v>
      </c>
    </row>
    <row r="319" spans="8:9" x14ac:dyDescent="0.25">
      <c r="H319" t="s">
        <v>8220</v>
      </c>
      <c r="I319">
        <v>20</v>
      </c>
    </row>
    <row r="320" spans="8:9" x14ac:dyDescent="0.25">
      <c r="H320" t="s">
        <v>8220</v>
      </c>
      <c r="I320">
        <v>3</v>
      </c>
    </row>
    <row r="321" spans="8:9" x14ac:dyDescent="0.25">
      <c r="H321" t="s">
        <v>8220</v>
      </c>
      <c r="I321">
        <v>0</v>
      </c>
    </row>
    <row r="322" spans="8:9" x14ac:dyDescent="0.25">
      <c r="H322" t="s">
        <v>8220</v>
      </c>
      <c r="I322">
        <v>0</v>
      </c>
    </row>
    <row r="323" spans="8:9" x14ac:dyDescent="0.25">
      <c r="H323" t="s">
        <v>8220</v>
      </c>
      <c r="I323">
        <v>0</v>
      </c>
    </row>
    <row r="324" spans="8:9" x14ac:dyDescent="0.25">
      <c r="H324" t="s">
        <v>8220</v>
      </c>
      <c r="I324">
        <v>1</v>
      </c>
    </row>
    <row r="325" spans="8:9" x14ac:dyDescent="0.25">
      <c r="H325" t="s">
        <v>8220</v>
      </c>
      <c r="I325">
        <v>2</v>
      </c>
    </row>
    <row r="326" spans="8:9" x14ac:dyDescent="0.25">
      <c r="H326" t="s">
        <v>8220</v>
      </c>
      <c r="I326">
        <v>348</v>
      </c>
    </row>
    <row r="327" spans="8:9" x14ac:dyDescent="0.25">
      <c r="H327" t="s">
        <v>8220</v>
      </c>
      <c r="I327">
        <v>4</v>
      </c>
    </row>
    <row r="328" spans="8:9" x14ac:dyDescent="0.25">
      <c r="H328" t="s">
        <v>8220</v>
      </c>
      <c r="I328">
        <v>0</v>
      </c>
    </row>
    <row r="329" spans="8:9" x14ac:dyDescent="0.25">
      <c r="H329" t="s">
        <v>8220</v>
      </c>
      <c r="I329">
        <v>17</v>
      </c>
    </row>
    <row r="330" spans="8:9" x14ac:dyDescent="0.25">
      <c r="H330" t="s">
        <v>8220</v>
      </c>
      <c r="I330">
        <v>0</v>
      </c>
    </row>
    <row r="331" spans="8:9" x14ac:dyDescent="0.25">
      <c r="H331" t="s">
        <v>8220</v>
      </c>
      <c r="I331">
        <v>1</v>
      </c>
    </row>
    <row r="332" spans="8:9" x14ac:dyDescent="0.25">
      <c r="H332" t="s">
        <v>8220</v>
      </c>
      <c r="I332">
        <v>15</v>
      </c>
    </row>
    <row r="333" spans="8:9" x14ac:dyDescent="0.25">
      <c r="H333" t="s">
        <v>8220</v>
      </c>
      <c r="I333">
        <v>10</v>
      </c>
    </row>
    <row r="334" spans="8:9" x14ac:dyDescent="0.25">
      <c r="H334" t="s">
        <v>8220</v>
      </c>
      <c r="I334">
        <v>3</v>
      </c>
    </row>
    <row r="335" spans="8:9" x14ac:dyDescent="0.25">
      <c r="H335" t="s">
        <v>8220</v>
      </c>
      <c r="I335">
        <v>0</v>
      </c>
    </row>
    <row r="336" spans="8:9" x14ac:dyDescent="0.25">
      <c r="H336" t="s">
        <v>8220</v>
      </c>
      <c r="I336">
        <v>0</v>
      </c>
    </row>
    <row r="337" spans="8:9" x14ac:dyDescent="0.25">
      <c r="H337" t="s">
        <v>8220</v>
      </c>
      <c r="I337">
        <v>0</v>
      </c>
    </row>
    <row r="338" spans="8:9" x14ac:dyDescent="0.25">
      <c r="H338" t="s">
        <v>8220</v>
      </c>
      <c r="I338">
        <v>0</v>
      </c>
    </row>
    <row r="339" spans="8:9" x14ac:dyDescent="0.25">
      <c r="H339" t="s">
        <v>8220</v>
      </c>
      <c r="I339">
        <v>46</v>
      </c>
    </row>
    <row r="340" spans="8:9" x14ac:dyDescent="0.25">
      <c r="H340" t="s">
        <v>8220</v>
      </c>
      <c r="I340">
        <v>14</v>
      </c>
    </row>
    <row r="341" spans="8:9" x14ac:dyDescent="0.25">
      <c r="H341" t="s">
        <v>8220</v>
      </c>
      <c r="I341">
        <v>1</v>
      </c>
    </row>
    <row r="342" spans="8:9" x14ac:dyDescent="0.25">
      <c r="H342" t="s">
        <v>8220</v>
      </c>
      <c r="I342">
        <v>0</v>
      </c>
    </row>
    <row r="343" spans="8:9" x14ac:dyDescent="0.25">
      <c r="H343" t="s">
        <v>8220</v>
      </c>
      <c r="I343">
        <v>17</v>
      </c>
    </row>
    <row r="344" spans="8:9" x14ac:dyDescent="0.25">
      <c r="H344" t="s">
        <v>8220</v>
      </c>
      <c r="I344">
        <v>1</v>
      </c>
    </row>
    <row r="345" spans="8:9" x14ac:dyDescent="0.25">
      <c r="H345" t="s">
        <v>8220</v>
      </c>
      <c r="I345">
        <v>0</v>
      </c>
    </row>
    <row r="346" spans="8:9" x14ac:dyDescent="0.25">
      <c r="H346" t="s">
        <v>8220</v>
      </c>
      <c r="I346">
        <v>0</v>
      </c>
    </row>
    <row r="347" spans="8:9" x14ac:dyDescent="0.25">
      <c r="H347" t="s">
        <v>8220</v>
      </c>
      <c r="I347">
        <v>0</v>
      </c>
    </row>
    <row r="348" spans="8:9" x14ac:dyDescent="0.25">
      <c r="H348" t="s">
        <v>8220</v>
      </c>
      <c r="I348">
        <v>0</v>
      </c>
    </row>
    <row r="349" spans="8:9" x14ac:dyDescent="0.25">
      <c r="H349" t="s">
        <v>8220</v>
      </c>
      <c r="I349">
        <v>0</v>
      </c>
    </row>
    <row r="350" spans="8:9" x14ac:dyDescent="0.25">
      <c r="H350" t="s">
        <v>8220</v>
      </c>
      <c r="I350">
        <v>2</v>
      </c>
    </row>
    <row r="351" spans="8:9" x14ac:dyDescent="0.25">
      <c r="H351" t="s">
        <v>8221</v>
      </c>
      <c r="I351">
        <v>0</v>
      </c>
    </row>
    <row r="352" spans="8:9" x14ac:dyDescent="0.25">
      <c r="H352" t="s">
        <v>8221</v>
      </c>
      <c r="I352">
        <v>1</v>
      </c>
    </row>
    <row r="353" spans="8:9" x14ac:dyDescent="0.25">
      <c r="H353" t="s">
        <v>8221</v>
      </c>
      <c r="I353">
        <v>10</v>
      </c>
    </row>
    <row r="354" spans="8:9" x14ac:dyDescent="0.25">
      <c r="H354" t="s">
        <v>8221</v>
      </c>
      <c r="I354">
        <v>0</v>
      </c>
    </row>
    <row r="355" spans="8:9" x14ac:dyDescent="0.25">
      <c r="H355" t="s">
        <v>8221</v>
      </c>
      <c r="I355">
        <v>7</v>
      </c>
    </row>
    <row r="356" spans="8:9" x14ac:dyDescent="0.25">
      <c r="H356" t="s">
        <v>8221</v>
      </c>
      <c r="I356">
        <v>0</v>
      </c>
    </row>
    <row r="357" spans="8:9" x14ac:dyDescent="0.25">
      <c r="H357" t="s">
        <v>8221</v>
      </c>
      <c r="I357">
        <v>1</v>
      </c>
    </row>
    <row r="358" spans="8:9" x14ac:dyDescent="0.25">
      <c r="H358" t="s">
        <v>8221</v>
      </c>
      <c r="I358">
        <v>2</v>
      </c>
    </row>
    <row r="359" spans="8:9" x14ac:dyDescent="0.25">
      <c r="H359" t="s">
        <v>8221</v>
      </c>
      <c r="I359">
        <v>3</v>
      </c>
    </row>
    <row r="360" spans="8:9" x14ac:dyDescent="0.25">
      <c r="H360" t="s">
        <v>8221</v>
      </c>
      <c r="I360">
        <v>10</v>
      </c>
    </row>
    <row r="361" spans="8:9" x14ac:dyDescent="0.25">
      <c r="H361" t="s">
        <v>8221</v>
      </c>
      <c r="I361">
        <v>10</v>
      </c>
    </row>
    <row r="362" spans="8:9" x14ac:dyDescent="0.25">
      <c r="H362" t="s">
        <v>8221</v>
      </c>
      <c r="I362">
        <v>1</v>
      </c>
    </row>
    <row r="363" spans="8:9" x14ac:dyDescent="0.25">
      <c r="H363" t="s">
        <v>8221</v>
      </c>
      <c r="I363">
        <v>0</v>
      </c>
    </row>
    <row r="364" spans="8:9" x14ac:dyDescent="0.25">
      <c r="H364" t="s">
        <v>8221</v>
      </c>
      <c r="I364">
        <v>0</v>
      </c>
    </row>
    <row r="365" spans="8:9" x14ac:dyDescent="0.25">
      <c r="H365" t="s">
        <v>8221</v>
      </c>
      <c r="I365">
        <v>0</v>
      </c>
    </row>
    <row r="366" spans="8:9" x14ac:dyDescent="0.25">
      <c r="H366" t="s">
        <v>8221</v>
      </c>
      <c r="I366">
        <v>26</v>
      </c>
    </row>
    <row r="367" spans="8:9" x14ac:dyDescent="0.25">
      <c r="H367" t="s">
        <v>8221</v>
      </c>
      <c r="I367">
        <v>0</v>
      </c>
    </row>
    <row r="368" spans="8:9" x14ac:dyDescent="0.25">
      <c r="H368" t="s">
        <v>8221</v>
      </c>
      <c r="I368">
        <v>7</v>
      </c>
    </row>
    <row r="369" spans="8:9" x14ac:dyDescent="0.25">
      <c r="H369" t="s">
        <v>8221</v>
      </c>
      <c r="I369">
        <v>0</v>
      </c>
    </row>
    <row r="370" spans="8:9" x14ac:dyDescent="0.25">
      <c r="H370" t="s">
        <v>8221</v>
      </c>
      <c r="I370">
        <v>2</v>
      </c>
    </row>
    <row r="371" spans="8:9" x14ac:dyDescent="0.25">
      <c r="H371" t="s">
        <v>8221</v>
      </c>
      <c r="I371">
        <v>13</v>
      </c>
    </row>
    <row r="372" spans="8:9" x14ac:dyDescent="0.25">
      <c r="H372" t="s">
        <v>8221</v>
      </c>
      <c r="I372">
        <v>4</v>
      </c>
    </row>
    <row r="373" spans="8:9" x14ac:dyDescent="0.25">
      <c r="H373" t="s">
        <v>8221</v>
      </c>
      <c r="I373">
        <v>0</v>
      </c>
    </row>
    <row r="374" spans="8:9" x14ac:dyDescent="0.25">
      <c r="H374" t="s">
        <v>8221</v>
      </c>
      <c r="I374">
        <v>12</v>
      </c>
    </row>
    <row r="375" spans="8:9" x14ac:dyDescent="0.25">
      <c r="H375" t="s">
        <v>8221</v>
      </c>
      <c r="I375">
        <v>2</v>
      </c>
    </row>
    <row r="376" spans="8:9" x14ac:dyDescent="0.25">
      <c r="H376" t="s">
        <v>8221</v>
      </c>
      <c r="I376">
        <v>10</v>
      </c>
    </row>
    <row r="377" spans="8:9" x14ac:dyDescent="0.25">
      <c r="H377" t="s">
        <v>8221</v>
      </c>
      <c r="I377">
        <v>0</v>
      </c>
    </row>
    <row r="378" spans="8:9" x14ac:dyDescent="0.25">
      <c r="H378" t="s">
        <v>8221</v>
      </c>
      <c r="I378">
        <v>5</v>
      </c>
    </row>
    <row r="379" spans="8:9" x14ac:dyDescent="0.25">
      <c r="H379" t="s">
        <v>8221</v>
      </c>
      <c r="I379">
        <v>0</v>
      </c>
    </row>
    <row r="380" spans="8:9" x14ac:dyDescent="0.25">
      <c r="H380" t="s">
        <v>8221</v>
      </c>
      <c r="I380">
        <v>5</v>
      </c>
    </row>
    <row r="381" spans="8:9" x14ac:dyDescent="0.25">
      <c r="H381" t="s">
        <v>8221</v>
      </c>
      <c r="I381">
        <v>1</v>
      </c>
    </row>
    <row r="382" spans="8:9" x14ac:dyDescent="0.25">
      <c r="H382" t="s">
        <v>8221</v>
      </c>
      <c r="I382">
        <v>3</v>
      </c>
    </row>
    <row r="383" spans="8:9" x14ac:dyDescent="0.25">
      <c r="H383" t="s">
        <v>8221</v>
      </c>
      <c r="I383">
        <v>3</v>
      </c>
    </row>
    <row r="384" spans="8:9" x14ac:dyDescent="0.25">
      <c r="H384" t="s">
        <v>8221</v>
      </c>
      <c r="I384">
        <v>0</v>
      </c>
    </row>
    <row r="385" spans="8:9" x14ac:dyDescent="0.25">
      <c r="H385" t="s">
        <v>8221</v>
      </c>
      <c r="I385">
        <v>3</v>
      </c>
    </row>
    <row r="386" spans="8:9" x14ac:dyDescent="0.25">
      <c r="H386" t="s">
        <v>8221</v>
      </c>
      <c r="I386">
        <v>0</v>
      </c>
    </row>
    <row r="387" spans="8:9" x14ac:dyDescent="0.25">
      <c r="H387" t="s">
        <v>8221</v>
      </c>
      <c r="I387">
        <v>19</v>
      </c>
    </row>
    <row r="388" spans="8:9" x14ac:dyDescent="0.25">
      <c r="H388" t="s">
        <v>8221</v>
      </c>
      <c r="I388">
        <v>8</v>
      </c>
    </row>
    <row r="389" spans="8:9" x14ac:dyDescent="0.25">
      <c r="H389" t="s">
        <v>8221</v>
      </c>
      <c r="I389">
        <v>6</v>
      </c>
    </row>
    <row r="390" spans="8:9" x14ac:dyDescent="0.25">
      <c r="H390" t="s">
        <v>8221</v>
      </c>
      <c r="I390">
        <v>0</v>
      </c>
    </row>
    <row r="391" spans="8:9" x14ac:dyDescent="0.25">
      <c r="H391" t="s">
        <v>8221</v>
      </c>
      <c r="I391">
        <v>18</v>
      </c>
    </row>
    <row r="392" spans="8:9" x14ac:dyDescent="0.25">
      <c r="H392" t="s">
        <v>8221</v>
      </c>
      <c r="I392">
        <v>7</v>
      </c>
    </row>
    <row r="393" spans="8:9" x14ac:dyDescent="0.25">
      <c r="H393" t="s">
        <v>8221</v>
      </c>
      <c r="I393">
        <v>0</v>
      </c>
    </row>
    <row r="394" spans="8:9" x14ac:dyDescent="0.25">
      <c r="H394" t="s">
        <v>8221</v>
      </c>
      <c r="I394">
        <v>8</v>
      </c>
    </row>
    <row r="395" spans="8:9" x14ac:dyDescent="0.25">
      <c r="H395" t="s">
        <v>8221</v>
      </c>
      <c r="I395">
        <v>1293</v>
      </c>
    </row>
    <row r="396" spans="8:9" x14ac:dyDescent="0.25">
      <c r="H396" t="s">
        <v>8221</v>
      </c>
      <c r="I396">
        <v>17</v>
      </c>
    </row>
    <row r="397" spans="8:9" x14ac:dyDescent="0.25">
      <c r="H397" t="s">
        <v>8221</v>
      </c>
      <c r="I397">
        <v>0</v>
      </c>
    </row>
    <row r="398" spans="8:9" x14ac:dyDescent="0.25">
      <c r="H398" t="s">
        <v>8221</v>
      </c>
      <c r="I398">
        <v>13</v>
      </c>
    </row>
    <row r="399" spans="8:9" x14ac:dyDescent="0.25">
      <c r="H399" t="s">
        <v>8221</v>
      </c>
      <c r="I399">
        <v>0</v>
      </c>
    </row>
    <row r="400" spans="8:9" x14ac:dyDescent="0.25">
      <c r="H400" t="s">
        <v>8221</v>
      </c>
      <c r="I400">
        <v>0</v>
      </c>
    </row>
    <row r="401" spans="8:9" x14ac:dyDescent="0.25">
      <c r="H401" t="s">
        <v>8221</v>
      </c>
      <c r="I401">
        <v>33</v>
      </c>
    </row>
    <row r="402" spans="8:9" x14ac:dyDescent="0.25">
      <c r="H402" t="s">
        <v>8221</v>
      </c>
      <c r="I402">
        <v>12</v>
      </c>
    </row>
    <row r="403" spans="8:9" x14ac:dyDescent="0.25">
      <c r="H403" t="s">
        <v>8221</v>
      </c>
      <c r="I403">
        <v>1</v>
      </c>
    </row>
    <row r="404" spans="8:9" x14ac:dyDescent="0.25">
      <c r="H404" t="s">
        <v>8221</v>
      </c>
      <c r="I404">
        <v>1</v>
      </c>
    </row>
    <row r="405" spans="8:9" x14ac:dyDescent="0.25">
      <c r="H405" t="s">
        <v>8221</v>
      </c>
      <c r="I405">
        <v>1</v>
      </c>
    </row>
    <row r="406" spans="8:9" x14ac:dyDescent="0.25">
      <c r="H406" t="s">
        <v>8221</v>
      </c>
      <c r="I406">
        <v>1</v>
      </c>
    </row>
    <row r="407" spans="8:9" x14ac:dyDescent="0.25">
      <c r="H407" t="s">
        <v>8221</v>
      </c>
      <c r="I407">
        <v>84</v>
      </c>
    </row>
    <row r="408" spans="8:9" x14ac:dyDescent="0.25">
      <c r="H408" t="s">
        <v>8221</v>
      </c>
      <c r="I408">
        <v>38</v>
      </c>
    </row>
    <row r="409" spans="8:9" x14ac:dyDescent="0.25">
      <c r="H409" t="s">
        <v>8221</v>
      </c>
      <c r="I409">
        <v>1</v>
      </c>
    </row>
    <row r="410" spans="8:9" x14ac:dyDescent="0.25">
      <c r="H410" t="s">
        <v>8221</v>
      </c>
      <c r="I410">
        <v>76</v>
      </c>
    </row>
    <row r="411" spans="8:9" x14ac:dyDescent="0.25">
      <c r="H411" t="s">
        <v>8221</v>
      </c>
      <c r="I411">
        <v>3</v>
      </c>
    </row>
    <row r="412" spans="8:9" x14ac:dyDescent="0.25">
      <c r="H412" t="s">
        <v>8221</v>
      </c>
      <c r="I412">
        <v>0</v>
      </c>
    </row>
    <row r="413" spans="8:9" x14ac:dyDescent="0.25">
      <c r="H413" t="s">
        <v>8221</v>
      </c>
      <c r="I413">
        <v>2</v>
      </c>
    </row>
    <row r="414" spans="8:9" x14ac:dyDescent="0.25">
      <c r="H414" t="s">
        <v>8221</v>
      </c>
      <c r="I414">
        <v>0</v>
      </c>
    </row>
    <row r="415" spans="8:9" x14ac:dyDescent="0.25">
      <c r="H415" t="s">
        <v>8221</v>
      </c>
      <c r="I415">
        <v>0</v>
      </c>
    </row>
    <row r="416" spans="8:9" x14ac:dyDescent="0.25">
      <c r="H416" t="s">
        <v>8221</v>
      </c>
      <c r="I416">
        <v>0</v>
      </c>
    </row>
    <row r="417" spans="8:9" x14ac:dyDescent="0.25">
      <c r="H417" t="s">
        <v>8221</v>
      </c>
      <c r="I417">
        <v>2</v>
      </c>
    </row>
    <row r="418" spans="8:9" x14ac:dyDescent="0.25">
      <c r="H418" t="s">
        <v>8221</v>
      </c>
      <c r="I418">
        <v>0</v>
      </c>
    </row>
    <row r="419" spans="8:9" x14ac:dyDescent="0.25">
      <c r="H419" t="s">
        <v>8221</v>
      </c>
      <c r="I419">
        <v>0</v>
      </c>
    </row>
    <row r="420" spans="8:9" x14ac:dyDescent="0.25">
      <c r="H420" t="s">
        <v>8221</v>
      </c>
      <c r="I420">
        <v>0</v>
      </c>
    </row>
    <row r="421" spans="8:9" x14ac:dyDescent="0.25">
      <c r="H421" t="s">
        <v>8221</v>
      </c>
      <c r="I421">
        <v>2</v>
      </c>
    </row>
    <row r="422" spans="8:9" x14ac:dyDescent="0.25">
      <c r="H422" t="s">
        <v>8221</v>
      </c>
      <c r="I422">
        <v>0</v>
      </c>
    </row>
    <row r="423" spans="8:9" x14ac:dyDescent="0.25">
      <c r="H423" t="s">
        <v>8221</v>
      </c>
      <c r="I423">
        <v>7</v>
      </c>
    </row>
    <row r="424" spans="8:9" x14ac:dyDescent="0.25">
      <c r="H424" t="s">
        <v>8221</v>
      </c>
      <c r="I424">
        <v>0</v>
      </c>
    </row>
    <row r="425" spans="8:9" x14ac:dyDescent="0.25">
      <c r="H425" t="s">
        <v>8221</v>
      </c>
      <c r="I425">
        <v>5</v>
      </c>
    </row>
    <row r="426" spans="8:9" x14ac:dyDescent="0.25">
      <c r="H426" t="s">
        <v>8221</v>
      </c>
      <c r="I426">
        <v>0</v>
      </c>
    </row>
    <row r="427" spans="8:9" x14ac:dyDescent="0.25">
      <c r="H427" t="s">
        <v>8221</v>
      </c>
      <c r="I427">
        <v>0</v>
      </c>
    </row>
    <row r="428" spans="8:9" x14ac:dyDescent="0.25">
      <c r="H428" t="s">
        <v>8221</v>
      </c>
      <c r="I428">
        <v>1</v>
      </c>
    </row>
    <row r="429" spans="8:9" x14ac:dyDescent="0.25">
      <c r="H429" t="s">
        <v>8221</v>
      </c>
      <c r="I429">
        <v>0</v>
      </c>
    </row>
    <row r="430" spans="8:9" x14ac:dyDescent="0.25">
      <c r="H430" t="s">
        <v>8221</v>
      </c>
      <c r="I430">
        <v>5</v>
      </c>
    </row>
    <row r="431" spans="8:9" x14ac:dyDescent="0.25">
      <c r="H431" t="s">
        <v>8221</v>
      </c>
      <c r="I431">
        <v>3</v>
      </c>
    </row>
    <row r="432" spans="8:9" x14ac:dyDescent="0.25">
      <c r="H432" t="s">
        <v>8221</v>
      </c>
      <c r="I432">
        <v>6</v>
      </c>
    </row>
    <row r="433" spans="8:9" x14ac:dyDescent="0.25">
      <c r="H433" t="s">
        <v>8221</v>
      </c>
      <c r="I433">
        <v>12</v>
      </c>
    </row>
    <row r="434" spans="8:9" x14ac:dyDescent="0.25">
      <c r="H434" t="s">
        <v>8221</v>
      </c>
      <c r="I434">
        <v>13</v>
      </c>
    </row>
    <row r="435" spans="8:9" x14ac:dyDescent="0.25">
      <c r="H435" t="s">
        <v>8221</v>
      </c>
      <c r="I435">
        <v>5</v>
      </c>
    </row>
    <row r="436" spans="8:9" x14ac:dyDescent="0.25">
      <c r="H436" t="s">
        <v>8221</v>
      </c>
      <c r="I436">
        <v>2</v>
      </c>
    </row>
    <row r="437" spans="8:9" x14ac:dyDescent="0.25">
      <c r="H437" t="s">
        <v>8221</v>
      </c>
      <c r="I437">
        <v>8</v>
      </c>
    </row>
    <row r="438" spans="8:9" x14ac:dyDescent="0.25">
      <c r="H438" t="s">
        <v>8221</v>
      </c>
      <c r="I438">
        <v>0</v>
      </c>
    </row>
    <row r="439" spans="8:9" x14ac:dyDescent="0.25">
      <c r="H439" t="s">
        <v>8221</v>
      </c>
      <c r="I439">
        <v>13</v>
      </c>
    </row>
    <row r="440" spans="8:9" x14ac:dyDescent="0.25">
      <c r="H440" t="s">
        <v>8221</v>
      </c>
      <c r="I440">
        <v>0</v>
      </c>
    </row>
    <row r="441" spans="8:9" x14ac:dyDescent="0.25">
      <c r="H441" t="s">
        <v>8221</v>
      </c>
      <c r="I441">
        <v>5</v>
      </c>
    </row>
    <row r="442" spans="8:9" x14ac:dyDescent="0.25">
      <c r="H442" t="s">
        <v>8221</v>
      </c>
      <c r="I442">
        <v>8</v>
      </c>
    </row>
    <row r="443" spans="8:9" x14ac:dyDescent="0.25">
      <c r="H443" t="s">
        <v>8221</v>
      </c>
      <c r="I443">
        <v>8</v>
      </c>
    </row>
    <row r="444" spans="8:9" x14ac:dyDescent="0.25">
      <c r="H444" t="s">
        <v>8221</v>
      </c>
      <c r="I444">
        <v>0</v>
      </c>
    </row>
    <row r="445" spans="8:9" x14ac:dyDescent="0.25">
      <c r="H445" t="s">
        <v>8221</v>
      </c>
      <c r="I445">
        <v>2</v>
      </c>
    </row>
    <row r="446" spans="8:9" x14ac:dyDescent="0.25">
      <c r="H446" t="s">
        <v>8221</v>
      </c>
      <c r="I446">
        <v>3</v>
      </c>
    </row>
    <row r="447" spans="8:9" x14ac:dyDescent="0.25">
      <c r="H447" t="s">
        <v>8221</v>
      </c>
      <c r="I447">
        <v>0</v>
      </c>
    </row>
    <row r="448" spans="8:9" x14ac:dyDescent="0.25">
      <c r="H448" t="s">
        <v>8221</v>
      </c>
      <c r="I448">
        <v>0</v>
      </c>
    </row>
    <row r="449" spans="8:9" x14ac:dyDescent="0.25">
      <c r="H449" t="s">
        <v>8221</v>
      </c>
      <c r="I449">
        <v>11</v>
      </c>
    </row>
    <row r="450" spans="8:9" x14ac:dyDescent="0.25">
      <c r="H450" t="s">
        <v>8221</v>
      </c>
      <c r="I450">
        <v>0</v>
      </c>
    </row>
    <row r="451" spans="8:9" x14ac:dyDescent="0.25">
      <c r="H451" t="s">
        <v>8221</v>
      </c>
      <c r="I451">
        <v>1</v>
      </c>
    </row>
    <row r="452" spans="8:9" x14ac:dyDescent="0.25">
      <c r="H452" t="s">
        <v>8221</v>
      </c>
      <c r="I452">
        <v>0</v>
      </c>
    </row>
    <row r="453" spans="8:9" x14ac:dyDescent="0.25">
      <c r="H453" t="s">
        <v>8221</v>
      </c>
      <c r="I453">
        <v>17</v>
      </c>
    </row>
    <row r="454" spans="8:9" x14ac:dyDescent="0.25">
      <c r="H454" t="s">
        <v>8221</v>
      </c>
      <c r="I454">
        <v>2</v>
      </c>
    </row>
    <row r="455" spans="8:9" x14ac:dyDescent="0.25">
      <c r="H455" t="s">
        <v>8221</v>
      </c>
      <c r="I455">
        <v>1</v>
      </c>
    </row>
    <row r="456" spans="8:9" x14ac:dyDescent="0.25">
      <c r="H456" t="s">
        <v>8221</v>
      </c>
      <c r="I456">
        <v>2</v>
      </c>
    </row>
    <row r="457" spans="8:9" x14ac:dyDescent="0.25">
      <c r="H457" t="s">
        <v>8221</v>
      </c>
      <c r="I457">
        <v>16</v>
      </c>
    </row>
    <row r="458" spans="8:9" x14ac:dyDescent="0.25">
      <c r="H458" t="s">
        <v>8221</v>
      </c>
      <c r="I458">
        <v>1</v>
      </c>
    </row>
    <row r="459" spans="8:9" x14ac:dyDescent="0.25">
      <c r="H459" t="s">
        <v>8221</v>
      </c>
      <c r="I459">
        <v>4</v>
      </c>
    </row>
    <row r="460" spans="8:9" x14ac:dyDescent="0.25">
      <c r="H460" t="s">
        <v>8221</v>
      </c>
      <c r="I460">
        <v>5</v>
      </c>
    </row>
    <row r="461" spans="8:9" x14ac:dyDescent="0.25">
      <c r="H461" t="s">
        <v>8221</v>
      </c>
      <c r="I461">
        <v>7</v>
      </c>
    </row>
    <row r="462" spans="8:9" x14ac:dyDescent="0.25">
      <c r="H462" t="s">
        <v>8221</v>
      </c>
      <c r="I462">
        <v>0</v>
      </c>
    </row>
    <row r="463" spans="8:9" x14ac:dyDescent="0.25">
      <c r="H463" t="s">
        <v>8221</v>
      </c>
      <c r="I463">
        <v>12</v>
      </c>
    </row>
    <row r="464" spans="8:9" x14ac:dyDescent="0.25">
      <c r="H464" t="s">
        <v>8221</v>
      </c>
      <c r="I464">
        <v>2</v>
      </c>
    </row>
    <row r="465" spans="8:9" x14ac:dyDescent="0.25">
      <c r="H465" t="s">
        <v>8221</v>
      </c>
      <c r="I465">
        <v>5</v>
      </c>
    </row>
    <row r="466" spans="8:9" x14ac:dyDescent="0.25">
      <c r="H466" t="s">
        <v>8221</v>
      </c>
      <c r="I466">
        <v>2</v>
      </c>
    </row>
    <row r="467" spans="8:9" x14ac:dyDescent="0.25">
      <c r="H467" t="s">
        <v>8221</v>
      </c>
      <c r="I467">
        <v>3</v>
      </c>
    </row>
    <row r="468" spans="8:9" x14ac:dyDescent="0.25">
      <c r="H468" t="s">
        <v>8221</v>
      </c>
      <c r="I468">
        <v>0</v>
      </c>
    </row>
    <row r="469" spans="8:9" x14ac:dyDescent="0.25">
      <c r="H469" t="s">
        <v>8221</v>
      </c>
      <c r="I469">
        <v>49</v>
      </c>
    </row>
    <row r="470" spans="8:9" x14ac:dyDescent="0.25">
      <c r="H470" t="s">
        <v>8221</v>
      </c>
      <c r="I470">
        <v>1</v>
      </c>
    </row>
    <row r="471" spans="8:9" x14ac:dyDescent="0.25">
      <c r="H471" t="s">
        <v>8221</v>
      </c>
      <c r="I471">
        <v>2</v>
      </c>
    </row>
    <row r="472" spans="8:9" x14ac:dyDescent="0.25">
      <c r="H472" t="s">
        <v>8221</v>
      </c>
      <c r="I472">
        <v>0</v>
      </c>
    </row>
    <row r="473" spans="8:9" x14ac:dyDescent="0.25">
      <c r="H473" t="s">
        <v>8221</v>
      </c>
      <c r="I473">
        <v>0</v>
      </c>
    </row>
    <row r="474" spans="8:9" x14ac:dyDescent="0.25">
      <c r="H474" t="s">
        <v>8221</v>
      </c>
      <c r="I474">
        <v>11</v>
      </c>
    </row>
    <row r="475" spans="8:9" x14ac:dyDescent="0.25">
      <c r="H475" t="s">
        <v>8221</v>
      </c>
      <c r="I475">
        <v>1</v>
      </c>
    </row>
    <row r="476" spans="8:9" x14ac:dyDescent="0.25">
      <c r="H476" t="s">
        <v>8221</v>
      </c>
      <c r="I476">
        <v>8</v>
      </c>
    </row>
    <row r="477" spans="8:9" x14ac:dyDescent="0.25">
      <c r="H477" t="s">
        <v>8221</v>
      </c>
      <c r="I477">
        <v>5</v>
      </c>
    </row>
    <row r="478" spans="8:9" x14ac:dyDescent="0.25">
      <c r="H478" t="s">
        <v>8221</v>
      </c>
      <c r="I478">
        <v>39</v>
      </c>
    </row>
    <row r="479" spans="8:9" x14ac:dyDescent="0.25">
      <c r="H479" t="s">
        <v>8221</v>
      </c>
      <c r="I479">
        <v>0</v>
      </c>
    </row>
    <row r="480" spans="8:9" x14ac:dyDescent="0.25">
      <c r="H480" t="s">
        <v>8221</v>
      </c>
      <c r="I480">
        <v>0</v>
      </c>
    </row>
    <row r="481" spans="8:9" x14ac:dyDescent="0.25">
      <c r="H481" t="s">
        <v>8221</v>
      </c>
      <c r="I481">
        <v>2</v>
      </c>
    </row>
    <row r="482" spans="8:9" x14ac:dyDescent="0.25">
      <c r="H482" t="s">
        <v>8221</v>
      </c>
      <c r="I482">
        <v>170</v>
      </c>
    </row>
    <row r="483" spans="8:9" x14ac:dyDescent="0.25">
      <c r="H483" t="s">
        <v>8221</v>
      </c>
      <c r="I483">
        <v>5</v>
      </c>
    </row>
    <row r="484" spans="8:9" x14ac:dyDescent="0.25">
      <c r="H484" t="s">
        <v>8221</v>
      </c>
      <c r="I484">
        <v>14</v>
      </c>
    </row>
    <row r="485" spans="8:9" x14ac:dyDescent="0.25">
      <c r="H485" t="s">
        <v>8221</v>
      </c>
      <c r="I485">
        <v>1</v>
      </c>
    </row>
    <row r="486" spans="8:9" x14ac:dyDescent="0.25">
      <c r="H486" t="s">
        <v>8221</v>
      </c>
      <c r="I486">
        <v>0</v>
      </c>
    </row>
    <row r="487" spans="8:9" x14ac:dyDescent="0.25">
      <c r="H487" t="s">
        <v>8221</v>
      </c>
      <c r="I487">
        <v>124</v>
      </c>
    </row>
    <row r="488" spans="8:9" x14ac:dyDescent="0.25">
      <c r="H488" t="s">
        <v>8221</v>
      </c>
      <c r="I488">
        <v>0</v>
      </c>
    </row>
    <row r="489" spans="8:9" x14ac:dyDescent="0.25">
      <c r="H489" t="s">
        <v>8221</v>
      </c>
      <c r="I489">
        <v>0</v>
      </c>
    </row>
    <row r="490" spans="8:9" x14ac:dyDescent="0.25">
      <c r="H490" t="s">
        <v>8221</v>
      </c>
      <c r="I490">
        <v>55</v>
      </c>
    </row>
    <row r="491" spans="8:9" x14ac:dyDescent="0.25">
      <c r="H491" t="s">
        <v>8221</v>
      </c>
      <c r="I491">
        <v>140</v>
      </c>
    </row>
    <row r="492" spans="8:9" x14ac:dyDescent="0.25">
      <c r="H492" t="s">
        <v>8221</v>
      </c>
      <c r="I492">
        <v>21</v>
      </c>
    </row>
    <row r="493" spans="8:9" x14ac:dyDescent="0.25">
      <c r="H493" t="s">
        <v>8221</v>
      </c>
      <c r="I493">
        <v>1</v>
      </c>
    </row>
    <row r="494" spans="8:9" x14ac:dyDescent="0.25">
      <c r="H494" t="s">
        <v>8221</v>
      </c>
      <c r="I494">
        <v>147</v>
      </c>
    </row>
    <row r="495" spans="8:9" x14ac:dyDescent="0.25">
      <c r="H495" t="s">
        <v>8221</v>
      </c>
      <c r="I495">
        <v>11</v>
      </c>
    </row>
    <row r="496" spans="8:9" x14ac:dyDescent="0.25">
      <c r="H496" t="s">
        <v>8221</v>
      </c>
      <c r="I496">
        <v>125</v>
      </c>
    </row>
    <row r="497" spans="8:9" x14ac:dyDescent="0.25">
      <c r="H497" t="s">
        <v>8221</v>
      </c>
      <c r="I497">
        <v>1</v>
      </c>
    </row>
    <row r="498" spans="8:9" x14ac:dyDescent="0.25">
      <c r="H498" t="s">
        <v>8221</v>
      </c>
      <c r="I498">
        <v>0</v>
      </c>
    </row>
    <row r="499" spans="8:9" x14ac:dyDescent="0.25">
      <c r="H499" t="s">
        <v>8221</v>
      </c>
      <c r="I499">
        <v>0</v>
      </c>
    </row>
    <row r="500" spans="8:9" x14ac:dyDescent="0.25">
      <c r="H500" t="s">
        <v>8221</v>
      </c>
      <c r="I500">
        <v>3</v>
      </c>
    </row>
    <row r="501" spans="8:9" x14ac:dyDescent="0.25">
      <c r="H501" t="s">
        <v>8221</v>
      </c>
      <c r="I501">
        <v>0</v>
      </c>
    </row>
    <row r="502" spans="8:9" x14ac:dyDescent="0.25">
      <c r="H502" t="s">
        <v>8221</v>
      </c>
      <c r="I502">
        <v>0</v>
      </c>
    </row>
    <row r="503" spans="8:9" x14ac:dyDescent="0.25">
      <c r="H503" t="s">
        <v>8221</v>
      </c>
      <c r="I503">
        <v>0</v>
      </c>
    </row>
    <row r="504" spans="8:9" x14ac:dyDescent="0.25">
      <c r="H504" t="s">
        <v>8221</v>
      </c>
      <c r="I504">
        <v>0</v>
      </c>
    </row>
    <row r="505" spans="8:9" x14ac:dyDescent="0.25">
      <c r="H505" t="s">
        <v>8221</v>
      </c>
      <c r="I505">
        <v>3</v>
      </c>
    </row>
    <row r="506" spans="8:9" x14ac:dyDescent="0.25">
      <c r="H506" t="s">
        <v>8221</v>
      </c>
      <c r="I506">
        <v>0</v>
      </c>
    </row>
    <row r="507" spans="8:9" x14ac:dyDescent="0.25">
      <c r="H507" t="s">
        <v>8221</v>
      </c>
      <c r="I507">
        <v>1</v>
      </c>
    </row>
    <row r="508" spans="8:9" x14ac:dyDescent="0.25">
      <c r="H508" t="s">
        <v>8221</v>
      </c>
      <c r="I508">
        <v>3</v>
      </c>
    </row>
    <row r="509" spans="8:9" x14ac:dyDescent="0.25">
      <c r="H509" t="s">
        <v>8221</v>
      </c>
      <c r="I509">
        <v>22</v>
      </c>
    </row>
    <row r="510" spans="8:9" x14ac:dyDescent="0.25">
      <c r="H510" t="s">
        <v>8221</v>
      </c>
      <c r="I510">
        <v>26</v>
      </c>
    </row>
    <row r="511" spans="8:9" x14ac:dyDescent="0.25">
      <c r="H511" t="s">
        <v>8221</v>
      </c>
      <c r="I511">
        <v>4</v>
      </c>
    </row>
    <row r="512" spans="8:9" x14ac:dyDescent="0.25">
      <c r="H512" t="s">
        <v>8221</v>
      </c>
      <c r="I512">
        <v>0</v>
      </c>
    </row>
    <row r="513" spans="8:9" x14ac:dyDescent="0.25">
      <c r="H513" t="s">
        <v>8221</v>
      </c>
      <c r="I513">
        <v>4</v>
      </c>
    </row>
    <row r="514" spans="8:9" x14ac:dyDescent="0.25">
      <c r="H514" t="s">
        <v>8221</v>
      </c>
      <c r="I514">
        <v>9</v>
      </c>
    </row>
    <row r="515" spans="8:9" x14ac:dyDescent="0.25">
      <c r="H515" t="s">
        <v>8221</v>
      </c>
      <c r="I515">
        <v>5</v>
      </c>
    </row>
    <row r="516" spans="8:9" x14ac:dyDescent="0.25">
      <c r="H516" t="s">
        <v>8221</v>
      </c>
      <c r="I516">
        <v>14</v>
      </c>
    </row>
    <row r="517" spans="8:9" x14ac:dyDescent="0.25">
      <c r="H517" t="s">
        <v>8221</v>
      </c>
      <c r="I517">
        <v>1</v>
      </c>
    </row>
    <row r="518" spans="8:9" x14ac:dyDescent="0.25">
      <c r="H518" t="s">
        <v>8221</v>
      </c>
      <c r="I518">
        <v>10</v>
      </c>
    </row>
    <row r="519" spans="8:9" x14ac:dyDescent="0.25">
      <c r="H519" t="s">
        <v>8221</v>
      </c>
      <c r="I519">
        <v>3</v>
      </c>
    </row>
    <row r="520" spans="8:9" x14ac:dyDescent="0.25">
      <c r="H520" t="s">
        <v>8221</v>
      </c>
      <c r="I520">
        <v>1</v>
      </c>
    </row>
    <row r="521" spans="8:9" x14ac:dyDescent="0.25">
      <c r="H521" t="s">
        <v>8221</v>
      </c>
      <c r="I521">
        <v>0</v>
      </c>
    </row>
    <row r="522" spans="8:9" x14ac:dyDescent="0.25">
      <c r="H522" t="s">
        <v>8221</v>
      </c>
      <c r="I522">
        <v>5</v>
      </c>
    </row>
    <row r="523" spans="8:9" x14ac:dyDescent="0.25">
      <c r="H523" t="s">
        <v>8221</v>
      </c>
      <c r="I523">
        <v>2</v>
      </c>
    </row>
    <row r="524" spans="8:9" x14ac:dyDescent="0.25">
      <c r="H524" t="s">
        <v>8221</v>
      </c>
      <c r="I524">
        <v>68</v>
      </c>
    </row>
    <row r="525" spans="8:9" x14ac:dyDescent="0.25">
      <c r="H525" t="s">
        <v>8221</v>
      </c>
      <c r="I525">
        <v>3</v>
      </c>
    </row>
    <row r="526" spans="8:9" x14ac:dyDescent="0.25">
      <c r="H526" t="s">
        <v>8221</v>
      </c>
      <c r="I526">
        <v>34</v>
      </c>
    </row>
    <row r="527" spans="8:9" x14ac:dyDescent="0.25">
      <c r="H527" t="s">
        <v>8221</v>
      </c>
      <c r="I527">
        <v>0</v>
      </c>
    </row>
    <row r="528" spans="8:9" x14ac:dyDescent="0.25">
      <c r="H528" t="s">
        <v>8221</v>
      </c>
      <c r="I528">
        <v>3</v>
      </c>
    </row>
    <row r="529" spans="8:9" x14ac:dyDescent="0.25">
      <c r="H529" t="s">
        <v>8221</v>
      </c>
      <c r="I529">
        <v>0</v>
      </c>
    </row>
    <row r="530" spans="8:9" x14ac:dyDescent="0.25">
      <c r="H530" t="s">
        <v>8221</v>
      </c>
      <c r="I530">
        <v>70</v>
      </c>
    </row>
    <row r="531" spans="8:9" x14ac:dyDescent="0.25">
      <c r="H531" t="s">
        <v>8221</v>
      </c>
      <c r="I531">
        <v>1</v>
      </c>
    </row>
    <row r="532" spans="8:9" x14ac:dyDescent="0.25">
      <c r="H532" t="s">
        <v>8221</v>
      </c>
      <c r="I532">
        <v>1</v>
      </c>
    </row>
    <row r="533" spans="8:9" x14ac:dyDescent="0.25">
      <c r="H533" t="s">
        <v>8221</v>
      </c>
      <c r="I533">
        <v>1</v>
      </c>
    </row>
    <row r="534" spans="8:9" x14ac:dyDescent="0.25">
      <c r="H534" t="s">
        <v>8221</v>
      </c>
      <c r="I534">
        <v>2</v>
      </c>
    </row>
    <row r="535" spans="8:9" x14ac:dyDescent="0.25">
      <c r="H535" t="s">
        <v>8221</v>
      </c>
      <c r="I535">
        <v>2</v>
      </c>
    </row>
    <row r="536" spans="8:9" x14ac:dyDescent="0.25">
      <c r="H536" t="s">
        <v>8221</v>
      </c>
      <c r="I536">
        <v>34</v>
      </c>
    </row>
    <row r="537" spans="8:9" x14ac:dyDescent="0.25">
      <c r="H537" t="s">
        <v>8221</v>
      </c>
      <c r="I537">
        <v>2</v>
      </c>
    </row>
    <row r="538" spans="8:9" x14ac:dyDescent="0.25">
      <c r="H538" t="s">
        <v>8221</v>
      </c>
      <c r="I538">
        <v>0</v>
      </c>
    </row>
    <row r="539" spans="8:9" x14ac:dyDescent="0.25">
      <c r="H539" t="s">
        <v>8221</v>
      </c>
      <c r="I539">
        <v>1</v>
      </c>
    </row>
    <row r="540" spans="8:9" x14ac:dyDescent="0.25">
      <c r="H540" t="s">
        <v>8221</v>
      </c>
      <c r="I540">
        <v>8</v>
      </c>
    </row>
    <row r="541" spans="8:9" x14ac:dyDescent="0.25">
      <c r="H541" t="s">
        <v>8221</v>
      </c>
      <c r="I541">
        <v>4</v>
      </c>
    </row>
    <row r="542" spans="8:9" x14ac:dyDescent="0.25">
      <c r="H542" t="s">
        <v>8221</v>
      </c>
      <c r="I542">
        <v>28</v>
      </c>
    </row>
    <row r="543" spans="8:9" x14ac:dyDescent="0.25">
      <c r="H543" t="s">
        <v>8221</v>
      </c>
      <c r="I543">
        <v>0</v>
      </c>
    </row>
    <row r="544" spans="8:9" x14ac:dyDescent="0.25">
      <c r="H544" t="s">
        <v>8221</v>
      </c>
      <c r="I544">
        <v>6</v>
      </c>
    </row>
    <row r="545" spans="8:9" x14ac:dyDescent="0.25">
      <c r="H545" t="s">
        <v>8221</v>
      </c>
      <c r="I545">
        <v>22</v>
      </c>
    </row>
    <row r="546" spans="8:9" x14ac:dyDescent="0.25">
      <c r="H546" t="s">
        <v>8221</v>
      </c>
      <c r="I546">
        <v>0</v>
      </c>
    </row>
    <row r="547" spans="8:9" x14ac:dyDescent="0.25">
      <c r="H547" t="s">
        <v>8221</v>
      </c>
      <c r="I547">
        <v>1</v>
      </c>
    </row>
    <row r="548" spans="8:9" x14ac:dyDescent="0.25">
      <c r="H548" t="s">
        <v>8221</v>
      </c>
      <c r="I548">
        <v>20</v>
      </c>
    </row>
    <row r="549" spans="8:9" x14ac:dyDescent="0.25">
      <c r="H549" t="s">
        <v>8221</v>
      </c>
      <c r="I549">
        <v>0</v>
      </c>
    </row>
    <row r="550" spans="8:9" x14ac:dyDescent="0.25">
      <c r="H550" t="s">
        <v>8221</v>
      </c>
      <c r="I550">
        <v>1</v>
      </c>
    </row>
    <row r="551" spans="8:9" x14ac:dyDescent="0.25">
      <c r="H551" t="s">
        <v>8221</v>
      </c>
      <c r="I551">
        <v>3</v>
      </c>
    </row>
    <row r="552" spans="8:9" x14ac:dyDescent="0.25">
      <c r="H552" t="s">
        <v>8221</v>
      </c>
      <c r="I552">
        <v>2</v>
      </c>
    </row>
    <row r="553" spans="8:9" x14ac:dyDescent="0.25">
      <c r="H553" t="s">
        <v>8221</v>
      </c>
      <c r="I553">
        <v>0</v>
      </c>
    </row>
    <row r="554" spans="8:9" x14ac:dyDescent="0.25">
      <c r="H554" t="s">
        <v>8221</v>
      </c>
      <c r="I554">
        <v>2</v>
      </c>
    </row>
    <row r="555" spans="8:9" x14ac:dyDescent="0.25">
      <c r="H555" t="s">
        <v>8221</v>
      </c>
      <c r="I555">
        <v>1</v>
      </c>
    </row>
    <row r="556" spans="8:9" x14ac:dyDescent="0.25">
      <c r="H556" t="s">
        <v>8221</v>
      </c>
      <c r="I556">
        <v>0</v>
      </c>
    </row>
    <row r="557" spans="8:9" x14ac:dyDescent="0.25">
      <c r="H557" t="s">
        <v>8221</v>
      </c>
      <c r="I557">
        <v>1</v>
      </c>
    </row>
    <row r="558" spans="8:9" x14ac:dyDescent="0.25">
      <c r="H558" t="s">
        <v>8221</v>
      </c>
      <c r="I558">
        <v>0</v>
      </c>
    </row>
    <row r="559" spans="8:9" x14ac:dyDescent="0.25">
      <c r="H559" t="s">
        <v>8221</v>
      </c>
      <c r="I559">
        <v>5</v>
      </c>
    </row>
    <row r="560" spans="8:9" x14ac:dyDescent="0.25">
      <c r="H560" t="s">
        <v>8221</v>
      </c>
      <c r="I560">
        <v>1</v>
      </c>
    </row>
    <row r="561" spans="8:9" x14ac:dyDescent="0.25">
      <c r="H561" t="s">
        <v>8221</v>
      </c>
      <c r="I561">
        <v>1</v>
      </c>
    </row>
    <row r="562" spans="8:9" x14ac:dyDescent="0.25">
      <c r="H562" t="s">
        <v>8221</v>
      </c>
      <c r="I562">
        <v>2</v>
      </c>
    </row>
    <row r="563" spans="8:9" x14ac:dyDescent="0.25">
      <c r="H563" t="s">
        <v>8221</v>
      </c>
      <c r="I563">
        <v>0</v>
      </c>
    </row>
    <row r="564" spans="8:9" x14ac:dyDescent="0.25">
      <c r="H564" t="s">
        <v>8221</v>
      </c>
      <c r="I564">
        <v>9</v>
      </c>
    </row>
    <row r="565" spans="8:9" x14ac:dyDescent="0.25">
      <c r="H565" t="s">
        <v>8221</v>
      </c>
      <c r="I565">
        <v>4</v>
      </c>
    </row>
    <row r="566" spans="8:9" x14ac:dyDescent="0.25">
      <c r="H566" t="s">
        <v>8221</v>
      </c>
      <c r="I566">
        <v>4</v>
      </c>
    </row>
    <row r="567" spans="8:9" x14ac:dyDescent="0.25">
      <c r="H567" t="s">
        <v>8221</v>
      </c>
      <c r="I567">
        <v>1</v>
      </c>
    </row>
    <row r="568" spans="8:9" x14ac:dyDescent="0.25">
      <c r="H568" t="s">
        <v>8221</v>
      </c>
      <c r="I568">
        <v>1</v>
      </c>
    </row>
    <row r="569" spans="8:9" x14ac:dyDescent="0.25">
      <c r="H569" t="s">
        <v>8221</v>
      </c>
      <c r="I569">
        <v>7</v>
      </c>
    </row>
    <row r="570" spans="8:9" x14ac:dyDescent="0.25">
      <c r="H570" t="s">
        <v>8221</v>
      </c>
      <c r="I570">
        <v>5</v>
      </c>
    </row>
    <row r="571" spans="8:9" x14ac:dyDescent="0.25">
      <c r="H571" t="s">
        <v>8221</v>
      </c>
      <c r="I571">
        <v>1</v>
      </c>
    </row>
    <row r="572" spans="8:9" x14ac:dyDescent="0.25">
      <c r="H572" t="s">
        <v>8221</v>
      </c>
      <c r="I572">
        <v>0</v>
      </c>
    </row>
    <row r="573" spans="8:9" x14ac:dyDescent="0.25">
      <c r="H573" t="s">
        <v>8221</v>
      </c>
      <c r="I573">
        <v>0</v>
      </c>
    </row>
    <row r="574" spans="8:9" x14ac:dyDescent="0.25">
      <c r="H574" t="s">
        <v>8221</v>
      </c>
      <c r="I574">
        <v>1</v>
      </c>
    </row>
    <row r="575" spans="8:9" x14ac:dyDescent="0.25">
      <c r="H575" t="s">
        <v>8221</v>
      </c>
      <c r="I575">
        <v>2</v>
      </c>
    </row>
    <row r="576" spans="8:9" x14ac:dyDescent="0.25">
      <c r="H576" t="s">
        <v>8221</v>
      </c>
      <c r="I576">
        <v>0</v>
      </c>
    </row>
    <row r="577" spans="8:9" x14ac:dyDescent="0.25">
      <c r="H577" t="s">
        <v>8221</v>
      </c>
      <c r="I577">
        <v>4</v>
      </c>
    </row>
    <row r="578" spans="8:9" x14ac:dyDescent="0.25">
      <c r="H578" t="s">
        <v>8221</v>
      </c>
      <c r="I578">
        <v>7</v>
      </c>
    </row>
    <row r="579" spans="8:9" x14ac:dyDescent="0.25">
      <c r="H579" t="s">
        <v>8221</v>
      </c>
      <c r="I579">
        <v>2</v>
      </c>
    </row>
    <row r="580" spans="8:9" x14ac:dyDescent="0.25">
      <c r="H580" t="s">
        <v>8221</v>
      </c>
      <c r="I580">
        <v>1</v>
      </c>
    </row>
    <row r="581" spans="8:9" x14ac:dyDescent="0.25">
      <c r="H581" t="s">
        <v>8221</v>
      </c>
      <c r="I581">
        <v>9</v>
      </c>
    </row>
    <row r="582" spans="8:9" x14ac:dyDescent="0.25">
      <c r="H582" t="s">
        <v>8221</v>
      </c>
      <c r="I582">
        <v>2</v>
      </c>
    </row>
    <row r="583" spans="8:9" x14ac:dyDescent="0.25">
      <c r="H583" t="s">
        <v>8221</v>
      </c>
      <c r="I583">
        <v>1</v>
      </c>
    </row>
    <row r="584" spans="8:9" x14ac:dyDescent="0.25">
      <c r="H584" t="s">
        <v>8221</v>
      </c>
      <c r="I584">
        <v>7</v>
      </c>
    </row>
    <row r="585" spans="8:9" x14ac:dyDescent="0.25">
      <c r="H585" t="s">
        <v>8221</v>
      </c>
      <c r="I585">
        <v>2</v>
      </c>
    </row>
    <row r="586" spans="8:9" x14ac:dyDescent="0.25">
      <c r="H586" t="s">
        <v>8221</v>
      </c>
      <c r="I586">
        <v>8</v>
      </c>
    </row>
    <row r="587" spans="8:9" x14ac:dyDescent="0.25">
      <c r="H587" t="s">
        <v>8221</v>
      </c>
      <c r="I587">
        <v>2</v>
      </c>
    </row>
    <row r="588" spans="8:9" x14ac:dyDescent="0.25">
      <c r="H588" t="s">
        <v>8221</v>
      </c>
      <c r="I588">
        <v>2</v>
      </c>
    </row>
    <row r="589" spans="8:9" x14ac:dyDescent="0.25">
      <c r="H589" t="s">
        <v>8221</v>
      </c>
      <c r="I589">
        <v>7</v>
      </c>
    </row>
    <row r="590" spans="8:9" x14ac:dyDescent="0.25">
      <c r="H590" t="s">
        <v>8221</v>
      </c>
      <c r="I590">
        <v>2</v>
      </c>
    </row>
    <row r="591" spans="8:9" x14ac:dyDescent="0.25">
      <c r="H591" t="s">
        <v>8221</v>
      </c>
      <c r="I591">
        <v>18</v>
      </c>
    </row>
    <row r="592" spans="8:9" x14ac:dyDescent="0.25">
      <c r="H592" t="s">
        <v>8221</v>
      </c>
      <c r="I592">
        <v>9</v>
      </c>
    </row>
    <row r="593" spans="8:9" x14ac:dyDescent="0.25">
      <c r="H593" t="s">
        <v>8221</v>
      </c>
      <c r="I593">
        <v>4</v>
      </c>
    </row>
    <row r="594" spans="8:9" x14ac:dyDescent="0.25">
      <c r="H594" t="s">
        <v>8221</v>
      </c>
      <c r="I594">
        <v>7</v>
      </c>
    </row>
    <row r="595" spans="8:9" x14ac:dyDescent="0.25">
      <c r="H595" t="s">
        <v>8221</v>
      </c>
      <c r="I595">
        <v>29</v>
      </c>
    </row>
    <row r="596" spans="8:9" x14ac:dyDescent="0.25">
      <c r="H596" t="s">
        <v>8221</v>
      </c>
      <c r="I596">
        <v>12</v>
      </c>
    </row>
    <row r="597" spans="8:9" x14ac:dyDescent="0.25">
      <c r="H597" t="s">
        <v>8221</v>
      </c>
      <c r="I597">
        <v>4</v>
      </c>
    </row>
    <row r="598" spans="8:9" x14ac:dyDescent="0.25">
      <c r="H598" t="s">
        <v>8221</v>
      </c>
      <c r="I598">
        <v>28</v>
      </c>
    </row>
    <row r="599" spans="8:9" x14ac:dyDescent="0.25">
      <c r="H599" t="s">
        <v>8221</v>
      </c>
      <c r="I599">
        <v>25</v>
      </c>
    </row>
    <row r="600" spans="8:9" x14ac:dyDescent="0.25">
      <c r="H600" t="s">
        <v>8221</v>
      </c>
      <c r="I600">
        <v>28</v>
      </c>
    </row>
    <row r="601" spans="8:9" x14ac:dyDescent="0.25">
      <c r="H601" t="s">
        <v>8221</v>
      </c>
      <c r="I601">
        <v>310</v>
      </c>
    </row>
    <row r="602" spans="8:9" x14ac:dyDescent="0.25">
      <c r="H602" t="s">
        <v>8221</v>
      </c>
      <c r="I602">
        <v>15</v>
      </c>
    </row>
    <row r="603" spans="8:9" x14ac:dyDescent="0.25">
      <c r="H603" t="s">
        <v>8221</v>
      </c>
      <c r="I603">
        <v>215</v>
      </c>
    </row>
    <row r="604" spans="8:9" x14ac:dyDescent="0.25">
      <c r="H604" t="s">
        <v>8221</v>
      </c>
      <c r="I604">
        <v>3</v>
      </c>
    </row>
    <row r="605" spans="8:9" x14ac:dyDescent="0.25">
      <c r="H605" t="s">
        <v>8221</v>
      </c>
      <c r="I605">
        <v>2</v>
      </c>
    </row>
    <row r="606" spans="8:9" x14ac:dyDescent="0.25">
      <c r="H606" t="s">
        <v>8221</v>
      </c>
      <c r="I606">
        <v>26</v>
      </c>
    </row>
    <row r="607" spans="8:9" x14ac:dyDescent="0.25">
      <c r="H607" t="s">
        <v>8221</v>
      </c>
      <c r="I607">
        <v>24</v>
      </c>
    </row>
    <row r="608" spans="8:9" x14ac:dyDescent="0.25">
      <c r="H608" t="s">
        <v>8221</v>
      </c>
      <c r="I608">
        <v>96</v>
      </c>
    </row>
    <row r="609" spans="8:9" x14ac:dyDescent="0.25">
      <c r="H609" t="s">
        <v>8221</v>
      </c>
      <c r="I609">
        <v>17</v>
      </c>
    </row>
    <row r="610" spans="8:9" x14ac:dyDescent="0.25">
      <c r="H610" t="s">
        <v>8221</v>
      </c>
      <c r="I610">
        <v>94</v>
      </c>
    </row>
    <row r="611" spans="8:9" x14ac:dyDescent="0.25">
      <c r="H611" t="s">
        <v>8221</v>
      </c>
      <c r="I611">
        <v>129</v>
      </c>
    </row>
    <row r="612" spans="8:9" x14ac:dyDescent="0.25">
      <c r="H612" t="s">
        <v>8221</v>
      </c>
      <c r="I612">
        <v>1</v>
      </c>
    </row>
    <row r="613" spans="8:9" x14ac:dyDescent="0.25">
      <c r="H613" t="s">
        <v>8221</v>
      </c>
      <c r="I613">
        <v>4</v>
      </c>
    </row>
    <row r="614" spans="8:9" x14ac:dyDescent="0.25">
      <c r="H614" t="s">
        <v>8221</v>
      </c>
      <c r="I614">
        <v>3</v>
      </c>
    </row>
    <row r="615" spans="8:9" x14ac:dyDescent="0.25">
      <c r="H615" t="s">
        <v>8221</v>
      </c>
      <c r="I615">
        <v>135</v>
      </c>
    </row>
    <row r="616" spans="8:9" x14ac:dyDescent="0.25">
      <c r="H616" t="s">
        <v>8221</v>
      </c>
      <c r="I616">
        <v>10</v>
      </c>
    </row>
    <row r="617" spans="8:9" x14ac:dyDescent="0.25">
      <c r="H617" t="s">
        <v>8221</v>
      </c>
      <c r="I617">
        <v>0</v>
      </c>
    </row>
    <row r="618" spans="8:9" x14ac:dyDescent="0.25">
      <c r="H618" t="s">
        <v>8221</v>
      </c>
      <c r="I618">
        <v>6</v>
      </c>
    </row>
    <row r="619" spans="8:9" x14ac:dyDescent="0.25">
      <c r="H619" t="s">
        <v>8221</v>
      </c>
      <c r="I619">
        <v>36</v>
      </c>
    </row>
    <row r="620" spans="8:9" x14ac:dyDescent="0.25">
      <c r="H620" t="s">
        <v>8221</v>
      </c>
      <c r="I620">
        <v>336</v>
      </c>
    </row>
    <row r="621" spans="8:9" x14ac:dyDescent="0.25">
      <c r="H621" t="s">
        <v>8221</v>
      </c>
      <c r="I621">
        <v>34</v>
      </c>
    </row>
    <row r="622" spans="8:9" x14ac:dyDescent="0.25">
      <c r="H622" t="s">
        <v>8221</v>
      </c>
      <c r="I622">
        <v>10</v>
      </c>
    </row>
    <row r="623" spans="8:9" x14ac:dyDescent="0.25">
      <c r="H623" t="s">
        <v>8221</v>
      </c>
      <c r="I623">
        <v>201</v>
      </c>
    </row>
    <row r="624" spans="8:9" x14ac:dyDescent="0.25">
      <c r="H624" t="s">
        <v>8221</v>
      </c>
      <c r="I624">
        <v>296</v>
      </c>
    </row>
    <row r="625" spans="8:9" x14ac:dyDescent="0.25">
      <c r="H625" t="s">
        <v>8221</v>
      </c>
      <c r="I625">
        <v>7</v>
      </c>
    </row>
    <row r="626" spans="8:9" x14ac:dyDescent="0.25">
      <c r="H626" t="s">
        <v>8221</v>
      </c>
      <c r="I626">
        <v>7</v>
      </c>
    </row>
    <row r="627" spans="8:9" x14ac:dyDescent="0.25">
      <c r="H627" t="s">
        <v>8221</v>
      </c>
      <c r="I627">
        <v>1</v>
      </c>
    </row>
    <row r="628" spans="8:9" x14ac:dyDescent="0.25">
      <c r="H628" t="s">
        <v>8221</v>
      </c>
      <c r="I628">
        <v>114</v>
      </c>
    </row>
    <row r="629" spans="8:9" x14ac:dyDescent="0.25">
      <c r="H629" t="s">
        <v>8221</v>
      </c>
      <c r="I629">
        <v>29</v>
      </c>
    </row>
    <row r="630" spans="8:9" x14ac:dyDescent="0.25">
      <c r="H630" t="s">
        <v>8221</v>
      </c>
      <c r="I630">
        <v>890</v>
      </c>
    </row>
    <row r="631" spans="8:9" x14ac:dyDescent="0.25">
      <c r="H631" t="s">
        <v>8221</v>
      </c>
      <c r="I631">
        <v>31</v>
      </c>
    </row>
    <row r="632" spans="8:9" x14ac:dyDescent="0.25">
      <c r="H632" t="s">
        <v>8221</v>
      </c>
      <c r="I632">
        <v>21</v>
      </c>
    </row>
    <row r="633" spans="8:9" x14ac:dyDescent="0.25">
      <c r="H633" t="s">
        <v>8221</v>
      </c>
      <c r="I633">
        <v>37</v>
      </c>
    </row>
    <row r="634" spans="8:9" x14ac:dyDescent="0.25">
      <c r="H634" t="s">
        <v>8221</v>
      </c>
      <c r="I634">
        <v>7</v>
      </c>
    </row>
    <row r="635" spans="8:9" x14ac:dyDescent="0.25">
      <c r="H635" t="s">
        <v>8221</v>
      </c>
      <c r="I635">
        <v>4</v>
      </c>
    </row>
    <row r="636" spans="8:9" x14ac:dyDescent="0.25">
      <c r="H636" t="s">
        <v>8221</v>
      </c>
      <c r="I636">
        <v>5</v>
      </c>
    </row>
    <row r="637" spans="8:9" x14ac:dyDescent="0.25">
      <c r="H637" t="s">
        <v>8221</v>
      </c>
      <c r="I637">
        <v>0</v>
      </c>
    </row>
    <row r="638" spans="8:9" x14ac:dyDescent="0.25">
      <c r="H638" t="s">
        <v>8221</v>
      </c>
      <c r="I638">
        <v>456</v>
      </c>
    </row>
    <row r="639" spans="8:9" x14ac:dyDescent="0.25">
      <c r="H639" t="s">
        <v>8221</v>
      </c>
      <c r="I639">
        <v>369</v>
      </c>
    </row>
    <row r="640" spans="8:9" x14ac:dyDescent="0.25">
      <c r="H640" t="s">
        <v>8221</v>
      </c>
      <c r="I640">
        <v>2</v>
      </c>
    </row>
    <row r="641" spans="8:9" x14ac:dyDescent="0.25">
      <c r="H641" t="s">
        <v>8221</v>
      </c>
      <c r="I641">
        <v>0</v>
      </c>
    </row>
    <row r="642" spans="8:9" x14ac:dyDescent="0.25">
      <c r="H642" t="s">
        <v>8221</v>
      </c>
      <c r="I642">
        <v>338</v>
      </c>
    </row>
    <row r="643" spans="8:9" x14ac:dyDescent="0.25">
      <c r="H643" t="s">
        <v>8221</v>
      </c>
      <c r="I643">
        <v>4</v>
      </c>
    </row>
    <row r="644" spans="8:9" x14ac:dyDescent="0.25">
      <c r="H644" t="s">
        <v>8221</v>
      </c>
      <c r="I644">
        <v>1</v>
      </c>
    </row>
    <row r="645" spans="8:9" x14ac:dyDescent="0.25">
      <c r="H645" t="s">
        <v>8221</v>
      </c>
      <c r="I645">
        <v>28</v>
      </c>
    </row>
    <row r="646" spans="8:9" x14ac:dyDescent="0.25">
      <c r="H646" t="s">
        <v>8221</v>
      </c>
      <c r="I646">
        <v>12</v>
      </c>
    </row>
    <row r="647" spans="8:9" x14ac:dyDescent="0.25">
      <c r="H647" t="s">
        <v>8221</v>
      </c>
      <c r="I647">
        <v>16</v>
      </c>
    </row>
    <row r="648" spans="8:9" x14ac:dyDescent="0.25">
      <c r="H648" t="s">
        <v>8221</v>
      </c>
      <c r="I648">
        <v>4</v>
      </c>
    </row>
    <row r="649" spans="8:9" x14ac:dyDescent="0.25">
      <c r="H649" t="s">
        <v>8221</v>
      </c>
      <c r="I649">
        <v>4</v>
      </c>
    </row>
    <row r="650" spans="8:9" x14ac:dyDescent="0.25">
      <c r="H650" t="s">
        <v>8221</v>
      </c>
      <c r="I650">
        <v>10</v>
      </c>
    </row>
    <row r="651" spans="8:9" x14ac:dyDescent="0.25">
      <c r="H651" t="s">
        <v>8221</v>
      </c>
      <c r="I651">
        <v>0</v>
      </c>
    </row>
    <row r="652" spans="8:9" x14ac:dyDescent="0.25">
      <c r="H652" t="s">
        <v>8221</v>
      </c>
      <c r="I652">
        <v>6</v>
      </c>
    </row>
    <row r="653" spans="8:9" x14ac:dyDescent="0.25">
      <c r="H653" t="s">
        <v>8221</v>
      </c>
      <c r="I653">
        <v>0</v>
      </c>
    </row>
    <row r="654" spans="8:9" x14ac:dyDescent="0.25">
      <c r="H654" t="s">
        <v>8221</v>
      </c>
      <c r="I654">
        <v>1</v>
      </c>
    </row>
    <row r="655" spans="8:9" x14ac:dyDescent="0.25">
      <c r="H655" t="s">
        <v>8221</v>
      </c>
      <c r="I655">
        <v>0</v>
      </c>
    </row>
    <row r="656" spans="8:9" x14ac:dyDescent="0.25">
      <c r="H656" t="s">
        <v>8221</v>
      </c>
      <c r="I656">
        <v>44</v>
      </c>
    </row>
    <row r="657" spans="8:9" x14ac:dyDescent="0.25">
      <c r="H657" t="s">
        <v>8221</v>
      </c>
      <c r="I657">
        <v>0</v>
      </c>
    </row>
    <row r="658" spans="8:9" x14ac:dyDescent="0.25">
      <c r="H658" t="s">
        <v>8221</v>
      </c>
      <c r="I658">
        <v>3</v>
      </c>
    </row>
    <row r="659" spans="8:9" x14ac:dyDescent="0.25">
      <c r="H659" t="s">
        <v>8221</v>
      </c>
      <c r="I659">
        <v>0</v>
      </c>
    </row>
    <row r="660" spans="8:9" x14ac:dyDescent="0.25">
      <c r="H660" t="s">
        <v>8221</v>
      </c>
      <c r="I660">
        <v>52</v>
      </c>
    </row>
    <row r="661" spans="8:9" x14ac:dyDescent="0.25">
      <c r="H661" t="s">
        <v>8221</v>
      </c>
      <c r="I661">
        <v>0</v>
      </c>
    </row>
    <row r="662" spans="8:9" x14ac:dyDescent="0.25">
      <c r="H662" t="s">
        <v>8221</v>
      </c>
      <c r="I662">
        <v>1</v>
      </c>
    </row>
    <row r="663" spans="8:9" x14ac:dyDescent="0.25">
      <c r="H663" t="s">
        <v>8221</v>
      </c>
      <c r="I663">
        <v>1</v>
      </c>
    </row>
    <row r="664" spans="8:9" x14ac:dyDescent="0.25">
      <c r="H664" t="s">
        <v>8221</v>
      </c>
      <c r="I664">
        <v>2</v>
      </c>
    </row>
    <row r="665" spans="8:9" x14ac:dyDescent="0.25">
      <c r="H665" t="s">
        <v>8221</v>
      </c>
      <c r="I665">
        <v>9</v>
      </c>
    </row>
    <row r="666" spans="8:9" x14ac:dyDescent="0.25">
      <c r="H666" t="s">
        <v>8221</v>
      </c>
      <c r="I666">
        <v>5</v>
      </c>
    </row>
    <row r="667" spans="8:9" x14ac:dyDescent="0.25">
      <c r="H667" t="s">
        <v>8221</v>
      </c>
      <c r="I667">
        <v>57</v>
      </c>
    </row>
    <row r="668" spans="8:9" x14ac:dyDescent="0.25">
      <c r="H668" t="s">
        <v>8221</v>
      </c>
      <c r="I668">
        <v>3</v>
      </c>
    </row>
    <row r="669" spans="8:9" x14ac:dyDescent="0.25">
      <c r="H669" t="s">
        <v>8221</v>
      </c>
      <c r="I669">
        <v>1</v>
      </c>
    </row>
    <row r="670" spans="8:9" x14ac:dyDescent="0.25">
      <c r="H670" t="s">
        <v>8221</v>
      </c>
      <c r="I670">
        <v>6</v>
      </c>
    </row>
    <row r="671" spans="8:9" x14ac:dyDescent="0.25">
      <c r="H671" t="s">
        <v>8221</v>
      </c>
      <c r="I671">
        <v>48</v>
      </c>
    </row>
    <row r="672" spans="8:9" x14ac:dyDescent="0.25">
      <c r="H672" t="s">
        <v>8221</v>
      </c>
      <c r="I672">
        <v>2</v>
      </c>
    </row>
    <row r="673" spans="8:9" x14ac:dyDescent="0.25">
      <c r="H673" t="s">
        <v>8221</v>
      </c>
      <c r="I673">
        <v>4</v>
      </c>
    </row>
    <row r="674" spans="8:9" x14ac:dyDescent="0.25">
      <c r="H674" t="s">
        <v>8221</v>
      </c>
      <c r="I674">
        <v>5</v>
      </c>
    </row>
    <row r="675" spans="8:9" x14ac:dyDescent="0.25">
      <c r="H675" t="s">
        <v>8221</v>
      </c>
      <c r="I675">
        <v>79</v>
      </c>
    </row>
    <row r="676" spans="8:9" x14ac:dyDescent="0.25">
      <c r="H676" t="s">
        <v>8221</v>
      </c>
      <c r="I676">
        <v>2</v>
      </c>
    </row>
    <row r="677" spans="8:9" x14ac:dyDescent="0.25">
      <c r="H677" t="s">
        <v>8221</v>
      </c>
      <c r="I677">
        <v>11</v>
      </c>
    </row>
    <row r="678" spans="8:9" x14ac:dyDescent="0.25">
      <c r="H678" t="s">
        <v>8221</v>
      </c>
      <c r="I678">
        <v>11</v>
      </c>
    </row>
    <row r="679" spans="8:9" x14ac:dyDescent="0.25">
      <c r="H679" t="s">
        <v>8221</v>
      </c>
      <c r="I679">
        <v>1</v>
      </c>
    </row>
    <row r="680" spans="8:9" x14ac:dyDescent="0.25">
      <c r="H680" t="s">
        <v>8221</v>
      </c>
      <c r="I680">
        <v>3</v>
      </c>
    </row>
    <row r="681" spans="8:9" x14ac:dyDescent="0.25">
      <c r="H681" t="s">
        <v>8221</v>
      </c>
      <c r="I681">
        <v>5</v>
      </c>
    </row>
    <row r="682" spans="8:9" x14ac:dyDescent="0.25">
      <c r="H682" t="s">
        <v>8221</v>
      </c>
      <c r="I682">
        <v>12</v>
      </c>
    </row>
    <row r="683" spans="8:9" x14ac:dyDescent="0.25">
      <c r="H683" t="s">
        <v>8221</v>
      </c>
      <c r="I683">
        <v>2</v>
      </c>
    </row>
    <row r="684" spans="8:9" x14ac:dyDescent="0.25">
      <c r="H684" t="s">
        <v>8221</v>
      </c>
      <c r="I684">
        <v>5</v>
      </c>
    </row>
    <row r="685" spans="8:9" x14ac:dyDescent="0.25">
      <c r="H685" t="s">
        <v>8221</v>
      </c>
      <c r="I685">
        <v>21</v>
      </c>
    </row>
    <row r="686" spans="8:9" x14ac:dyDescent="0.25">
      <c r="H686" t="s">
        <v>8221</v>
      </c>
      <c r="I686">
        <v>0</v>
      </c>
    </row>
    <row r="687" spans="8:9" x14ac:dyDescent="0.25">
      <c r="H687" t="s">
        <v>8221</v>
      </c>
      <c r="I687">
        <v>45</v>
      </c>
    </row>
    <row r="688" spans="8:9" x14ac:dyDescent="0.25">
      <c r="H688" t="s">
        <v>8221</v>
      </c>
      <c r="I688">
        <v>29</v>
      </c>
    </row>
    <row r="689" spans="8:9" x14ac:dyDescent="0.25">
      <c r="H689" t="s">
        <v>8221</v>
      </c>
      <c r="I689">
        <v>2</v>
      </c>
    </row>
    <row r="690" spans="8:9" x14ac:dyDescent="0.25">
      <c r="H690" t="s">
        <v>8221</v>
      </c>
      <c r="I690">
        <v>30</v>
      </c>
    </row>
    <row r="691" spans="8:9" x14ac:dyDescent="0.25">
      <c r="H691" t="s">
        <v>8221</v>
      </c>
      <c r="I691">
        <v>8</v>
      </c>
    </row>
    <row r="692" spans="8:9" x14ac:dyDescent="0.25">
      <c r="H692" t="s">
        <v>8221</v>
      </c>
      <c r="I692">
        <v>1</v>
      </c>
    </row>
    <row r="693" spans="8:9" x14ac:dyDescent="0.25">
      <c r="H693" t="s">
        <v>8221</v>
      </c>
      <c r="I693">
        <v>14</v>
      </c>
    </row>
    <row r="694" spans="8:9" x14ac:dyDescent="0.25">
      <c r="H694" t="s">
        <v>8221</v>
      </c>
      <c r="I694">
        <v>24</v>
      </c>
    </row>
    <row r="695" spans="8:9" x14ac:dyDescent="0.25">
      <c r="H695" t="s">
        <v>8221</v>
      </c>
      <c r="I695">
        <v>2</v>
      </c>
    </row>
    <row r="696" spans="8:9" x14ac:dyDescent="0.25">
      <c r="H696" t="s">
        <v>8221</v>
      </c>
      <c r="I696">
        <v>21</v>
      </c>
    </row>
    <row r="697" spans="8:9" x14ac:dyDescent="0.25">
      <c r="H697" t="s">
        <v>8221</v>
      </c>
      <c r="I697">
        <v>7</v>
      </c>
    </row>
    <row r="698" spans="8:9" x14ac:dyDescent="0.25">
      <c r="H698" t="s">
        <v>8221</v>
      </c>
      <c r="I698">
        <v>0</v>
      </c>
    </row>
    <row r="699" spans="8:9" x14ac:dyDescent="0.25">
      <c r="H699" t="s">
        <v>8221</v>
      </c>
      <c r="I699">
        <v>4</v>
      </c>
    </row>
    <row r="700" spans="8:9" x14ac:dyDescent="0.25">
      <c r="H700" t="s">
        <v>8221</v>
      </c>
      <c r="I700">
        <v>32</v>
      </c>
    </row>
    <row r="701" spans="8:9" x14ac:dyDescent="0.25">
      <c r="H701" t="s">
        <v>8221</v>
      </c>
      <c r="I701">
        <v>4</v>
      </c>
    </row>
    <row r="702" spans="8:9" x14ac:dyDescent="0.25">
      <c r="H702" t="s">
        <v>8221</v>
      </c>
      <c r="I702">
        <v>9</v>
      </c>
    </row>
    <row r="703" spans="8:9" x14ac:dyDescent="0.25">
      <c r="H703" t="s">
        <v>8221</v>
      </c>
      <c r="I703">
        <v>17</v>
      </c>
    </row>
    <row r="704" spans="8:9" x14ac:dyDescent="0.25">
      <c r="H704" t="s">
        <v>8221</v>
      </c>
      <c r="I704">
        <v>5</v>
      </c>
    </row>
    <row r="705" spans="8:9" x14ac:dyDescent="0.25">
      <c r="H705" t="s">
        <v>8221</v>
      </c>
      <c r="I705">
        <v>53</v>
      </c>
    </row>
    <row r="706" spans="8:9" x14ac:dyDescent="0.25">
      <c r="H706" t="s">
        <v>8221</v>
      </c>
      <c r="I706">
        <v>7</v>
      </c>
    </row>
    <row r="707" spans="8:9" x14ac:dyDescent="0.25">
      <c r="H707" t="s">
        <v>8221</v>
      </c>
      <c r="I707">
        <v>72</v>
      </c>
    </row>
    <row r="708" spans="8:9" x14ac:dyDescent="0.25">
      <c r="H708" t="s">
        <v>8221</v>
      </c>
      <c r="I708">
        <v>0</v>
      </c>
    </row>
    <row r="709" spans="8:9" x14ac:dyDescent="0.25">
      <c r="H709" t="s">
        <v>8221</v>
      </c>
      <c r="I709">
        <v>2</v>
      </c>
    </row>
    <row r="710" spans="8:9" x14ac:dyDescent="0.25">
      <c r="H710" t="s">
        <v>8221</v>
      </c>
      <c r="I710">
        <v>8</v>
      </c>
    </row>
    <row r="711" spans="8:9" x14ac:dyDescent="0.25">
      <c r="H711" t="s">
        <v>8221</v>
      </c>
      <c r="I711">
        <v>2</v>
      </c>
    </row>
    <row r="712" spans="8:9" x14ac:dyDescent="0.25">
      <c r="H712" t="s">
        <v>8221</v>
      </c>
      <c r="I712">
        <v>0</v>
      </c>
    </row>
    <row r="713" spans="8:9" x14ac:dyDescent="0.25">
      <c r="H713" t="s">
        <v>8221</v>
      </c>
      <c r="I713">
        <v>3</v>
      </c>
    </row>
    <row r="714" spans="8:9" x14ac:dyDescent="0.25">
      <c r="H714" t="s">
        <v>8221</v>
      </c>
      <c r="I714">
        <v>4</v>
      </c>
    </row>
    <row r="715" spans="8:9" x14ac:dyDescent="0.25">
      <c r="H715" t="s">
        <v>8221</v>
      </c>
      <c r="I715">
        <v>3</v>
      </c>
    </row>
    <row r="716" spans="8:9" x14ac:dyDescent="0.25">
      <c r="H716" t="s">
        <v>8221</v>
      </c>
      <c r="I716">
        <v>6</v>
      </c>
    </row>
    <row r="717" spans="8:9" x14ac:dyDescent="0.25">
      <c r="H717" t="s">
        <v>8221</v>
      </c>
      <c r="I717">
        <v>0</v>
      </c>
    </row>
    <row r="718" spans="8:9" x14ac:dyDescent="0.25">
      <c r="H718" t="s">
        <v>8221</v>
      </c>
      <c r="I718">
        <v>0</v>
      </c>
    </row>
    <row r="719" spans="8:9" x14ac:dyDescent="0.25">
      <c r="H719" t="s">
        <v>8221</v>
      </c>
      <c r="I719">
        <v>0</v>
      </c>
    </row>
    <row r="720" spans="8:9" x14ac:dyDescent="0.25">
      <c r="H720" t="s">
        <v>8221</v>
      </c>
      <c r="I720">
        <v>8</v>
      </c>
    </row>
    <row r="721" spans="8:9" x14ac:dyDescent="0.25">
      <c r="H721" t="s">
        <v>8221</v>
      </c>
      <c r="I721">
        <v>5</v>
      </c>
    </row>
    <row r="722" spans="8:9" x14ac:dyDescent="0.25">
      <c r="H722" t="s">
        <v>8221</v>
      </c>
      <c r="I722">
        <v>0</v>
      </c>
    </row>
    <row r="723" spans="8:9" x14ac:dyDescent="0.25">
      <c r="H723" t="s">
        <v>8221</v>
      </c>
      <c r="I723">
        <v>2</v>
      </c>
    </row>
    <row r="724" spans="8:9" x14ac:dyDescent="0.25">
      <c r="H724" t="s">
        <v>8221</v>
      </c>
      <c r="I724">
        <v>24</v>
      </c>
    </row>
    <row r="725" spans="8:9" x14ac:dyDescent="0.25">
      <c r="H725" t="s">
        <v>8221</v>
      </c>
      <c r="I725">
        <v>0</v>
      </c>
    </row>
    <row r="726" spans="8:9" x14ac:dyDescent="0.25">
      <c r="H726" t="s">
        <v>8221</v>
      </c>
      <c r="I726">
        <v>9</v>
      </c>
    </row>
    <row r="727" spans="8:9" x14ac:dyDescent="0.25">
      <c r="H727" t="s">
        <v>8221</v>
      </c>
      <c r="I727">
        <v>0</v>
      </c>
    </row>
    <row r="728" spans="8:9" x14ac:dyDescent="0.25">
      <c r="H728" t="s">
        <v>8221</v>
      </c>
      <c r="I728">
        <v>1</v>
      </c>
    </row>
    <row r="729" spans="8:9" x14ac:dyDescent="0.25">
      <c r="H729" t="s">
        <v>8221</v>
      </c>
      <c r="I729">
        <v>10</v>
      </c>
    </row>
    <row r="730" spans="8:9" x14ac:dyDescent="0.25">
      <c r="H730" t="s">
        <v>8221</v>
      </c>
      <c r="I730">
        <v>1</v>
      </c>
    </row>
    <row r="731" spans="8:9" x14ac:dyDescent="0.25">
      <c r="H731" t="s">
        <v>8221</v>
      </c>
      <c r="I731">
        <v>0</v>
      </c>
    </row>
    <row r="732" spans="8:9" x14ac:dyDescent="0.25">
      <c r="H732" t="s">
        <v>8221</v>
      </c>
      <c r="I732">
        <v>20</v>
      </c>
    </row>
    <row r="733" spans="8:9" x14ac:dyDescent="0.25">
      <c r="H733" t="s">
        <v>8221</v>
      </c>
      <c r="I733">
        <v>30</v>
      </c>
    </row>
    <row r="734" spans="8:9" x14ac:dyDescent="0.25">
      <c r="H734" t="s">
        <v>8221</v>
      </c>
      <c r="I734">
        <v>6</v>
      </c>
    </row>
    <row r="735" spans="8:9" x14ac:dyDescent="0.25">
      <c r="H735" t="s">
        <v>8221</v>
      </c>
      <c r="I735">
        <v>15</v>
      </c>
    </row>
    <row r="736" spans="8:9" x14ac:dyDescent="0.25">
      <c r="H736" t="s">
        <v>8221</v>
      </c>
      <c r="I736">
        <v>5</v>
      </c>
    </row>
    <row r="737" spans="8:9" x14ac:dyDescent="0.25">
      <c r="H737" t="s">
        <v>8221</v>
      </c>
      <c r="I737">
        <v>0</v>
      </c>
    </row>
    <row r="738" spans="8:9" x14ac:dyDescent="0.25">
      <c r="H738" t="s">
        <v>8221</v>
      </c>
      <c r="I738">
        <v>0</v>
      </c>
    </row>
    <row r="739" spans="8:9" x14ac:dyDescent="0.25">
      <c r="H739" t="s">
        <v>8221</v>
      </c>
      <c r="I739">
        <v>28</v>
      </c>
    </row>
    <row r="740" spans="8:9" x14ac:dyDescent="0.25">
      <c r="H740" t="s">
        <v>8221</v>
      </c>
      <c r="I740">
        <v>0</v>
      </c>
    </row>
    <row r="741" spans="8:9" x14ac:dyDescent="0.25">
      <c r="H741" t="s">
        <v>8221</v>
      </c>
      <c r="I741">
        <v>5</v>
      </c>
    </row>
    <row r="742" spans="8:9" x14ac:dyDescent="0.25">
      <c r="H742" t="s">
        <v>8221</v>
      </c>
      <c r="I742">
        <v>7</v>
      </c>
    </row>
    <row r="743" spans="8:9" x14ac:dyDescent="0.25">
      <c r="H743" t="s">
        <v>8221</v>
      </c>
      <c r="I743">
        <v>30</v>
      </c>
    </row>
    <row r="744" spans="8:9" x14ac:dyDescent="0.25">
      <c r="H744" t="s">
        <v>8221</v>
      </c>
      <c r="I744">
        <v>2</v>
      </c>
    </row>
    <row r="745" spans="8:9" x14ac:dyDescent="0.25">
      <c r="H745" t="s">
        <v>8221</v>
      </c>
      <c r="I745">
        <v>30</v>
      </c>
    </row>
    <row r="746" spans="8:9" x14ac:dyDescent="0.25">
      <c r="H746" t="s">
        <v>8221</v>
      </c>
      <c r="I746">
        <v>2</v>
      </c>
    </row>
    <row r="747" spans="8:9" x14ac:dyDescent="0.25">
      <c r="H747" t="s">
        <v>8221</v>
      </c>
      <c r="I747">
        <v>0</v>
      </c>
    </row>
    <row r="748" spans="8:9" x14ac:dyDescent="0.25">
      <c r="H748" t="s">
        <v>8221</v>
      </c>
      <c r="I748">
        <v>2</v>
      </c>
    </row>
    <row r="749" spans="8:9" x14ac:dyDescent="0.25">
      <c r="H749" t="s">
        <v>8221</v>
      </c>
      <c r="I749">
        <v>1</v>
      </c>
    </row>
    <row r="750" spans="8:9" x14ac:dyDescent="0.25">
      <c r="H750" t="s">
        <v>8221</v>
      </c>
      <c r="I750">
        <v>2</v>
      </c>
    </row>
    <row r="751" spans="8:9" x14ac:dyDescent="0.25">
      <c r="H751" t="s">
        <v>8221</v>
      </c>
      <c r="I751">
        <v>14</v>
      </c>
    </row>
    <row r="752" spans="8:9" x14ac:dyDescent="0.25">
      <c r="H752" t="s">
        <v>8221</v>
      </c>
      <c r="I752">
        <v>31</v>
      </c>
    </row>
    <row r="753" spans="8:9" x14ac:dyDescent="0.25">
      <c r="H753" t="s">
        <v>8221</v>
      </c>
      <c r="I753">
        <v>16</v>
      </c>
    </row>
    <row r="754" spans="8:9" x14ac:dyDescent="0.25">
      <c r="H754" t="s">
        <v>8221</v>
      </c>
      <c r="I754">
        <v>12</v>
      </c>
    </row>
    <row r="755" spans="8:9" x14ac:dyDescent="0.25">
      <c r="H755" t="s">
        <v>8221</v>
      </c>
      <c r="I755">
        <v>96</v>
      </c>
    </row>
    <row r="756" spans="8:9" x14ac:dyDescent="0.25">
      <c r="H756" t="s">
        <v>8221</v>
      </c>
      <c r="I756">
        <v>16</v>
      </c>
    </row>
    <row r="757" spans="8:9" x14ac:dyDescent="0.25">
      <c r="H757" t="s">
        <v>8221</v>
      </c>
      <c r="I757">
        <v>5</v>
      </c>
    </row>
    <row r="758" spans="8:9" x14ac:dyDescent="0.25">
      <c r="H758" t="s">
        <v>8221</v>
      </c>
      <c r="I758">
        <v>0</v>
      </c>
    </row>
    <row r="759" spans="8:9" x14ac:dyDescent="0.25">
      <c r="H759" t="s">
        <v>8221</v>
      </c>
      <c r="I759">
        <v>8</v>
      </c>
    </row>
    <row r="760" spans="8:9" x14ac:dyDescent="0.25">
      <c r="H760" t="s">
        <v>8221</v>
      </c>
      <c r="I760">
        <v>7</v>
      </c>
    </row>
    <row r="761" spans="8:9" x14ac:dyDescent="0.25">
      <c r="H761" t="s">
        <v>8221</v>
      </c>
      <c r="I761">
        <v>24</v>
      </c>
    </row>
    <row r="762" spans="8:9" x14ac:dyDescent="0.25">
      <c r="H762" t="s">
        <v>8221</v>
      </c>
      <c r="I762">
        <v>121</v>
      </c>
    </row>
    <row r="763" spans="8:9" x14ac:dyDescent="0.25">
      <c r="H763" t="s">
        <v>8221</v>
      </c>
      <c r="I763">
        <v>196</v>
      </c>
    </row>
    <row r="764" spans="8:9" x14ac:dyDescent="0.25">
      <c r="H764" t="s">
        <v>8221</v>
      </c>
      <c r="I764">
        <v>5</v>
      </c>
    </row>
    <row r="765" spans="8:9" x14ac:dyDescent="0.25">
      <c r="H765" t="s">
        <v>8221</v>
      </c>
      <c r="I765">
        <v>73</v>
      </c>
    </row>
    <row r="766" spans="8:9" x14ac:dyDescent="0.25">
      <c r="H766" t="s">
        <v>8221</v>
      </c>
      <c r="I766">
        <v>93</v>
      </c>
    </row>
    <row r="767" spans="8:9" x14ac:dyDescent="0.25">
      <c r="H767" t="s">
        <v>8221</v>
      </c>
      <c r="I767">
        <v>17</v>
      </c>
    </row>
    <row r="768" spans="8:9" x14ac:dyDescent="0.25">
      <c r="H768" t="s">
        <v>8221</v>
      </c>
      <c r="I768">
        <v>7</v>
      </c>
    </row>
    <row r="769" spans="8:9" x14ac:dyDescent="0.25">
      <c r="H769" t="s">
        <v>8221</v>
      </c>
      <c r="I769">
        <v>17</v>
      </c>
    </row>
    <row r="770" spans="8:9" x14ac:dyDescent="0.25">
      <c r="H770" t="s">
        <v>8221</v>
      </c>
      <c r="I770">
        <v>171</v>
      </c>
    </row>
    <row r="771" spans="8:9" x14ac:dyDescent="0.25">
      <c r="H771" t="s">
        <v>8221</v>
      </c>
      <c r="I771">
        <v>188</v>
      </c>
    </row>
    <row r="772" spans="8:9" x14ac:dyDescent="0.25">
      <c r="H772" t="s">
        <v>8221</v>
      </c>
      <c r="I772">
        <v>110</v>
      </c>
    </row>
    <row r="773" spans="8:9" x14ac:dyDescent="0.25">
      <c r="H773" t="s">
        <v>8221</v>
      </c>
      <c r="I773">
        <v>37</v>
      </c>
    </row>
    <row r="774" spans="8:9" x14ac:dyDescent="0.25">
      <c r="H774" t="s">
        <v>8221</v>
      </c>
      <c r="I774">
        <v>9</v>
      </c>
    </row>
    <row r="775" spans="8:9" x14ac:dyDescent="0.25">
      <c r="H775" t="s">
        <v>8221</v>
      </c>
      <c r="I775">
        <v>29</v>
      </c>
    </row>
    <row r="776" spans="8:9" x14ac:dyDescent="0.25">
      <c r="H776" t="s">
        <v>8221</v>
      </c>
      <c r="I776">
        <v>6</v>
      </c>
    </row>
    <row r="777" spans="8:9" x14ac:dyDescent="0.25">
      <c r="H777" t="s">
        <v>8221</v>
      </c>
      <c r="I777">
        <v>30</v>
      </c>
    </row>
    <row r="778" spans="8:9" x14ac:dyDescent="0.25">
      <c r="H778" t="s">
        <v>8221</v>
      </c>
      <c r="I778">
        <v>81</v>
      </c>
    </row>
    <row r="779" spans="8:9" x14ac:dyDescent="0.25">
      <c r="H779" t="s">
        <v>8221</v>
      </c>
      <c r="I779">
        <v>4</v>
      </c>
    </row>
    <row r="780" spans="8:9" x14ac:dyDescent="0.25">
      <c r="H780" t="s">
        <v>8221</v>
      </c>
      <c r="I780">
        <v>11</v>
      </c>
    </row>
    <row r="781" spans="8:9" x14ac:dyDescent="0.25">
      <c r="H781" t="s">
        <v>8221</v>
      </c>
      <c r="I781">
        <v>14</v>
      </c>
    </row>
    <row r="782" spans="8:9" x14ac:dyDescent="0.25">
      <c r="H782" t="s">
        <v>8221</v>
      </c>
      <c r="I782">
        <v>5</v>
      </c>
    </row>
    <row r="783" spans="8:9" x14ac:dyDescent="0.25">
      <c r="H783" t="s">
        <v>8221</v>
      </c>
      <c r="I783">
        <v>45</v>
      </c>
    </row>
    <row r="784" spans="8:9" x14ac:dyDescent="0.25">
      <c r="H784" t="s">
        <v>8221</v>
      </c>
      <c r="I784">
        <v>8</v>
      </c>
    </row>
    <row r="785" spans="8:9" x14ac:dyDescent="0.25">
      <c r="H785" t="s">
        <v>8221</v>
      </c>
      <c r="I785">
        <v>3</v>
      </c>
    </row>
    <row r="786" spans="8:9" x14ac:dyDescent="0.25">
      <c r="H786" t="s">
        <v>8221</v>
      </c>
      <c r="I786">
        <v>24</v>
      </c>
    </row>
    <row r="787" spans="8:9" x14ac:dyDescent="0.25">
      <c r="H787" t="s">
        <v>8221</v>
      </c>
      <c r="I787">
        <v>18</v>
      </c>
    </row>
    <row r="788" spans="8:9" x14ac:dyDescent="0.25">
      <c r="H788" t="s">
        <v>8221</v>
      </c>
      <c r="I788">
        <v>12</v>
      </c>
    </row>
    <row r="789" spans="8:9" x14ac:dyDescent="0.25">
      <c r="H789" t="s">
        <v>8221</v>
      </c>
      <c r="I789">
        <v>123</v>
      </c>
    </row>
    <row r="790" spans="8:9" x14ac:dyDescent="0.25">
      <c r="H790" t="s">
        <v>8221</v>
      </c>
      <c r="I790">
        <v>96</v>
      </c>
    </row>
    <row r="791" spans="8:9" x14ac:dyDescent="0.25">
      <c r="H791" t="s">
        <v>8221</v>
      </c>
      <c r="I791">
        <v>31</v>
      </c>
    </row>
    <row r="792" spans="8:9" x14ac:dyDescent="0.25">
      <c r="H792" t="s">
        <v>8221</v>
      </c>
      <c r="I792">
        <v>4</v>
      </c>
    </row>
    <row r="793" spans="8:9" x14ac:dyDescent="0.25">
      <c r="H793" t="s">
        <v>8221</v>
      </c>
      <c r="I793">
        <v>3</v>
      </c>
    </row>
    <row r="794" spans="8:9" x14ac:dyDescent="0.25">
      <c r="H794" t="s">
        <v>8221</v>
      </c>
      <c r="I794">
        <v>179</v>
      </c>
    </row>
    <row r="795" spans="8:9" x14ac:dyDescent="0.25">
      <c r="H795" t="s">
        <v>8221</v>
      </c>
      <c r="I795">
        <v>3</v>
      </c>
    </row>
    <row r="796" spans="8:9" x14ac:dyDescent="0.25">
      <c r="H796" t="s">
        <v>8221</v>
      </c>
      <c r="I796">
        <v>23</v>
      </c>
    </row>
    <row r="797" spans="8:9" x14ac:dyDescent="0.25">
      <c r="H797" t="s">
        <v>8221</v>
      </c>
      <c r="I797">
        <v>23</v>
      </c>
    </row>
    <row r="798" spans="8:9" x14ac:dyDescent="0.25">
      <c r="H798" t="s">
        <v>8221</v>
      </c>
      <c r="I798">
        <v>41</v>
      </c>
    </row>
    <row r="799" spans="8:9" x14ac:dyDescent="0.25">
      <c r="H799" t="s">
        <v>8221</v>
      </c>
      <c r="I799">
        <v>0</v>
      </c>
    </row>
    <row r="800" spans="8:9" x14ac:dyDescent="0.25">
      <c r="H800" t="s">
        <v>8221</v>
      </c>
      <c r="I800">
        <v>32</v>
      </c>
    </row>
    <row r="801" spans="8:9" x14ac:dyDescent="0.25">
      <c r="H801" t="s">
        <v>8221</v>
      </c>
      <c r="I801">
        <v>2</v>
      </c>
    </row>
    <row r="802" spans="8:9" x14ac:dyDescent="0.25">
      <c r="H802" t="s">
        <v>8221</v>
      </c>
      <c r="I802">
        <v>7</v>
      </c>
    </row>
    <row r="803" spans="8:9" x14ac:dyDescent="0.25">
      <c r="H803" t="s">
        <v>8221</v>
      </c>
      <c r="I803">
        <v>4</v>
      </c>
    </row>
    <row r="804" spans="8:9" x14ac:dyDescent="0.25">
      <c r="H804" t="s">
        <v>8221</v>
      </c>
      <c r="I804">
        <v>196</v>
      </c>
    </row>
    <row r="805" spans="8:9" x14ac:dyDescent="0.25">
      <c r="H805" t="s">
        <v>8221</v>
      </c>
      <c r="I805">
        <v>11</v>
      </c>
    </row>
    <row r="806" spans="8:9" x14ac:dyDescent="0.25">
      <c r="H806" t="s">
        <v>8221</v>
      </c>
      <c r="I806">
        <v>9</v>
      </c>
    </row>
    <row r="807" spans="8:9" x14ac:dyDescent="0.25">
      <c r="H807" t="s">
        <v>8221</v>
      </c>
      <c r="I807">
        <v>5</v>
      </c>
    </row>
    <row r="808" spans="8:9" x14ac:dyDescent="0.25">
      <c r="H808" t="s">
        <v>8221</v>
      </c>
      <c r="I808">
        <v>8</v>
      </c>
    </row>
    <row r="809" spans="8:9" x14ac:dyDescent="0.25">
      <c r="H809" t="s">
        <v>8221</v>
      </c>
      <c r="I809">
        <v>229</v>
      </c>
    </row>
    <row r="810" spans="8:9" x14ac:dyDescent="0.25">
      <c r="H810" t="s">
        <v>8221</v>
      </c>
      <c r="I810">
        <v>40</v>
      </c>
    </row>
    <row r="811" spans="8:9" x14ac:dyDescent="0.25">
      <c r="H811" t="s">
        <v>8221</v>
      </c>
      <c r="I811">
        <v>123</v>
      </c>
    </row>
    <row r="812" spans="8:9" x14ac:dyDescent="0.25">
      <c r="H812" t="s">
        <v>8221</v>
      </c>
      <c r="I812">
        <v>5</v>
      </c>
    </row>
    <row r="813" spans="8:9" x14ac:dyDescent="0.25">
      <c r="H813" t="s">
        <v>8221</v>
      </c>
      <c r="I813">
        <v>148</v>
      </c>
    </row>
    <row r="814" spans="8:9" x14ac:dyDescent="0.25">
      <c r="H814" t="s">
        <v>8221</v>
      </c>
      <c r="I814">
        <v>10</v>
      </c>
    </row>
    <row r="815" spans="8:9" x14ac:dyDescent="0.25">
      <c r="H815" t="s">
        <v>8221</v>
      </c>
      <c r="I815">
        <v>4</v>
      </c>
    </row>
    <row r="816" spans="8:9" x14ac:dyDescent="0.25">
      <c r="H816" t="s">
        <v>8221</v>
      </c>
      <c r="I816">
        <v>21</v>
      </c>
    </row>
    <row r="817" spans="8:9" x14ac:dyDescent="0.25">
      <c r="H817" t="s">
        <v>8221</v>
      </c>
      <c r="I817">
        <v>2</v>
      </c>
    </row>
    <row r="818" spans="8:9" x14ac:dyDescent="0.25">
      <c r="H818" t="s">
        <v>8221</v>
      </c>
      <c r="I818">
        <v>0</v>
      </c>
    </row>
    <row r="819" spans="8:9" x14ac:dyDescent="0.25">
      <c r="H819" t="s">
        <v>8221</v>
      </c>
      <c r="I819">
        <v>4</v>
      </c>
    </row>
    <row r="820" spans="8:9" x14ac:dyDescent="0.25">
      <c r="H820" t="s">
        <v>8221</v>
      </c>
      <c r="I820">
        <v>1</v>
      </c>
    </row>
    <row r="821" spans="8:9" x14ac:dyDescent="0.25">
      <c r="H821" t="s">
        <v>8221</v>
      </c>
      <c r="I821">
        <v>30</v>
      </c>
    </row>
    <row r="822" spans="8:9" x14ac:dyDescent="0.25">
      <c r="H822" t="s">
        <v>8221</v>
      </c>
      <c r="I822">
        <v>3</v>
      </c>
    </row>
    <row r="823" spans="8:9" x14ac:dyDescent="0.25">
      <c r="H823" t="s">
        <v>8221</v>
      </c>
      <c r="I823">
        <v>975</v>
      </c>
    </row>
    <row r="824" spans="8:9" x14ac:dyDescent="0.25">
      <c r="H824" t="s">
        <v>8221</v>
      </c>
      <c r="I824">
        <v>167</v>
      </c>
    </row>
    <row r="825" spans="8:9" x14ac:dyDescent="0.25">
      <c r="H825" t="s">
        <v>8221</v>
      </c>
      <c r="I825">
        <v>5</v>
      </c>
    </row>
    <row r="826" spans="8:9" x14ac:dyDescent="0.25">
      <c r="H826" t="s">
        <v>8221</v>
      </c>
      <c r="I826">
        <v>18</v>
      </c>
    </row>
    <row r="827" spans="8:9" x14ac:dyDescent="0.25">
      <c r="H827" t="s">
        <v>8221</v>
      </c>
      <c r="I827">
        <v>98</v>
      </c>
    </row>
    <row r="828" spans="8:9" x14ac:dyDescent="0.25">
      <c r="H828" t="s">
        <v>8221</v>
      </c>
      <c r="I828">
        <v>4</v>
      </c>
    </row>
    <row r="829" spans="8:9" x14ac:dyDescent="0.25">
      <c r="H829" t="s">
        <v>8221</v>
      </c>
      <c r="I829">
        <v>3</v>
      </c>
    </row>
    <row r="830" spans="8:9" x14ac:dyDescent="0.25">
      <c r="H830" t="s">
        <v>8221</v>
      </c>
      <c r="I830">
        <v>1</v>
      </c>
    </row>
    <row r="831" spans="8:9" x14ac:dyDescent="0.25">
      <c r="H831" t="s">
        <v>8221</v>
      </c>
      <c r="I831">
        <v>0</v>
      </c>
    </row>
    <row r="832" spans="8:9" x14ac:dyDescent="0.25">
      <c r="H832" t="s">
        <v>8221</v>
      </c>
      <c r="I832">
        <v>9</v>
      </c>
    </row>
    <row r="833" spans="8:9" x14ac:dyDescent="0.25">
      <c r="H833" t="s">
        <v>8221</v>
      </c>
      <c r="I833">
        <v>2</v>
      </c>
    </row>
    <row r="834" spans="8:9" x14ac:dyDescent="0.25">
      <c r="H834" t="s">
        <v>8221</v>
      </c>
      <c r="I834">
        <v>0</v>
      </c>
    </row>
    <row r="835" spans="8:9" x14ac:dyDescent="0.25">
      <c r="H835" t="s">
        <v>8221</v>
      </c>
      <c r="I835">
        <v>147</v>
      </c>
    </row>
    <row r="836" spans="8:9" x14ac:dyDescent="0.25">
      <c r="H836" t="s">
        <v>8221</v>
      </c>
      <c r="I836">
        <v>49</v>
      </c>
    </row>
    <row r="837" spans="8:9" x14ac:dyDescent="0.25">
      <c r="H837" t="s">
        <v>8221</v>
      </c>
      <c r="I837">
        <v>1</v>
      </c>
    </row>
    <row r="838" spans="8:9" x14ac:dyDescent="0.25">
      <c r="H838" t="s">
        <v>8221</v>
      </c>
      <c r="I838">
        <v>2</v>
      </c>
    </row>
    <row r="839" spans="8:9" x14ac:dyDescent="0.25">
      <c r="H839" t="s">
        <v>8221</v>
      </c>
      <c r="I839">
        <v>7</v>
      </c>
    </row>
    <row r="840" spans="8:9" x14ac:dyDescent="0.25">
      <c r="H840" t="s">
        <v>8221</v>
      </c>
      <c r="I840">
        <v>4</v>
      </c>
    </row>
    <row r="841" spans="8:9" x14ac:dyDescent="0.25">
      <c r="H841" t="s">
        <v>8221</v>
      </c>
      <c r="I841">
        <v>27</v>
      </c>
    </row>
    <row r="842" spans="8:9" x14ac:dyDescent="0.25">
      <c r="H842" t="s">
        <v>8221</v>
      </c>
      <c r="I842">
        <v>94</v>
      </c>
    </row>
    <row r="843" spans="8:9" x14ac:dyDescent="0.25">
      <c r="H843" t="s">
        <v>8221</v>
      </c>
      <c r="I843">
        <v>29</v>
      </c>
    </row>
    <row r="844" spans="8:9" x14ac:dyDescent="0.25">
      <c r="H844" t="s">
        <v>8221</v>
      </c>
      <c r="I844">
        <v>7</v>
      </c>
    </row>
    <row r="845" spans="8:9" x14ac:dyDescent="0.25">
      <c r="H845" t="s">
        <v>8221</v>
      </c>
      <c r="I845">
        <v>22</v>
      </c>
    </row>
    <row r="846" spans="8:9" x14ac:dyDescent="0.25">
      <c r="H846" t="s">
        <v>8221</v>
      </c>
      <c r="I846">
        <v>1</v>
      </c>
    </row>
    <row r="847" spans="8:9" x14ac:dyDescent="0.25">
      <c r="H847" t="s">
        <v>8221</v>
      </c>
      <c r="I847">
        <v>10</v>
      </c>
    </row>
    <row r="848" spans="8:9" x14ac:dyDescent="0.25">
      <c r="H848" t="s">
        <v>8221</v>
      </c>
      <c r="I848">
        <v>6</v>
      </c>
    </row>
    <row r="849" spans="8:9" x14ac:dyDescent="0.25">
      <c r="H849" t="s">
        <v>8221</v>
      </c>
      <c r="I849">
        <v>24</v>
      </c>
    </row>
    <row r="850" spans="8:9" x14ac:dyDescent="0.25">
      <c r="H850" t="s">
        <v>8221</v>
      </c>
      <c r="I850">
        <v>15</v>
      </c>
    </row>
    <row r="851" spans="8:9" x14ac:dyDescent="0.25">
      <c r="H851" t="s">
        <v>8221</v>
      </c>
      <c r="I851">
        <v>37</v>
      </c>
    </row>
    <row r="852" spans="8:9" x14ac:dyDescent="0.25">
      <c r="H852" t="s">
        <v>8221</v>
      </c>
      <c r="I852">
        <v>20</v>
      </c>
    </row>
    <row r="853" spans="8:9" x14ac:dyDescent="0.25">
      <c r="H853" t="s">
        <v>8221</v>
      </c>
      <c r="I853">
        <v>7</v>
      </c>
    </row>
    <row r="854" spans="8:9" x14ac:dyDescent="0.25">
      <c r="H854" t="s">
        <v>8221</v>
      </c>
      <c r="I854">
        <v>0</v>
      </c>
    </row>
    <row r="855" spans="8:9" x14ac:dyDescent="0.25">
      <c r="H855" t="s">
        <v>8221</v>
      </c>
      <c r="I855">
        <v>21</v>
      </c>
    </row>
    <row r="856" spans="8:9" x14ac:dyDescent="0.25">
      <c r="H856" t="s">
        <v>8221</v>
      </c>
      <c r="I856">
        <v>3</v>
      </c>
    </row>
    <row r="857" spans="8:9" x14ac:dyDescent="0.25">
      <c r="H857" t="s">
        <v>8221</v>
      </c>
      <c r="I857">
        <v>11</v>
      </c>
    </row>
    <row r="858" spans="8:9" x14ac:dyDescent="0.25">
      <c r="H858" t="s">
        <v>8221</v>
      </c>
      <c r="I858">
        <v>1</v>
      </c>
    </row>
    <row r="859" spans="8:9" x14ac:dyDescent="0.25">
      <c r="H859" t="s">
        <v>8221</v>
      </c>
      <c r="I859">
        <v>312</v>
      </c>
    </row>
    <row r="860" spans="8:9" x14ac:dyDescent="0.25">
      <c r="H860" t="s">
        <v>8221</v>
      </c>
      <c r="I860">
        <v>1</v>
      </c>
    </row>
    <row r="861" spans="8:9" x14ac:dyDescent="0.25">
      <c r="H861" t="s">
        <v>8221</v>
      </c>
      <c r="I861">
        <v>3</v>
      </c>
    </row>
    <row r="862" spans="8:9" x14ac:dyDescent="0.25">
      <c r="H862" t="s">
        <v>8221</v>
      </c>
      <c r="I862">
        <v>4</v>
      </c>
    </row>
    <row r="863" spans="8:9" x14ac:dyDescent="0.25">
      <c r="H863" t="s">
        <v>8221</v>
      </c>
      <c r="I863">
        <v>10</v>
      </c>
    </row>
    <row r="864" spans="8:9" x14ac:dyDescent="0.25">
      <c r="H864" t="s">
        <v>8221</v>
      </c>
      <c r="I864">
        <v>8</v>
      </c>
    </row>
    <row r="865" spans="8:9" x14ac:dyDescent="0.25">
      <c r="H865" t="s">
        <v>8221</v>
      </c>
      <c r="I865">
        <v>3</v>
      </c>
    </row>
    <row r="866" spans="8:9" x14ac:dyDescent="0.25">
      <c r="H866" t="s">
        <v>8221</v>
      </c>
      <c r="I866">
        <v>1</v>
      </c>
    </row>
    <row r="867" spans="8:9" x14ac:dyDescent="0.25">
      <c r="H867" t="s">
        <v>8221</v>
      </c>
      <c r="I867">
        <v>0</v>
      </c>
    </row>
    <row r="868" spans="8:9" x14ac:dyDescent="0.25">
      <c r="H868" t="s">
        <v>8221</v>
      </c>
      <c r="I868">
        <v>5</v>
      </c>
    </row>
    <row r="869" spans="8:9" x14ac:dyDescent="0.25">
      <c r="H869" t="s">
        <v>8221</v>
      </c>
      <c r="I869">
        <v>0</v>
      </c>
    </row>
    <row r="870" spans="8:9" x14ac:dyDescent="0.25">
      <c r="H870" t="s">
        <v>8221</v>
      </c>
      <c r="I870">
        <v>3</v>
      </c>
    </row>
    <row r="871" spans="8:9" x14ac:dyDescent="0.25">
      <c r="H871" t="s">
        <v>8221</v>
      </c>
      <c r="I871">
        <v>7</v>
      </c>
    </row>
    <row r="872" spans="8:9" x14ac:dyDescent="0.25">
      <c r="H872" t="s">
        <v>8221</v>
      </c>
      <c r="I872">
        <v>0</v>
      </c>
    </row>
    <row r="873" spans="8:9" x14ac:dyDescent="0.25">
      <c r="H873" t="s">
        <v>8221</v>
      </c>
      <c r="I873">
        <v>2</v>
      </c>
    </row>
    <row r="874" spans="8:9" x14ac:dyDescent="0.25">
      <c r="H874" t="s">
        <v>8221</v>
      </c>
      <c r="I874">
        <v>23</v>
      </c>
    </row>
    <row r="875" spans="8:9" x14ac:dyDescent="0.25">
      <c r="H875" t="s">
        <v>8221</v>
      </c>
      <c r="I875">
        <v>1</v>
      </c>
    </row>
    <row r="876" spans="8:9" x14ac:dyDescent="0.25">
      <c r="H876" t="s">
        <v>8221</v>
      </c>
      <c r="I876">
        <v>2</v>
      </c>
    </row>
    <row r="877" spans="8:9" x14ac:dyDescent="0.25">
      <c r="H877" t="s">
        <v>8221</v>
      </c>
      <c r="I877">
        <v>3</v>
      </c>
    </row>
    <row r="878" spans="8:9" x14ac:dyDescent="0.25">
      <c r="H878" t="s">
        <v>8221</v>
      </c>
      <c r="I878">
        <v>0</v>
      </c>
    </row>
    <row r="879" spans="8:9" x14ac:dyDescent="0.25">
      <c r="H879" t="s">
        <v>8221</v>
      </c>
      <c r="I879">
        <v>13</v>
      </c>
    </row>
    <row r="880" spans="8:9" x14ac:dyDescent="0.25">
      <c r="H880" t="s">
        <v>8221</v>
      </c>
      <c r="I880">
        <v>1</v>
      </c>
    </row>
    <row r="881" spans="8:9" x14ac:dyDescent="0.25">
      <c r="H881" t="s">
        <v>8221</v>
      </c>
      <c r="I881">
        <v>1</v>
      </c>
    </row>
    <row r="882" spans="8:9" x14ac:dyDescent="0.25">
      <c r="H882" t="s">
        <v>8221</v>
      </c>
      <c r="I882">
        <v>1</v>
      </c>
    </row>
    <row r="883" spans="8:9" x14ac:dyDescent="0.25">
      <c r="H883" t="s">
        <v>8221</v>
      </c>
      <c r="I883">
        <v>6</v>
      </c>
    </row>
    <row r="884" spans="8:9" x14ac:dyDescent="0.25">
      <c r="H884" t="s">
        <v>8221</v>
      </c>
      <c r="I884">
        <v>39</v>
      </c>
    </row>
    <row r="885" spans="8:9" x14ac:dyDescent="0.25">
      <c r="H885" t="s">
        <v>8221</v>
      </c>
      <c r="I885">
        <v>4</v>
      </c>
    </row>
    <row r="886" spans="8:9" x14ac:dyDescent="0.25">
      <c r="H886" t="s">
        <v>8221</v>
      </c>
      <c r="I886">
        <v>1</v>
      </c>
    </row>
    <row r="887" spans="8:9" x14ac:dyDescent="0.25">
      <c r="H887" t="s">
        <v>8221</v>
      </c>
      <c r="I887">
        <v>0</v>
      </c>
    </row>
    <row r="888" spans="8:9" x14ac:dyDescent="0.25">
      <c r="H888" t="s">
        <v>8221</v>
      </c>
      <c r="I888">
        <v>0</v>
      </c>
    </row>
    <row r="889" spans="8:9" x14ac:dyDescent="0.25">
      <c r="H889" t="s">
        <v>8221</v>
      </c>
      <c r="I889">
        <v>0</v>
      </c>
    </row>
    <row r="890" spans="8:9" x14ac:dyDescent="0.25">
      <c r="H890" t="s">
        <v>8221</v>
      </c>
      <c r="I890">
        <v>8</v>
      </c>
    </row>
    <row r="891" spans="8:9" x14ac:dyDescent="0.25">
      <c r="H891" t="s">
        <v>8221</v>
      </c>
      <c r="I891">
        <v>0</v>
      </c>
    </row>
    <row r="892" spans="8:9" x14ac:dyDescent="0.25">
      <c r="H892" t="s">
        <v>8221</v>
      </c>
      <c r="I892">
        <v>1</v>
      </c>
    </row>
    <row r="893" spans="8:9" x14ac:dyDescent="0.25">
      <c r="H893" t="s">
        <v>8221</v>
      </c>
      <c r="I893">
        <v>12</v>
      </c>
    </row>
    <row r="894" spans="8:9" x14ac:dyDescent="0.25">
      <c r="H894" t="s">
        <v>8221</v>
      </c>
      <c r="I894">
        <v>0</v>
      </c>
    </row>
    <row r="895" spans="8:9" x14ac:dyDescent="0.25">
      <c r="H895" t="s">
        <v>8221</v>
      </c>
      <c r="I895">
        <v>3</v>
      </c>
    </row>
    <row r="896" spans="8:9" x14ac:dyDescent="0.25">
      <c r="H896" t="s">
        <v>8221</v>
      </c>
      <c r="I896">
        <v>2</v>
      </c>
    </row>
    <row r="897" spans="8:9" x14ac:dyDescent="0.25">
      <c r="H897" t="s">
        <v>8221</v>
      </c>
      <c r="I897">
        <v>6</v>
      </c>
    </row>
    <row r="898" spans="8:9" x14ac:dyDescent="0.25">
      <c r="H898" t="s">
        <v>8221</v>
      </c>
      <c r="I898">
        <v>0</v>
      </c>
    </row>
    <row r="899" spans="8:9" x14ac:dyDescent="0.25">
      <c r="H899" t="s">
        <v>8221</v>
      </c>
      <c r="I899">
        <v>15</v>
      </c>
    </row>
    <row r="900" spans="8:9" x14ac:dyDescent="0.25">
      <c r="H900" t="s">
        <v>8221</v>
      </c>
      <c r="I900">
        <v>1</v>
      </c>
    </row>
    <row r="901" spans="8:9" x14ac:dyDescent="0.25">
      <c r="H901" t="s">
        <v>8221</v>
      </c>
      <c r="I901">
        <v>3</v>
      </c>
    </row>
    <row r="902" spans="8:9" x14ac:dyDescent="0.25">
      <c r="H902" t="s">
        <v>8221</v>
      </c>
      <c r="I902">
        <v>8</v>
      </c>
    </row>
    <row r="903" spans="8:9" x14ac:dyDescent="0.25">
      <c r="H903" t="s">
        <v>8221</v>
      </c>
      <c r="I903">
        <v>0</v>
      </c>
    </row>
    <row r="904" spans="8:9" x14ac:dyDescent="0.25">
      <c r="H904" t="s">
        <v>8221</v>
      </c>
      <c r="I904">
        <v>3</v>
      </c>
    </row>
    <row r="905" spans="8:9" x14ac:dyDescent="0.25">
      <c r="H905" t="s">
        <v>8221</v>
      </c>
      <c r="I905">
        <v>3</v>
      </c>
    </row>
    <row r="906" spans="8:9" x14ac:dyDescent="0.25">
      <c r="H906" t="s">
        <v>8221</v>
      </c>
      <c r="I906">
        <v>0</v>
      </c>
    </row>
    <row r="907" spans="8:9" x14ac:dyDescent="0.25">
      <c r="H907" t="s">
        <v>8221</v>
      </c>
      <c r="I907">
        <v>19</v>
      </c>
    </row>
    <row r="908" spans="8:9" x14ac:dyDescent="0.25">
      <c r="H908" t="s">
        <v>8221</v>
      </c>
      <c r="I908">
        <v>0</v>
      </c>
    </row>
    <row r="909" spans="8:9" x14ac:dyDescent="0.25">
      <c r="H909" t="s">
        <v>8221</v>
      </c>
      <c r="I909">
        <v>2</v>
      </c>
    </row>
    <row r="910" spans="8:9" x14ac:dyDescent="0.25">
      <c r="H910" t="s">
        <v>8221</v>
      </c>
      <c r="I910">
        <v>0</v>
      </c>
    </row>
    <row r="911" spans="8:9" x14ac:dyDescent="0.25">
      <c r="H911" t="s">
        <v>8221</v>
      </c>
      <c r="I911">
        <v>0</v>
      </c>
    </row>
    <row r="912" spans="8:9" x14ac:dyDescent="0.25">
      <c r="H912" t="s">
        <v>8221</v>
      </c>
      <c r="I912">
        <v>25</v>
      </c>
    </row>
    <row r="913" spans="8:9" x14ac:dyDescent="0.25">
      <c r="H913" t="s">
        <v>8221</v>
      </c>
      <c r="I913">
        <v>8</v>
      </c>
    </row>
    <row r="914" spans="8:9" x14ac:dyDescent="0.25">
      <c r="H914" t="s">
        <v>8221</v>
      </c>
      <c r="I914">
        <v>16</v>
      </c>
    </row>
    <row r="915" spans="8:9" x14ac:dyDescent="0.25">
      <c r="H915" t="s">
        <v>8221</v>
      </c>
      <c r="I915">
        <v>3</v>
      </c>
    </row>
    <row r="916" spans="8:9" x14ac:dyDescent="0.25">
      <c r="H916" t="s">
        <v>8221</v>
      </c>
      <c r="I916">
        <v>3</v>
      </c>
    </row>
    <row r="917" spans="8:9" x14ac:dyDescent="0.25">
      <c r="H917" t="s">
        <v>8221</v>
      </c>
      <c r="I917">
        <v>2</v>
      </c>
    </row>
    <row r="918" spans="8:9" x14ac:dyDescent="0.25">
      <c r="H918" t="s">
        <v>8221</v>
      </c>
      <c r="I918">
        <v>1</v>
      </c>
    </row>
    <row r="919" spans="8:9" x14ac:dyDescent="0.25">
      <c r="H919" t="s">
        <v>8221</v>
      </c>
      <c r="I919">
        <v>0</v>
      </c>
    </row>
    <row r="920" spans="8:9" x14ac:dyDescent="0.25">
      <c r="H920" t="s">
        <v>8221</v>
      </c>
      <c r="I920">
        <v>1</v>
      </c>
    </row>
    <row r="921" spans="8:9" x14ac:dyDescent="0.25">
      <c r="H921" t="s">
        <v>8221</v>
      </c>
      <c r="I921">
        <v>19</v>
      </c>
    </row>
    <row r="922" spans="8:9" x14ac:dyDescent="0.25">
      <c r="H922" t="s">
        <v>8221</v>
      </c>
      <c r="I922">
        <v>9</v>
      </c>
    </row>
    <row r="923" spans="8:9" x14ac:dyDescent="0.25">
      <c r="H923" t="s">
        <v>8221</v>
      </c>
      <c r="I923">
        <v>1</v>
      </c>
    </row>
    <row r="924" spans="8:9" x14ac:dyDescent="0.25">
      <c r="H924" t="s">
        <v>8221</v>
      </c>
      <c r="I924">
        <v>0</v>
      </c>
    </row>
    <row r="925" spans="8:9" x14ac:dyDescent="0.25">
      <c r="H925" t="s">
        <v>8221</v>
      </c>
      <c r="I925">
        <v>1</v>
      </c>
    </row>
    <row r="926" spans="8:9" x14ac:dyDescent="0.25">
      <c r="H926" t="s">
        <v>8221</v>
      </c>
      <c r="I926">
        <v>5</v>
      </c>
    </row>
    <row r="927" spans="8:9" x14ac:dyDescent="0.25">
      <c r="H927" t="s">
        <v>8221</v>
      </c>
      <c r="I927">
        <v>85</v>
      </c>
    </row>
    <row r="928" spans="8:9" x14ac:dyDescent="0.25">
      <c r="H928" t="s">
        <v>8221</v>
      </c>
      <c r="I928">
        <v>3</v>
      </c>
    </row>
    <row r="929" spans="8:9" x14ac:dyDescent="0.25">
      <c r="H929" t="s">
        <v>8221</v>
      </c>
      <c r="I929">
        <v>4</v>
      </c>
    </row>
    <row r="930" spans="8:9" x14ac:dyDescent="0.25">
      <c r="H930" t="s">
        <v>8221</v>
      </c>
      <c r="I930">
        <v>3</v>
      </c>
    </row>
    <row r="931" spans="8:9" x14ac:dyDescent="0.25">
      <c r="H931" t="s">
        <v>8221</v>
      </c>
      <c r="I931">
        <v>5</v>
      </c>
    </row>
    <row r="932" spans="8:9" x14ac:dyDescent="0.25">
      <c r="H932" t="s">
        <v>8221</v>
      </c>
      <c r="I932">
        <v>17</v>
      </c>
    </row>
    <row r="933" spans="8:9" x14ac:dyDescent="0.25">
      <c r="H933" t="s">
        <v>8221</v>
      </c>
      <c r="I933">
        <v>3</v>
      </c>
    </row>
    <row r="934" spans="8:9" x14ac:dyDescent="0.25">
      <c r="H934" t="s">
        <v>8221</v>
      </c>
      <c r="I934">
        <v>2</v>
      </c>
    </row>
    <row r="935" spans="8:9" x14ac:dyDescent="0.25">
      <c r="H935" t="s">
        <v>8221</v>
      </c>
      <c r="I935">
        <v>6</v>
      </c>
    </row>
    <row r="936" spans="8:9" x14ac:dyDescent="0.25">
      <c r="H936" t="s">
        <v>8221</v>
      </c>
      <c r="I936">
        <v>0</v>
      </c>
    </row>
    <row r="937" spans="8:9" x14ac:dyDescent="0.25">
      <c r="H937" t="s">
        <v>8221</v>
      </c>
      <c r="I937">
        <v>1</v>
      </c>
    </row>
    <row r="938" spans="8:9" x14ac:dyDescent="0.25">
      <c r="H938" t="s">
        <v>8221</v>
      </c>
      <c r="I938">
        <v>3</v>
      </c>
    </row>
    <row r="939" spans="8:9" x14ac:dyDescent="0.25">
      <c r="H939" t="s">
        <v>8221</v>
      </c>
      <c r="I939">
        <v>13</v>
      </c>
    </row>
    <row r="940" spans="8:9" x14ac:dyDescent="0.25">
      <c r="H940" t="s">
        <v>8221</v>
      </c>
      <c r="I940">
        <v>1</v>
      </c>
    </row>
    <row r="941" spans="8:9" x14ac:dyDescent="0.25">
      <c r="H941" t="s">
        <v>8221</v>
      </c>
      <c r="I941">
        <v>1</v>
      </c>
    </row>
    <row r="942" spans="8:9" x14ac:dyDescent="0.25">
      <c r="H942" t="s">
        <v>8221</v>
      </c>
      <c r="I942">
        <v>9</v>
      </c>
    </row>
    <row r="943" spans="8:9" x14ac:dyDescent="0.25">
      <c r="H943" t="s">
        <v>8221</v>
      </c>
      <c r="I943">
        <v>0</v>
      </c>
    </row>
    <row r="944" spans="8:9" x14ac:dyDescent="0.25">
      <c r="H944" t="s">
        <v>8221</v>
      </c>
      <c r="I944">
        <v>2</v>
      </c>
    </row>
    <row r="945" spans="8:9" x14ac:dyDescent="0.25">
      <c r="H945" t="s">
        <v>8221</v>
      </c>
      <c r="I945">
        <v>1</v>
      </c>
    </row>
    <row r="946" spans="8:9" x14ac:dyDescent="0.25">
      <c r="H946" t="s">
        <v>8221</v>
      </c>
      <c r="I946">
        <v>10</v>
      </c>
    </row>
    <row r="947" spans="8:9" x14ac:dyDescent="0.25">
      <c r="H947" t="s">
        <v>8221</v>
      </c>
      <c r="I947">
        <v>3</v>
      </c>
    </row>
    <row r="948" spans="8:9" x14ac:dyDescent="0.25">
      <c r="H948" t="s">
        <v>8221</v>
      </c>
      <c r="I948">
        <v>2</v>
      </c>
    </row>
    <row r="949" spans="8:9" x14ac:dyDescent="0.25">
      <c r="H949" t="s">
        <v>8221</v>
      </c>
      <c r="I949">
        <v>2</v>
      </c>
    </row>
    <row r="950" spans="8:9" x14ac:dyDescent="0.25">
      <c r="H950" t="s">
        <v>8221</v>
      </c>
      <c r="I950">
        <v>1</v>
      </c>
    </row>
    <row r="951" spans="8:9" x14ac:dyDescent="0.25">
      <c r="H951" t="s">
        <v>8221</v>
      </c>
      <c r="I951">
        <v>14</v>
      </c>
    </row>
    <row r="952" spans="8:9" x14ac:dyDescent="0.25">
      <c r="H952" t="s">
        <v>8221</v>
      </c>
      <c r="I952">
        <v>0</v>
      </c>
    </row>
    <row r="953" spans="8:9" x14ac:dyDescent="0.25">
      <c r="H953" t="s">
        <v>8221</v>
      </c>
      <c r="I953">
        <v>0</v>
      </c>
    </row>
    <row r="954" spans="8:9" x14ac:dyDescent="0.25">
      <c r="H954" t="s">
        <v>8221</v>
      </c>
      <c r="I954">
        <v>4</v>
      </c>
    </row>
    <row r="955" spans="8:9" x14ac:dyDescent="0.25">
      <c r="H955" t="s">
        <v>8221</v>
      </c>
      <c r="I955">
        <v>3</v>
      </c>
    </row>
    <row r="956" spans="8:9" x14ac:dyDescent="0.25">
      <c r="H956" t="s">
        <v>8221</v>
      </c>
      <c r="I956">
        <v>0</v>
      </c>
    </row>
    <row r="957" spans="8:9" x14ac:dyDescent="0.25">
      <c r="H957" t="s">
        <v>8221</v>
      </c>
      <c r="I957">
        <v>5</v>
      </c>
    </row>
    <row r="958" spans="8:9" x14ac:dyDescent="0.25">
      <c r="H958" t="s">
        <v>8221</v>
      </c>
      <c r="I958">
        <v>47</v>
      </c>
    </row>
    <row r="959" spans="8:9" x14ac:dyDescent="0.25">
      <c r="H959" t="s">
        <v>8221</v>
      </c>
      <c r="I959">
        <v>0</v>
      </c>
    </row>
    <row r="960" spans="8:9" x14ac:dyDescent="0.25">
      <c r="H960" t="s">
        <v>8221</v>
      </c>
      <c r="I960">
        <v>10</v>
      </c>
    </row>
    <row r="961" spans="8:9" x14ac:dyDescent="0.25">
      <c r="H961" t="s">
        <v>8221</v>
      </c>
      <c r="I961">
        <v>11</v>
      </c>
    </row>
    <row r="962" spans="8:9" x14ac:dyDescent="0.25">
      <c r="H962" t="s">
        <v>8221</v>
      </c>
      <c r="I962">
        <v>2</v>
      </c>
    </row>
    <row r="963" spans="8:9" x14ac:dyDescent="0.25">
      <c r="H963" t="s">
        <v>8221</v>
      </c>
      <c r="I963">
        <v>2</v>
      </c>
    </row>
    <row r="964" spans="8:9" x14ac:dyDescent="0.25">
      <c r="H964" t="s">
        <v>8221</v>
      </c>
      <c r="I964">
        <v>22</v>
      </c>
    </row>
    <row r="965" spans="8:9" x14ac:dyDescent="0.25">
      <c r="H965" t="s">
        <v>8221</v>
      </c>
      <c r="I965">
        <v>8</v>
      </c>
    </row>
    <row r="966" spans="8:9" x14ac:dyDescent="0.25">
      <c r="H966" t="s">
        <v>8221</v>
      </c>
      <c r="I966">
        <v>6</v>
      </c>
    </row>
    <row r="967" spans="8:9" x14ac:dyDescent="0.25">
      <c r="H967" t="s">
        <v>8221</v>
      </c>
      <c r="I967">
        <v>1</v>
      </c>
    </row>
    <row r="968" spans="8:9" x14ac:dyDescent="0.25">
      <c r="H968" t="s">
        <v>8221</v>
      </c>
      <c r="I968">
        <v>3</v>
      </c>
    </row>
    <row r="969" spans="8:9" x14ac:dyDescent="0.25">
      <c r="H969" t="s">
        <v>8221</v>
      </c>
      <c r="I969">
        <v>0</v>
      </c>
    </row>
    <row r="970" spans="8:9" x14ac:dyDescent="0.25">
      <c r="H970" t="s">
        <v>8221</v>
      </c>
      <c r="I970">
        <v>0</v>
      </c>
    </row>
    <row r="971" spans="8:9" x14ac:dyDescent="0.25">
      <c r="H971" t="s">
        <v>8221</v>
      </c>
      <c r="I971">
        <v>0</v>
      </c>
    </row>
    <row r="972" spans="8:9" x14ac:dyDescent="0.25">
      <c r="H972" t="s">
        <v>8221</v>
      </c>
      <c r="I972">
        <v>0</v>
      </c>
    </row>
    <row r="973" spans="8:9" x14ac:dyDescent="0.25">
      <c r="H973" t="s">
        <v>8221</v>
      </c>
      <c r="I973">
        <v>0</v>
      </c>
    </row>
    <row r="974" spans="8:9" x14ac:dyDescent="0.25">
      <c r="H974" t="s">
        <v>8221</v>
      </c>
      <c r="I974">
        <v>3</v>
      </c>
    </row>
    <row r="975" spans="8:9" x14ac:dyDescent="0.25">
      <c r="H975" t="s">
        <v>8221</v>
      </c>
      <c r="I975">
        <v>0</v>
      </c>
    </row>
    <row r="976" spans="8:9" x14ac:dyDescent="0.25">
      <c r="H976" t="s">
        <v>8221</v>
      </c>
      <c r="I976">
        <v>0</v>
      </c>
    </row>
    <row r="977" spans="8:9" x14ac:dyDescent="0.25">
      <c r="H977" t="s">
        <v>8221</v>
      </c>
      <c r="I977">
        <v>1</v>
      </c>
    </row>
    <row r="978" spans="8:9" x14ac:dyDescent="0.25">
      <c r="H978" t="s">
        <v>8221</v>
      </c>
      <c r="I978">
        <v>6</v>
      </c>
    </row>
    <row r="979" spans="8:9" x14ac:dyDescent="0.25">
      <c r="H979" t="s">
        <v>8221</v>
      </c>
      <c r="I979">
        <v>1</v>
      </c>
    </row>
    <row r="980" spans="8:9" x14ac:dyDescent="0.25">
      <c r="H980" t="s">
        <v>8221</v>
      </c>
      <c r="I980">
        <v>2</v>
      </c>
    </row>
    <row r="981" spans="8:9" x14ac:dyDescent="0.25">
      <c r="H981" t="s">
        <v>8221</v>
      </c>
      <c r="I981">
        <v>0</v>
      </c>
    </row>
    <row r="982" spans="8:9" x14ac:dyDescent="0.25">
      <c r="H982" t="s">
        <v>8221</v>
      </c>
      <c r="I982">
        <v>3</v>
      </c>
    </row>
    <row r="983" spans="8:9" x14ac:dyDescent="0.25">
      <c r="H983" t="s">
        <v>8221</v>
      </c>
      <c r="I983">
        <v>3</v>
      </c>
    </row>
    <row r="984" spans="8:9" x14ac:dyDescent="0.25">
      <c r="H984" t="s">
        <v>8221</v>
      </c>
      <c r="I984">
        <v>0</v>
      </c>
    </row>
    <row r="985" spans="8:9" x14ac:dyDescent="0.25">
      <c r="H985" t="s">
        <v>8221</v>
      </c>
      <c r="I985">
        <v>6</v>
      </c>
    </row>
    <row r="986" spans="8:9" x14ac:dyDescent="0.25">
      <c r="H986" t="s">
        <v>8221</v>
      </c>
      <c r="I986">
        <v>0</v>
      </c>
    </row>
    <row r="987" spans="8:9" x14ac:dyDescent="0.25">
      <c r="H987" t="s">
        <v>8221</v>
      </c>
      <c r="I987">
        <v>19</v>
      </c>
    </row>
    <row r="988" spans="8:9" x14ac:dyDescent="0.25">
      <c r="H988" t="s">
        <v>8221</v>
      </c>
      <c r="I988">
        <v>1</v>
      </c>
    </row>
    <row r="989" spans="8:9" x14ac:dyDescent="0.25">
      <c r="H989" t="s">
        <v>8221</v>
      </c>
      <c r="I989">
        <v>2</v>
      </c>
    </row>
    <row r="990" spans="8:9" x14ac:dyDescent="0.25">
      <c r="H990" t="s">
        <v>8221</v>
      </c>
      <c r="I990">
        <v>0</v>
      </c>
    </row>
    <row r="991" spans="8:9" x14ac:dyDescent="0.25">
      <c r="H991" t="s">
        <v>8221</v>
      </c>
      <c r="I991">
        <v>11</v>
      </c>
    </row>
    <row r="992" spans="8:9" x14ac:dyDescent="0.25">
      <c r="H992" t="s">
        <v>8221</v>
      </c>
      <c r="I992">
        <v>0</v>
      </c>
    </row>
    <row r="993" spans="8:9" x14ac:dyDescent="0.25">
      <c r="H993" t="s">
        <v>8221</v>
      </c>
      <c r="I993">
        <v>0</v>
      </c>
    </row>
    <row r="994" spans="8:9" x14ac:dyDescent="0.25">
      <c r="H994" t="s">
        <v>8221</v>
      </c>
      <c r="I994">
        <v>1</v>
      </c>
    </row>
    <row r="995" spans="8:9" x14ac:dyDescent="0.25">
      <c r="H995" t="s">
        <v>8221</v>
      </c>
      <c r="I995">
        <v>3</v>
      </c>
    </row>
    <row r="996" spans="8:9" x14ac:dyDescent="0.25">
      <c r="H996" t="s">
        <v>8221</v>
      </c>
      <c r="I996">
        <v>1</v>
      </c>
    </row>
    <row r="997" spans="8:9" x14ac:dyDescent="0.25">
      <c r="H997" t="s">
        <v>8221</v>
      </c>
      <c r="I997">
        <v>15</v>
      </c>
    </row>
    <row r="998" spans="8:9" x14ac:dyDescent="0.25">
      <c r="H998" t="s">
        <v>8221</v>
      </c>
      <c r="I998">
        <v>2</v>
      </c>
    </row>
    <row r="999" spans="8:9" x14ac:dyDescent="0.25">
      <c r="H999" t="s">
        <v>8221</v>
      </c>
      <c r="I999">
        <v>1</v>
      </c>
    </row>
    <row r="1000" spans="8:9" x14ac:dyDescent="0.25">
      <c r="H1000" t="s">
        <v>8221</v>
      </c>
      <c r="I1000">
        <v>1</v>
      </c>
    </row>
    <row r="1001" spans="8:9" x14ac:dyDescent="0.25">
      <c r="H1001" t="s">
        <v>8221</v>
      </c>
      <c r="I1001">
        <v>0</v>
      </c>
    </row>
    <row r="1002" spans="8:9" x14ac:dyDescent="0.25">
      <c r="H1002" t="s">
        <v>8221</v>
      </c>
      <c r="I1002">
        <v>1</v>
      </c>
    </row>
    <row r="1003" spans="8:9" x14ac:dyDescent="0.25">
      <c r="H1003" t="s">
        <v>8221</v>
      </c>
      <c r="I1003">
        <v>11</v>
      </c>
    </row>
    <row r="1004" spans="8:9" x14ac:dyDescent="0.25">
      <c r="H1004" t="s">
        <v>8221</v>
      </c>
      <c r="I1004">
        <v>0</v>
      </c>
    </row>
    <row r="1005" spans="8:9" x14ac:dyDescent="0.25">
      <c r="H1005" t="s">
        <v>8221</v>
      </c>
      <c r="I1005">
        <v>1</v>
      </c>
    </row>
    <row r="1006" spans="8:9" x14ac:dyDescent="0.25">
      <c r="H1006" t="s">
        <v>8221</v>
      </c>
      <c r="I1006">
        <v>6</v>
      </c>
    </row>
    <row r="1007" spans="8:9" x14ac:dyDescent="0.25">
      <c r="H1007" t="s">
        <v>8221</v>
      </c>
      <c r="I1007">
        <v>7</v>
      </c>
    </row>
    <row r="1008" spans="8:9" x14ac:dyDescent="0.25">
      <c r="H1008" t="s">
        <v>8221</v>
      </c>
      <c r="I1008">
        <v>0</v>
      </c>
    </row>
    <row r="1009" spans="8:9" x14ac:dyDescent="0.25">
      <c r="H1009" t="s">
        <v>8221</v>
      </c>
      <c r="I1009">
        <v>16</v>
      </c>
    </row>
    <row r="1010" spans="8:9" x14ac:dyDescent="0.25">
      <c r="H1010" t="s">
        <v>8221</v>
      </c>
      <c r="I1010">
        <v>0</v>
      </c>
    </row>
    <row r="1011" spans="8:9" x14ac:dyDescent="0.25">
      <c r="H1011" t="s">
        <v>8221</v>
      </c>
      <c r="I1011">
        <v>0</v>
      </c>
    </row>
    <row r="1012" spans="8:9" x14ac:dyDescent="0.25">
      <c r="H1012" t="s">
        <v>8221</v>
      </c>
      <c r="I1012">
        <v>0</v>
      </c>
    </row>
    <row r="1013" spans="8:9" x14ac:dyDescent="0.25">
      <c r="H1013" t="s">
        <v>8221</v>
      </c>
      <c r="I1013">
        <v>12</v>
      </c>
    </row>
    <row r="1014" spans="8:9" x14ac:dyDescent="0.25">
      <c r="H1014" t="s">
        <v>8221</v>
      </c>
      <c r="I1014">
        <v>1</v>
      </c>
    </row>
    <row r="1015" spans="8:9" x14ac:dyDescent="0.25">
      <c r="H1015" t="s">
        <v>8221</v>
      </c>
      <c r="I1015">
        <v>3</v>
      </c>
    </row>
    <row r="1016" spans="8:9" x14ac:dyDescent="0.25">
      <c r="H1016" t="s">
        <v>8221</v>
      </c>
      <c r="I1016">
        <v>1</v>
      </c>
    </row>
    <row r="1017" spans="8:9" x14ac:dyDescent="0.25">
      <c r="H1017" t="s">
        <v>8221</v>
      </c>
      <c r="I1017">
        <v>4</v>
      </c>
    </row>
    <row r="1018" spans="8:9" x14ac:dyDescent="0.25">
      <c r="H1018" t="s">
        <v>8221</v>
      </c>
      <c r="I1018">
        <v>1</v>
      </c>
    </row>
    <row r="1019" spans="8:9" x14ac:dyDescent="0.25">
      <c r="H1019" t="s">
        <v>8221</v>
      </c>
      <c r="I1019">
        <v>3</v>
      </c>
    </row>
    <row r="1020" spans="8:9" x14ac:dyDescent="0.25">
      <c r="H1020" t="s">
        <v>8221</v>
      </c>
      <c r="I1020">
        <v>1</v>
      </c>
    </row>
    <row r="1021" spans="8:9" x14ac:dyDescent="0.25">
      <c r="H1021" t="s">
        <v>8221</v>
      </c>
      <c r="I1021">
        <v>0</v>
      </c>
    </row>
    <row r="1022" spans="8:9" x14ac:dyDescent="0.25">
      <c r="H1022" t="s">
        <v>8221</v>
      </c>
      <c r="I1022">
        <v>12</v>
      </c>
    </row>
    <row r="1023" spans="8:9" x14ac:dyDescent="0.25">
      <c r="H1023" t="s">
        <v>8221</v>
      </c>
      <c r="I1023">
        <v>0</v>
      </c>
    </row>
    <row r="1024" spans="8:9" x14ac:dyDescent="0.25">
      <c r="H1024" t="s">
        <v>8221</v>
      </c>
      <c r="I1024">
        <v>1</v>
      </c>
    </row>
    <row r="1025" spans="8:9" x14ac:dyDescent="0.25">
      <c r="H1025" t="s">
        <v>8221</v>
      </c>
      <c r="I1025">
        <v>0</v>
      </c>
    </row>
    <row r="1026" spans="8:9" x14ac:dyDescent="0.25">
      <c r="H1026" t="s">
        <v>8221</v>
      </c>
      <c r="I1026">
        <v>0</v>
      </c>
    </row>
    <row r="1027" spans="8:9" x14ac:dyDescent="0.25">
      <c r="H1027" t="s">
        <v>8221</v>
      </c>
      <c r="I1027">
        <v>2</v>
      </c>
    </row>
    <row r="1028" spans="8:9" x14ac:dyDescent="0.25">
      <c r="H1028" t="s">
        <v>8221</v>
      </c>
      <c r="I1028">
        <v>92</v>
      </c>
    </row>
    <row r="1029" spans="8:9" x14ac:dyDescent="0.25">
      <c r="H1029" t="s">
        <v>8221</v>
      </c>
      <c r="I1029">
        <v>0</v>
      </c>
    </row>
    <row r="1030" spans="8:9" x14ac:dyDescent="0.25">
      <c r="H1030" t="s">
        <v>8221</v>
      </c>
      <c r="I1030">
        <v>3</v>
      </c>
    </row>
    <row r="1031" spans="8:9" x14ac:dyDescent="0.25">
      <c r="H1031" t="s">
        <v>8221</v>
      </c>
      <c r="I1031">
        <v>10</v>
      </c>
    </row>
    <row r="1032" spans="8:9" x14ac:dyDescent="0.25">
      <c r="H1032" t="s">
        <v>8221</v>
      </c>
      <c r="I1032">
        <v>7</v>
      </c>
    </row>
    <row r="1033" spans="8:9" x14ac:dyDescent="0.25">
      <c r="H1033" t="s">
        <v>8221</v>
      </c>
      <c r="I1033">
        <v>3</v>
      </c>
    </row>
    <row r="1034" spans="8:9" x14ac:dyDescent="0.25">
      <c r="H1034" t="s">
        <v>8221</v>
      </c>
      <c r="I1034">
        <v>0</v>
      </c>
    </row>
    <row r="1035" spans="8:9" x14ac:dyDescent="0.25">
      <c r="H1035" t="s">
        <v>8221</v>
      </c>
      <c r="I1035">
        <v>1</v>
      </c>
    </row>
    <row r="1036" spans="8:9" x14ac:dyDescent="0.25">
      <c r="H1036" t="s">
        <v>8221</v>
      </c>
      <c r="I1036">
        <v>0</v>
      </c>
    </row>
    <row r="1037" spans="8:9" x14ac:dyDescent="0.25">
      <c r="H1037" t="s">
        <v>8221</v>
      </c>
      <c r="I1037">
        <v>9</v>
      </c>
    </row>
    <row r="1038" spans="8:9" x14ac:dyDescent="0.25">
      <c r="H1038" t="s">
        <v>8221</v>
      </c>
      <c r="I1038">
        <v>2</v>
      </c>
    </row>
    <row r="1039" spans="8:9" x14ac:dyDescent="0.25">
      <c r="H1039" t="s">
        <v>8221</v>
      </c>
      <c r="I1039">
        <v>1</v>
      </c>
    </row>
    <row r="1040" spans="8:9" x14ac:dyDescent="0.25">
      <c r="H1040" t="s">
        <v>8221</v>
      </c>
      <c r="I1040">
        <v>2</v>
      </c>
    </row>
    <row r="1041" spans="8:9" x14ac:dyDescent="0.25">
      <c r="H1041" t="s">
        <v>8221</v>
      </c>
      <c r="I1041">
        <v>11</v>
      </c>
    </row>
    <row r="1042" spans="8:9" x14ac:dyDescent="0.25">
      <c r="H1042" t="s">
        <v>8221</v>
      </c>
      <c r="I1042">
        <v>0</v>
      </c>
    </row>
    <row r="1043" spans="8:9" x14ac:dyDescent="0.25">
      <c r="H1043" t="s">
        <v>8221</v>
      </c>
      <c r="I1043">
        <v>0</v>
      </c>
    </row>
    <row r="1044" spans="8:9" x14ac:dyDescent="0.25">
      <c r="H1044" t="s">
        <v>8221</v>
      </c>
      <c r="I1044">
        <v>9</v>
      </c>
    </row>
    <row r="1045" spans="8:9" x14ac:dyDescent="0.25">
      <c r="H1045" t="s">
        <v>8221</v>
      </c>
      <c r="I1045">
        <v>0</v>
      </c>
    </row>
    <row r="1046" spans="8:9" x14ac:dyDescent="0.25">
      <c r="H1046" t="s">
        <v>8221</v>
      </c>
      <c r="I1046">
        <v>4</v>
      </c>
    </row>
    <row r="1047" spans="8:9" x14ac:dyDescent="0.25">
      <c r="H1047" t="s">
        <v>8221</v>
      </c>
      <c r="I1047">
        <v>1</v>
      </c>
    </row>
    <row r="1048" spans="8:9" x14ac:dyDescent="0.25">
      <c r="H1048" t="s">
        <v>8221</v>
      </c>
      <c r="I1048">
        <v>2</v>
      </c>
    </row>
    <row r="1049" spans="8:9" x14ac:dyDescent="0.25">
      <c r="H1049" t="s">
        <v>8221</v>
      </c>
      <c r="I1049">
        <v>0</v>
      </c>
    </row>
    <row r="1050" spans="8:9" x14ac:dyDescent="0.25">
      <c r="H1050" t="s">
        <v>8221</v>
      </c>
      <c r="I1050">
        <v>1</v>
      </c>
    </row>
    <row r="1051" spans="8:9" x14ac:dyDescent="0.25">
      <c r="H1051" t="s">
        <v>8221</v>
      </c>
      <c r="I1051">
        <v>17</v>
      </c>
    </row>
    <row r="1052" spans="8:9" x14ac:dyDescent="0.25">
      <c r="H1052" t="s">
        <v>8221</v>
      </c>
      <c r="I1052">
        <v>2</v>
      </c>
    </row>
    <row r="1053" spans="8:9" x14ac:dyDescent="0.25">
      <c r="H1053" t="s">
        <v>8221</v>
      </c>
      <c r="I1053">
        <v>3</v>
      </c>
    </row>
    <row r="1054" spans="8:9" x14ac:dyDescent="0.25">
      <c r="H1054" t="s">
        <v>8221</v>
      </c>
      <c r="I1054">
        <v>41</v>
      </c>
    </row>
    <row r="1055" spans="8:9" x14ac:dyDescent="0.25">
      <c r="H1055" t="s">
        <v>8221</v>
      </c>
      <c r="I1055">
        <v>2</v>
      </c>
    </row>
    <row r="1056" spans="8:9" x14ac:dyDescent="0.25">
      <c r="H1056" t="s">
        <v>8221</v>
      </c>
      <c r="I1056">
        <v>3</v>
      </c>
    </row>
    <row r="1057" spans="8:9" x14ac:dyDescent="0.25">
      <c r="H1057" t="s">
        <v>8221</v>
      </c>
      <c r="I1057">
        <v>8</v>
      </c>
    </row>
    <row r="1058" spans="8:9" x14ac:dyDescent="0.25">
      <c r="H1058" t="s">
        <v>8221</v>
      </c>
      <c r="I1058">
        <v>0</v>
      </c>
    </row>
    <row r="1059" spans="8:9" x14ac:dyDescent="0.25">
      <c r="H1059" t="s">
        <v>8221</v>
      </c>
      <c r="I1059">
        <v>1</v>
      </c>
    </row>
    <row r="1060" spans="8:9" x14ac:dyDescent="0.25">
      <c r="H1060" t="s">
        <v>8221</v>
      </c>
      <c r="I1060">
        <v>3</v>
      </c>
    </row>
    <row r="1061" spans="8:9" x14ac:dyDescent="0.25">
      <c r="H1061" t="s">
        <v>8221</v>
      </c>
      <c r="I1061">
        <v>4</v>
      </c>
    </row>
    <row r="1062" spans="8:9" x14ac:dyDescent="0.25">
      <c r="H1062" t="s">
        <v>8221</v>
      </c>
      <c r="I1062">
        <v>9</v>
      </c>
    </row>
    <row r="1063" spans="8:9" x14ac:dyDescent="0.25">
      <c r="H1063" t="s">
        <v>8221</v>
      </c>
      <c r="I1063">
        <v>16</v>
      </c>
    </row>
    <row r="1064" spans="8:9" x14ac:dyDescent="0.25">
      <c r="H1064" t="s">
        <v>8221</v>
      </c>
      <c r="I1064">
        <v>1</v>
      </c>
    </row>
    <row r="1065" spans="8:9" x14ac:dyDescent="0.25">
      <c r="H1065" t="s">
        <v>8221</v>
      </c>
      <c r="I1065">
        <v>7</v>
      </c>
    </row>
    <row r="1066" spans="8:9" x14ac:dyDescent="0.25">
      <c r="H1066" t="s">
        <v>8221</v>
      </c>
      <c r="I1066">
        <v>0</v>
      </c>
    </row>
    <row r="1067" spans="8:9" x14ac:dyDescent="0.25">
      <c r="H1067" t="s">
        <v>8221</v>
      </c>
      <c r="I1067">
        <v>0</v>
      </c>
    </row>
    <row r="1068" spans="8:9" x14ac:dyDescent="0.25">
      <c r="H1068" t="s">
        <v>8221</v>
      </c>
      <c r="I1068">
        <v>0</v>
      </c>
    </row>
    <row r="1069" spans="8:9" x14ac:dyDescent="0.25">
      <c r="H1069" t="s">
        <v>8221</v>
      </c>
      <c r="I1069">
        <v>0</v>
      </c>
    </row>
    <row r="1070" spans="8:9" x14ac:dyDescent="0.25">
      <c r="H1070" t="s">
        <v>8221</v>
      </c>
      <c r="I1070">
        <v>0</v>
      </c>
    </row>
    <row r="1071" spans="8:9" x14ac:dyDescent="0.25">
      <c r="H1071" t="s">
        <v>8221</v>
      </c>
      <c r="I1071">
        <v>1</v>
      </c>
    </row>
    <row r="1072" spans="8:9" x14ac:dyDescent="0.25">
      <c r="H1072" t="s">
        <v>8221</v>
      </c>
      <c r="I1072">
        <v>2</v>
      </c>
    </row>
    <row r="1073" spans="8:9" x14ac:dyDescent="0.25">
      <c r="H1073" t="s">
        <v>8221</v>
      </c>
      <c r="I1073">
        <v>1</v>
      </c>
    </row>
    <row r="1074" spans="8:9" x14ac:dyDescent="0.25">
      <c r="H1074" t="s">
        <v>8221</v>
      </c>
      <c r="I1074">
        <v>15</v>
      </c>
    </row>
    <row r="1075" spans="8:9" x14ac:dyDescent="0.25">
      <c r="H1075" t="s">
        <v>8221</v>
      </c>
      <c r="I1075">
        <v>1</v>
      </c>
    </row>
    <row r="1076" spans="8:9" x14ac:dyDescent="0.25">
      <c r="H1076" t="s">
        <v>8221</v>
      </c>
      <c r="I1076">
        <v>1</v>
      </c>
    </row>
    <row r="1077" spans="8:9" x14ac:dyDescent="0.25">
      <c r="H1077" t="s">
        <v>8221</v>
      </c>
      <c r="I1077">
        <v>0</v>
      </c>
    </row>
    <row r="1078" spans="8:9" x14ac:dyDescent="0.25">
      <c r="H1078" t="s">
        <v>8221</v>
      </c>
      <c r="I1078">
        <v>39</v>
      </c>
    </row>
    <row r="1079" spans="8:9" x14ac:dyDescent="0.25">
      <c r="H1079" t="s">
        <v>8221</v>
      </c>
      <c r="I1079">
        <v>103</v>
      </c>
    </row>
    <row r="1080" spans="8:9" x14ac:dyDescent="0.25">
      <c r="H1080" t="s">
        <v>8221</v>
      </c>
      <c r="I1080">
        <v>0</v>
      </c>
    </row>
    <row r="1081" spans="8:9" x14ac:dyDescent="0.25">
      <c r="H1081" t="s">
        <v>8221</v>
      </c>
      <c r="I1081">
        <v>39</v>
      </c>
    </row>
    <row r="1082" spans="8:9" x14ac:dyDescent="0.25">
      <c r="H1082" t="s">
        <v>8221</v>
      </c>
      <c r="I1082">
        <v>15</v>
      </c>
    </row>
    <row r="1083" spans="8:9" x14ac:dyDescent="0.25">
      <c r="H1083" t="s">
        <v>8221</v>
      </c>
      <c r="I1083">
        <v>22</v>
      </c>
    </row>
    <row r="1084" spans="8:9" x14ac:dyDescent="0.25">
      <c r="H1084" t="s">
        <v>8221</v>
      </c>
      <c r="I1084">
        <v>92</v>
      </c>
    </row>
    <row r="1085" spans="8:9" x14ac:dyDescent="0.25">
      <c r="H1085" t="s">
        <v>8221</v>
      </c>
      <c r="I1085">
        <v>25</v>
      </c>
    </row>
    <row r="1086" spans="8:9" x14ac:dyDescent="0.25">
      <c r="H1086" t="s">
        <v>8221</v>
      </c>
      <c r="I1086">
        <v>19</v>
      </c>
    </row>
    <row r="1087" spans="8:9" x14ac:dyDescent="0.25">
      <c r="H1087" t="s">
        <v>8221</v>
      </c>
      <c r="I1087">
        <v>19</v>
      </c>
    </row>
    <row r="1088" spans="8:9" x14ac:dyDescent="0.25">
      <c r="H1088" t="s">
        <v>8221</v>
      </c>
      <c r="I1088">
        <v>13</v>
      </c>
    </row>
    <row r="1089" spans="8:9" x14ac:dyDescent="0.25">
      <c r="H1089" t="s">
        <v>8221</v>
      </c>
      <c r="I1089">
        <v>124</v>
      </c>
    </row>
    <row r="1090" spans="8:9" x14ac:dyDescent="0.25">
      <c r="H1090" t="s">
        <v>8221</v>
      </c>
      <c r="I1090">
        <v>4</v>
      </c>
    </row>
    <row r="1091" spans="8:9" x14ac:dyDescent="0.25">
      <c r="H1091" t="s">
        <v>8221</v>
      </c>
      <c r="I1091">
        <v>10</v>
      </c>
    </row>
    <row r="1092" spans="8:9" x14ac:dyDescent="0.25">
      <c r="H1092" t="s">
        <v>8221</v>
      </c>
      <c r="I1092">
        <v>15</v>
      </c>
    </row>
    <row r="1093" spans="8:9" x14ac:dyDescent="0.25">
      <c r="H1093" t="s">
        <v>8221</v>
      </c>
      <c r="I1093">
        <v>38</v>
      </c>
    </row>
    <row r="1094" spans="8:9" x14ac:dyDescent="0.25">
      <c r="H1094" t="s">
        <v>8221</v>
      </c>
      <c r="I1094">
        <v>152</v>
      </c>
    </row>
    <row r="1095" spans="8:9" x14ac:dyDescent="0.25">
      <c r="H1095" t="s">
        <v>8221</v>
      </c>
      <c r="I1095">
        <v>24</v>
      </c>
    </row>
    <row r="1096" spans="8:9" x14ac:dyDescent="0.25">
      <c r="H1096" t="s">
        <v>8221</v>
      </c>
      <c r="I1096">
        <v>76</v>
      </c>
    </row>
    <row r="1097" spans="8:9" x14ac:dyDescent="0.25">
      <c r="H1097" t="s">
        <v>8221</v>
      </c>
      <c r="I1097">
        <v>185</v>
      </c>
    </row>
    <row r="1098" spans="8:9" x14ac:dyDescent="0.25">
      <c r="H1098" t="s">
        <v>8221</v>
      </c>
      <c r="I1098">
        <v>33</v>
      </c>
    </row>
    <row r="1099" spans="8:9" x14ac:dyDescent="0.25">
      <c r="H1099" t="s">
        <v>8221</v>
      </c>
      <c r="I1099">
        <v>108</v>
      </c>
    </row>
    <row r="1100" spans="8:9" x14ac:dyDescent="0.25">
      <c r="H1100" t="s">
        <v>8221</v>
      </c>
      <c r="I1100">
        <v>29</v>
      </c>
    </row>
    <row r="1101" spans="8:9" x14ac:dyDescent="0.25">
      <c r="H1101" t="s">
        <v>8221</v>
      </c>
      <c r="I1101">
        <v>24</v>
      </c>
    </row>
    <row r="1102" spans="8:9" x14ac:dyDescent="0.25">
      <c r="H1102" t="s">
        <v>8221</v>
      </c>
      <c r="I1102">
        <v>4</v>
      </c>
    </row>
    <row r="1103" spans="8:9" x14ac:dyDescent="0.25">
      <c r="H1103" t="s">
        <v>8221</v>
      </c>
      <c r="I1103">
        <v>4</v>
      </c>
    </row>
    <row r="1104" spans="8:9" x14ac:dyDescent="0.25">
      <c r="H1104" t="s">
        <v>8221</v>
      </c>
      <c r="I1104">
        <v>15</v>
      </c>
    </row>
    <row r="1105" spans="8:9" x14ac:dyDescent="0.25">
      <c r="H1105" t="s">
        <v>8221</v>
      </c>
      <c r="I1105">
        <v>4</v>
      </c>
    </row>
    <row r="1106" spans="8:9" x14ac:dyDescent="0.25">
      <c r="H1106" t="s">
        <v>8221</v>
      </c>
      <c r="I1106">
        <v>139</v>
      </c>
    </row>
    <row r="1107" spans="8:9" x14ac:dyDescent="0.25">
      <c r="H1107" t="s">
        <v>8221</v>
      </c>
      <c r="I1107">
        <v>2</v>
      </c>
    </row>
    <row r="1108" spans="8:9" x14ac:dyDescent="0.25">
      <c r="H1108" t="s">
        <v>8221</v>
      </c>
      <c r="I1108">
        <v>18</v>
      </c>
    </row>
    <row r="1109" spans="8:9" x14ac:dyDescent="0.25">
      <c r="H1109" t="s">
        <v>8221</v>
      </c>
      <c r="I1109">
        <v>81</v>
      </c>
    </row>
    <row r="1110" spans="8:9" x14ac:dyDescent="0.25">
      <c r="H1110" t="s">
        <v>8221</v>
      </c>
      <c r="I1110">
        <v>86</v>
      </c>
    </row>
    <row r="1111" spans="8:9" x14ac:dyDescent="0.25">
      <c r="H1111" t="s">
        <v>8221</v>
      </c>
      <c r="I1111">
        <v>140</v>
      </c>
    </row>
    <row r="1112" spans="8:9" x14ac:dyDescent="0.25">
      <c r="H1112" t="s">
        <v>8221</v>
      </c>
      <c r="I1112">
        <v>37</v>
      </c>
    </row>
    <row r="1113" spans="8:9" x14ac:dyDescent="0.25">
      <c r="H1113" t="s">
        <v>8221</v>
      </c>
      <c r="I1113">
        <v>6</v>
      </c>
    </row>
    <row r="1114" spans="8:9" x14ac:dyDescent="0.25">
      <c r="H1114" t="s">
        <v>8221</v>
      </c>
      <c r="I1114">
        <v>113</v>
      </c>
    </row>
    <row r="1115" spans="8:9" x14ac:dyDescent="0.25">
      <c r="H1115" t="s">
        <v>8221</v>
      </c>
      <c r="I1115">
        <v>37</v>
      </c>
    </row>
    <row r="1116" spans="8:9" x14ac:dyDescent="0.25">
      <c r="H1116" t="s">
        <v>8221</v>
      </c>
      <c r="I1116">
        <v>18</v>
      </c>
    </row>
    <row r="1117" spans="8:9" x14ac:dyDescent="0.25">
      <c r="H1117" t="s">
        <v>8221</v>
      </c>
      <c r="I1117">
        <v>75</v>
      </c>
    </row>
    <row r="1118" spans="8:9" x14ac:dyDescent="0.25">
      <c r="H1118" t="s">
        <v>8221</v>
      </c>
      <c r="I1118">
        <v>52</v>
      </c>
    </row>
    <row r="1119" spans="8:9" x14ac:dyDescent="0.25">
      <c r="H1119" t="s">
        <v>8221</v>
      </c>
      <c r="I1119">
        <v>122</v>
      </c>
    </row>
    <row r="1120" spans="8:9" x14ac:dyDescent="0.25">
      <c r="H1120" t="s">
        <v>8221</v>
      </c>
      <c r="I1120">
        <v>8</v>
      </c>
    </row>
    <row r="1121" spans="8:9" x14ac:dyDescent="0.25">
      <c r="H1121" t="s">
        <v>8221</v>
      </c>
      <c r="I1121">
        <v>8</v>
      </c>
    </row>
    <row r="1122" spans="8:9" x14ac:dyDescent="0.25">
      <c r="H1122" t="s">
        <v>8221</v>
      </c>
      <c r="I1122">
        <v>96</v>
      </c>
    </row>
    <row r="1123" spans="8:9" x14ac:dyDescent="0.25">
      <c r="H1123" t="s">
        <v>8221</v>
      </c>
      <c r="I1123">
        <v>9</v>
      </c>
    </row>
    <row r="1124" spans="8:9" x14ac:dyDescent="0.25">
      <c r="H1124" t="s">
        <v>8221</v>
      </c>
      <c r="I1124">
        <v>2</v>
      </c>
    </row>
    <row r="1125" spans="8:9" x14ac:dyDescent="0.25">
      <c r="H1125" t="s">
        <v>8221</v>
      </c>
      <c r="I1125">
        <v>26</v>
      </c>
    </row>
    <row r="1126" spans="8:9" x14ac:dyDescent="0.25">
      <c r="H1126" t="s">
        <v>8221</v>
      </c>
      <c r="I1126">
        <v>23</v>
      </c>
    </row>
    <row r="1127" spans="8:9" x14ac:dyDescent="0.25">
      <c r="H1127" t="s">
        <v>8221</v>
      </c>
      <c r="I1127">
        <v>0</v>
      </c>
    </row>
    <row r="1128" spans="8:9" x14ac:dyDescent="0.25">
      <c r="H1128" t="s">
        <v>8221</v>
      </c>
      <c r="I1128">
        <v>140</v>
      </c>
    </row>
    <row r="1129" spans="8:9" x14ac:dyDescent="0.25">
      <c r="H1129" t="s">
        <v>8221</v>
      </c>
      <c r="I1129">
        <v>0</v>
      </c>
    </row>
    <row r="1130" spans="8:9" x14ac:dyDescent="0.25">
      <c r="H1130" t="s">
        <v>8221</v>
      </c>
      <c r="I1130">
        <v>6</v>
      </c>
    </row>
    <row r="1131" spans="8:9" x14ac:dyDescent="0.25">
      <c r="H1131" t="s">
        <v>8221</v>
      </c>
      <c r="I1131">
        <v>100</v>
      </c>
    </row>
    <row r="1132" spans="8:9" x14ac:dyDescent="0.25">
      <c r="H1132" t="s">
        <v>8221</v>
      </c>
      <c r="I1132">
        <v>0</v>
      </c>
    </row>
    <row r="1133" spans="8:9" x14ac:dyDescent="0.25">
      <c r="H1133" t="s">
        <v>8221</v>
      </c>
      <c r="I1133">
        <v>4</v>
      </c>
    </row>
    <row r="1134" spans="8:9" x14ac:dyDescent="0.25">
      <c r="H1134" t="s">
        <v>8221</v>
      </c>
      <c r="I1134">
        <v>8</v>
      </c>
    </row>
    <row r="1135" spans="8:9" x14ac:dyDescent="0.25">
      <c r="H1135" t="s">
        <v>8221</v>
      </c>
      <c r="I1135">
        <v>0</v>
      </c>
    </row>
    <row r="1136" spans="8:9" x14ac:dyDescent="0.25">
      <c r="H1136" t="s">
        <v>8221</v>
      </c>
      <c r="I1136">
        <v>16</v>
      </c>
    </row>
    <row r="1137" spans="8:9" x14ac:dyDescent="0.25">
      <c r="H1137" t="s">
        <v>8221</v>
      </c>
      <c r="I1137">
        <v>2</v>
      </c>
    </row>
    <row r="1138" spans="8:9" x14ac:dyDescent="0.25">
      <c r="H1138" t="s">
        <v>8221</v>
      </c>
      <c r="I1138">
        <v>48</v>
      </c>
    </row>
    <row r="1139" spans="8:9" x14ac:dyDescent="0.25">
      <c r="H1139" t="s">
        <v>8221</v>
      </c>
      <c r="I1139">
        <v>2</v>
      </c>
    </row>
    <row r="1140" spans="8:9" x14ac:dyDescent="0.25">
      <c r="H1140" t="s">
        <v>8221</v>
      </c>
      <c r="I1140">
        <v>2</v>
      </c>
    </row>
    <row r="1141" spans="8:9" x14ac:dyDescent="0.25">
      <c r="H1141" t="s">
        <v>8221</v>
      </c>
      <c r="I1141">
        <v>1</v>
      </c>
    </row>
    <row r="1142" spans="8:9" x14ac:dyDescent="0.25">
      <c r="H1142" t="s">
        <v>8221</v>
      </c>
      <c r="I1142">
        <v>17</v>
      </c>
    </row>
    <row r="1143" spans="8:9" x14ac:dyDescent="0.25">
      <c r="H1143" t="s">
        <v>8221</v>
      </c>
      <c r="I1143">
        <v>0</v>
      </c>
    </row>
    <row r="1144" spans="8:9" x14ac:dyDescent="0.25">
      <c r="H1144" t="s">
        <v>8221</v>
      </c>
      <c r="I1144">
        <v>11</v>
      </c>
    </row>
    <row r="1145" spans="8:9" x14ac:dyDescent="0.25">
      <c r="H1145" t="s">
        <v>8221</v>
      </c>
      <c r="I1145">
        <v>95</v>
      </c>
    </row>
    <row r="1146" spans="8:9" x14ac:dyDescent="0.25">
      <c r="H1146" t="s">
        <v>8221</v>
      </c>
      <c r="I1146">
        <v>13</v>
      </c>
    </row>
    <row r="1147" spans="8:9" x14ac:dyDescent="0.25">
      <c r="H1147" t="s">
        <v>8221</v>
      </c>
      <c r="I1147">
        <v>2</v>
      </c>
    </row>
    <row r="1148" spans="8:9" x14ac:dyDescent="0.25">
      <c r="H1148" t="s">
        <v>8221</v>
      </c>
      <c r="I1148">
        <v>2</v>
      </c>
    </row>
    <row r="1149" spans="8:9" x14ac:dyDescent="0.25">
      <c r="H1149" t="s">
        <v>8221</v>
      </c>
      <c r="I1149">
        <v>3</v>
      </c>
    </row>
    <row r="1150" spans="8:9" x14ac:dyDescent="0.25">
      <c r="H1150" t="s">
        <v>8221</v>
      </c>
      <c r="I1150">
        <v>0</v>
      </c>
    </row>
    <row r="1151" spans="8:9" x14ac:dyDescent="0.25">
      <c r="H1151" t="s">
        <v>8221</v>
      </c>
      <c r="I1151">
        <v>0</v>
      </c>
    </row>
    <row r="1152" spans="8:9" x14ac:dyDescent="0.25">
      <c r="H1152" t="s">
        <v>8221</v>
      </c>
      <c r="I1152">
        <v>0</v>
      </c>
    </row>
    <row r="1153" spans="8:9" x14ac:dyDescent="0.25">
      <c r="H1153" t="s">
        <v>8221</v>
      </c>
      <c r="I1153">
        <v>2</v>
      </c>
    </row>
    <row r="1154" spans="8:9" x14ac:dyDescent="0.25">
      <c r="H1154" t="s">
        <v>8221</v>
      </c>
      <c r="I1154">
        <v>24</v>
      </c>
    </row>
    <row r="1155" spans="8:9" x14ac:dyDescent="0.25">
      <c r="H1155" t="s">
        <v>8221</v>
      </c>
      <c r="I1155">
        <v>25</v>
      </c>
    </row>
    <row r="1156" spans="8:9" x14ac:dyDescent="0.25">
      <c r="H1156" t="s">
        <v>8221</v>
      </c>
      <c r="I1156">
        <v>3</v>
      </c>
    </row>
    <row r="1157" spans="8:9" x14ac:dyDescent="0.25">
      <c r="H1157" t="s">
        <v>8221</v>
      </c>
      <c r="I1157">
        <v>41</v>
      </c>
    </row>
    <row r="1158" spans="8:9" x14ac:dyDescent="0.25">
      <c r="H1158" t="s">
        <v>8221</v>
      </c>
      <c r="I1158">
        <v>2</v>
      </c>
    </row>
    <row r="1159" spans="8:9" x14ac:dyDescent="0.25">
      <c r="H1159" t="s">
        <v>8221</v>
      </c>
      <c r="I1159">
        <v>4</v>
      </c>
    </row>
    <row r="1160" spans="8:9" x14ac:dyDescent="0.25">
      <c r="H1160" t="s">
        <v>8221</v>
      </c>
      <c r="I1160">
        <v>99</v>
      </c>
    </row>
    <row r="1161" spans="8:9" x14ac:dyDescent="0.25">
      <c r="H1161" t="s">
        <v>8221</v>
      </c>
      <c r="I1161">
        <v>4</v>
      </c>
    </row>
    <row r="1162" spans="8:9" x14ac:dyDescent="0.25">
      <c r="H1162" t="s">
        <v>8221</v>
      </c>
      <c r="I1162">
        <v>4</v>
      </c>
    </row>
    <row r="1163" spans="8:9" x14ac:dyDescent="0.25">
      <c r="H1163" t="s">
        <v>8221</v>
      </c>
      <c r="I1163">
        <v>38</v>
      </c>
    </row>
    <row r="1164" spans="8:9" x14ac:dyDescent="0.25">
      <c r="H1164" t="s">
        <v>8221</v>
      </c>
      <c r="I1164">
        <v>285</v>
      </c>
    </row>
    <row r="1165" spans="8:9" x14ac:dyDescent="0.25">
      <c r="H1165" t="s">
        <v>8221</v>
      </c>
      <c r="I1165">
        <v>1</v>
      </c>
    </row>
    <row r="1166" spans="8:9" x14ac:dyDescent="0.25">
      <c r="H1166" t="s">
        <v>8221</v>
      </c>
      <c r="I1166">
        <v>42</v>
      </c>
    </row>
    <row r="1167" spans="8:9" x14ac:dyDescent="0.25">
      <c r="H1167" t="s">
        <v>8221</v>
      </c>
      <c r="I1167">
        <v>26</v>
      </c>
    </row>
    <row r="1168" spans="8:9" x14ac:dyDescent="0.25">
      <c r="H1168" t="s">
        <v>8221</v>
      </c>
      <c r="I1168">
        <v>2</v>
      </c>
    </row>
    <row r="1169" spans="8:9" x14ac:dyDescent="0.25">
      <c r="H1169" t="s">
        <v>8221</v>
      </c>
      <c r="I1169">
        <v>4</v>
      </c>
    </row>
    <row r="1170" spans="8:9" x14ac:dyDescent="0.25">
      <c r="H1170" t="s">
        <v>8221</v>
      </c>
      <c r="I1170">
        <v>6</v>
      </c>
    </row>
    <row r="1171" spans="8:9" x14ac:dyDescent="0.25">
      <c r="H1171" t="s">
        <v>8221</v>
      </c>
      <c r="I1171">
        <v>70</v>
      </c>
    </row>
    <row r="1172" spans="8:9" x14ac:dyDescent="0.25">
      <c r="H1172" t="s">
        <v>8221</v>
      </c>
      <c r="I1172">
        <v>9</v>
      </c>
    </row>
    <row r="1173" spans="8:9" x14ac:dyDescent="0.25">
      <c r="H1173" t="s">
        <v>8221</v>
      </c>
      <c r="I1173">
        <v>8</v>
      </c>
    </row>
    <row r="1174" spans="8:9" x14ac:dyDescent="0.25">
      <c r="H1174" t="s">
        <v>8221</v>
      </c>
      <c r="I1174">
        <v>105</v>
      </c>
    </row>
    <row r="1175" spans="8:9" x14ac:dyDescent="0.25">
      <c r="H1175" t="s">
        <v>8221</v>
      </c>
      <c r="I1175">
        <v>12</v>
      </c>
    </row>
    <row r="1176" spans="8:9" x14ac:dyDescent="0.25">
      <c r="H1176" t="s">
        <v>8221</v>
      </c>
      <c r="I1176">
        <v>0</v>
      </c>
    </row>
    <row r="1177" spans="8:9" x14ac:dyDescent="0.25">
      <c r="H1177" t="s">
        <v>8221</v>
      </c>
      <c r="I1177">
        <v>16</v>
      </c>
    </row>
    <row r="1178" spans="8:9" x14ac:dyDescent="0.25">
      <c r="H1178" t="s">
        <v>8221</v>
      </c>
      <c r="I1178">
        <v>7</v>
      </c>
    </row>
    <row r="1179" spans="8:9" x14ac:dyDescent="0.25">
      <c r="H1179" t="s">
        <v>8221</v>
      </c>
      <c r="I1179">
        <v>4</v>
      </c>
    </row>
    <row r="1180" spans="8:9" x14ac:dyDescent="0.25">
      <c r="H1180" t="s">
        <v>8221</v>
      </c>
      <c r="I1180">
        <v>1</v>
      </c>
    </row>
    <row r="1181" spans="8:9" x14ac:dyDescent="0.25">
      <c r="H1181" t="s">
        <v>8221</v>
      </c>
      <c r="I1181">
        <v>28</v>
      </c>
    </row>
    <row r="1182" spans="8:9" x14ac:dyDescent="0.25">
      <c r="H1182" t="s">
        <v>8221</v>
      </c>
      <c r="I1182">
        <v>1</v>
      </c>
    </row>
    <row r="1183" spans="8:9" x14ac:dyDescent="0.25">
      <c r="H1183" t="s">
        <v>8221</v>
      </c>
      <c r="I1183">
        <v>1</v>
      </c>
    </row>
    <row r="1184" spans="8:9" x14ac:dyDescent="0.25">
      <c r="H1184" t="s">
        <v>8221</v>
      </c>
      <c r="I1184">
        <v>5</v>
      </c>
    </row>
    <row r="1185" spans="8:9" x14ac:dyDescent="0.25">
      <c r="H1185" t="s">
        <v>8221</v>
      </c>
      <c r="I1185">
        <v>3</v>
      </c>
    </row>
    <row r="1186" spans="8:9" x14ac:dyDescent="0.25">
      <c r="H1186" t="s">
        <v>8221</v>
      </c>
      <c r="I1186">
        <v>2</v>
      </c>
    </row>
    <row r="1187" spans="8:9" x14ac:dyDescent="0.25">
      <c r="H1187" t="s">
        <v>8221</v>
      </c>
      <c r="I1187">
        <v>0</v>
      </c>
    </row>
    <row r="1188" spans="8:9" x14ac:dyDescent="0.25">
      <c r="H1188" t="s">
        <v>8221</v>
      </c>
      <c r="I1188">
        <v>0</v>
      </c>
    </row>
    <row r="1189" spans="8:9" x14ac:dyDescent="0.25">
      <c r="H1189" t="s">
        <v>8221</v>
      </c>
      <c r="I1189">
        <v>3</v>
      </c>
    </row>
    <row r="1190" spans="8:9" x14ac:dyDescent="0.25">
      <c r="H1190" t="s">
        <v>8221</v>
      </c>
      <c r="I1190">
        <v>0</v>
      </c>
    </row>
    <row r="1191" spans="8:9" x14ac:dyDescent="0.25">
      <c r="H1191" t="s">
        <v>8221</v>
      </c>
      <c r="I1191">
        <v>0</v>
      </c>
    </row>
    <row r="1192" spans="8:9" x14ac:dyDescent="0.25">
      <c r="H1192" t="s">
        <v>8221</v>
      </c>
      <c r="I1192">
        <v>3</v>
      </c>
    </row>
    <row r="1193" spans="8:9" x14ac:dyDescent="0.25">
      <c r="H1193" t="s">
        <v>8221</v>
      </c>
      <c r="I1193">
        <v>7</v>
      </c>
    </row>
    <row r="1194" spans="8:9" x14ac:dyDescent="0.25">
      <c r="H1194" t="s">
        <v>8221</v>
      </c>
      <c r="I1194">
        <v>25</v>
      </c>
    </row>
    <row r="1195" spans="8:9" x14ac:dyDescent="0.25">
      <c r="H1195" t="s">
        <v>8221</v>
      </c>
      <c r="I1195">
        <v>10</v>
      </c>
    </row>
    <row r="1196" spans="8:9" x14ac:dyDescent="0.25">
      <c r="H1196" t="s">
        <v>8221</v>
      </c>
      <c r="I1196">
        <v>3</v>
      </c>
    </row>
    <row r="1197" spans="8:9" x14ac:dyDescent="0.25">
      <c r="H1197" t="s">
        <v>8221</v>
      </c>
      <c r="I1197">
        <v>5</v>
      </c>
    </row>
    <row r="1198" spans="8:9" x14ac:dyDescent="0.25">
      <c r="H1198" t="s">
        <v>8221</v>
      </c>
      <c r="I1198">
        <v>5</v>
      </c>
    </row>
    <row r="1199" spans="8:9" x14ac:dyDescent="0.25">
      <c r="H1199" t="s">
        <v>8221</v>
      </c>
      <c r="I1199">
        <v>27</v>
      </c>
    </row>
    <row r="1200" spans="8:9" x14ac:dyDescent="0.25">
      <c r="H1200" t="s">
        <v>8221</v>
      </c>
      <c r="I1200">
        <v>2</v>
      </c>
    </row>
    <row r="1201" spans="8:9" x14ac:dyDescent="0.25">
      <c r="H1201" t="s">
        <v>8221</v>
      </c>
      <c r="I1201">
        <v>236</v>
      </c>
    </row>
    <row r="1202" spans="8:9" x14ac:dyDescent="0.25">
      <c r="H1202" t="s">
        <v>8221</v>
      </c>
      <c r="I1202">
        <v>1</v>
      </c>
    </row>
    <row r="1203" spans="8:9" x14ac:dyDescent="0.25">
      <c r="H1203" t="s">
        <v>8221</v>
      </c>
      <c r="I1203">
        <v>12</v>
      </c>
    </row>
    <row r="1204" spans="8:9" x14ac:dyDescent="0.25">
      <c r="H1204" t="s">
        <v>8221</v>
      </c>
      <c r="I1204">
        <v>4</v>
      </c>
    </row>
    <row r="1205" spans="8:9" x14ac:dyDescent="0.25">
      <c r="H1205" t="s">
        <v>8221</v>
      </c>
      <c r="I1205">
        <v>3</v>
      </c>
    </row>
    <row r="1206" spans="8:9" x14ac:dyDescent="0.25">
      <c r="H1206" t="s">
        <v>8221</v>
      </c>
      <c r="I1206">
        <v>99</v>
      </c>
    </row>
    <row r="1207" spans="8:9" x14ac:dyDescent="0.25">
      <c r="H1207" t="s">
        <v>8221</v>
      </c>
      <c r="I1207">
        <v>3</v>
      </c>
    </row>
    <row r="1208" spans="8:9" x14ac:dyDescent="0.25">
      <c r="H1208" t="s">
        <v>8221</v>
      </c>
      <c r="I1208">
        <v>3</v>
      </c>
    </row>
    <row r="1209" spans="8:9" x14ac:dyDescent="0.25">
      <c r="H1209" t="s">
        <v>8221</v>
      </c>
      <c r="I1209">
        <v>22</v>
      </c>
    </row>
    <row r="1210" spans="8:9" x14ac:dyDescent="0.25">
      <c r="H1210" t="s">
        <v>8221</v>
      </c>
      <c r="I1210">
        <v>4</v>
      </c>
    </row>
    <row r="1211" spans="8:9" x14ac:dyDescent="0.25">
      <c r="H1211" t="s">
        <v>8221</v>
      </c>
      <c r="I1211">
        <v>534</v>
      </c>
    </row>
    <row r="1212" spans="8:9" x14ac:dyDescent="0.25">
      <c r="H1212" t="s">
        <v>8221</v>
      </c>
      <c r="I1212">
        <v>12</v>
      </c>
    </row>
    <row r="1213" spans="8:9" x14ac:dyDescent="0.25">
      <c r="H1213" t="s">
        <v>8221</v>
      </c>
      <c r="I1213">
        <v>56</v>
      </c>
    </row>
    <row r="1214" spans="8:9" x14ac:dyDescent="0.25">
      <c r="H1214" t="s">
        <v>8221</v>
      </c>
      <c r="I1214">
        <v>11</v>
      </c>
    </row>
    <row r="1215" spans="8:9" x14ac:dyDescent="0.25">
      <c r="H1215" t="s">
        <v>8221</v>
      </c>
      <c r="I1215">
        <v>0</v>
      </c>
    </row>
    <row r="1216" spans="8:9" x14ac:dyDescent="0.25">
      <c r="H1216" t="s">
        <v>8221</v>
      </c>
      <c r="I1216">
        <v>12</v>
      </c>
    </row>
    <row r="1217" spans="8:9" x14ac:dyDescent="0.25">
      <c r="H1217" t="s">
        <v>8221</v>
      </c>
      <c r="I1217">
        <v>5</v>
      </c>
    </row>
    <row r="1218" spans="8:9" x14ac:dyDescent="0.25">
      <c r="H1218" t="s">
        <v>8221</v>
      </c>
      <c r="I1218">
        <v>24</v>
      </c>
    </row>
    <row r="1219" spans="8:9" x14ac:dyDescent="0.25">
      <c r="H1219" t="s">
        <v>8221</v>
      </c>
      <c r="I1219">
        <v>89</v>
      </c>
    </row>
    <row r="1220" spans="8:9" x14ac:dyDescent="0.25">
      <c r="H1220" t="s">
        <v>8221</v>
      </c>
      <c r="I1220">
        <v>1</v>
      </c>
    </row>
    <row r="1221" spans="8:9" x14ac:dyDescent="0.25">
      <c r="H1221" t="s">
        <v>8221</v>
      </c>
      <c r="I1221">
        <v>55</v>
      </c>
    </row>
    <row r="1222" spans="8:9" x14ac:dyDescent="0.25">
      <c r="H1222" t="s">
        <v>8221</v>
      </c>
      <c r="I1222">
        <v>2</v>
      </c>
    </row>
    <row r="1223" spans="8:9" x14ac:dyDescent="0.25">
      <c r="H1223" t="s">
        <v>8221</v>
      </c>
      <c r="I1223">
        <v>0</v>
      </c>
    </row>
    <row r="1224" spans="8:9" x14ac:dyDescent="0.25">
      <c r="H1224" t="s">
        <v>8221</v>
      </c>
      <c r="I1224">
        <v>4</v>
      </c>
    </row>
    <row r="1225" spans="8:9" x14ac:dyDescent="0.25">
      <c r="H1225" t="s">
        <v>8221</v>
      </c>
      <c r="I1225">
        <v>6</v>
      </c>
    </row>
    <row r="1226" spans="8:9" x14ac:dyDescent="0.25">
      <c r="H1226" t="s">
        <v>8221</v>
      </c>
      <c r="I1226">
        <v>4</v>
      </c>
    </row>
    <row r="1227" spans="8:9" x14ac:dyDescent="0.25">
      <c r="H1227" t="s">
        <v>8221</v>
      </c>
      <c r="I1227">
        <v>4</v>
      </c>
    </row>
    <row r="1228" spans="8:9" x14ac:dyDescent="0.25">
      <c r="H1228" t="s">
        <v>8221</v>
      </c>
      <c r="I1228">
        <v>2</v>
      </c>
    </row>
    <row r="1229" spans="8:9" x14ac:dyDescent="0.25">
      <c r="H1229" t="s">
        <v>8221</v>
      </c>
      <c r="I1229">
        <v>5</v>
      </c>
    </row>
    <row r="1230" spans="8:9" x14ac:dyDescent="0.25">
      <c r="H1230" t="s">
        <v>8221</v>
      </c>
      <c r="I1230">
        <v>83</v>
      </c>
    </row>
    <row r="1231" spans="8:9" x14ac:dyDescent="0.25">
      <c r="H1231" t="s">
        <v>8221</v>
      </c>
      <c r="I1231">
        <v>57</v>
      </c>
    </row>
    <row r="1232" spans="8:9" x14ac:dyDescent="0.25">
      <c r="H1232" t="s">
        <v>8221</v>
      </c>
      <c r="I1232">
        <v>311</v>
      </c>
    </row>
    <row r="1233" spans="8:9" x14ac:dyDescent="0.25">
      <c r="H1233" t="s">
        <v>8221</v>
      </c>
      <c r="I1233">
        <v>2</v>
      </c>
    </row>
    <row r="1234" spans="8:9" x14ac:dyDescent="0.25">
      <c r="H1234" t="s">
        <v>8221</v>
      </c>
      <c r="I1234">
        <v>16</v>
      </c>
    </row>
    <row r="1235" spans="8:9" x14ac:dyDescent="0.25">
      <c r="H1235" t="s">
        <v>8221</v>
      </c>
      <c r="I1235">
        <v>9</v>
      </c>
    </row>
    <row r="1236" spans="8:9" x14ac:dyDescent="0.25">
      <c r="H1236" t="s">
        <v>8221</v>
      </c>
      <c r="I1236">
        <v>1</v>
      </c>
    </row>
    <row r="1237" spans="8:9" x14ac:dyDescent="0.25">
      <c r="H1237" t="s">
        <v>8221</v>
      </c>
      <c r="I1237">
        <v>12</v>
      </c>
    </row>
    <row r="1238" spans="8:9" x14ac:dyDescent="0.25">
      <c r="H1238" t="s">
        <v>8221</v>
      </c>
      <c r="I1238">
        <v>0</v>
      </c>
    </row>
    <row r="1239" spans="8:9" x14ac:dyDescent="0.25">
      <c r="H1239" t="s">
        <v>8221</v>
      </c>
      <c r="I1239">
        <v>20</v>
      </c>
    </row>
    <row r="1240" spans="8:9" x14ac:dyDescent="0.25">
      <c r="H1240" t="s">
        <v>8221</v>
      </c>
      <c r="I1240">
        <v>16</v>
      </c>
    </row>
    <row r="1241" spans="8:9" x14ac:dyDescent="0.25">
      <c r="H1241" t="s">
        <v>8221</v>
      </c>
      <c r="I1241">
        <v>33</v>
      </c>
    </row>
    <row r="1242" spans="8:9" x14ac:dyDescent="0.25">
      <c r="H1242" t="s">
        <v>8221</v>
      </c>
      <c r="I1242">
        <v>2</v>
      </c>
    </row>
    <row r="1243" spans="8:9" x14ac:dyDescent="0.25">
      <c r="H1243" t="s">
        <v>8221</v>
      </c>
      <c r="I1243">
        <v>6</v>
      </c>
    </row>
    <row r="1244" spans="8:9" x14ac:dyDescent="0.25">
      <c r="H1244" t="s">
        <v>8221</v>
      </c>
      <c r="I1244">
        <v>0</v>
      </c>
    </row>
    <row r="1245" spans="8:9" x14ac:dyDescent="0.25">
      <c r="H1245" t="s">
        <v>8221</v>
      </c>
      <c r="I1245">
        <v>3</v>
      </c>
    </row>
    <row r="1246" spans="8:9" x14ac:dyDescent="0.25">
      <c r="H1246" t="s">
        <v>8221</v>
      </c>
      <c r="I1246">
        <v>0</v>
      </c>
    </row>
    <row r="1247" spans="8:9" x14ac:dyDescent="0.25">
      <c r="H1247" t="s">
        <v>8221</v>
      </c>
      <c r="I1247">
        <v>3</v>
      </c>
    </row>
    <row r="1248" spans="8:9" x14ac:dyDescent="0.25">
      <c r="H1248" t="s">
        <v>8221</v>
      </c>
      <c r="I1248">
        <v>13</v>
      </c>
    </row>
    <row r="1249" spans="8:9" x14ac:dyDescent="0.25">
      <c r="H1249" t="s">
        <v>8221</v>
      </c>
      <c r="I1249">
        <v>6</v>
      </c>
    </row>
    <row r="1250" spans="8:9" x14ac:dyDescent="0.25">
      <c r="H1250" t="s">
        <v>8221</v>
      </c>
      <c r="I1250">
        <v>1</v>
      </c>
    </row>
    <row r="1251" spans="8:9" x14ac:dyDescent="0.25">
      <c r="H1251" t="s">
        <v>8221</v>
      </c>
      <c r="I1251">
        <v>0</v>
      </c>
    </row>
    <row r="1252" spans="8:9" x14ac:dyDescent="0.25">
      <c r="H1252" t="s">
        <v>8221</v>
      </c>
      <c r="I1252">
        <v>5</v>
      </c>
    </row>
    <row r="1253" spans="8:9" x14ac:dyDescent="0.25">
      <c r="H1253" t="s">
        <v>8221</v>
      </c>
      <c r="I1253">
        <v>0</v>
      </c>
    </row>
    <row r="1254" spans="8:9" x14ac:dyDescent="0.25">
      <c r="H1254" t="s">
        <v>8221</v>
      </c>
      <c r="I1254">
        <v>36</v>
      </c>
    </row>
    <row r="1255" spans="8:9" x14ac:dyDescent="0.25">
      <c r="H1255" t="s">
        <v>8221</v>
      </c>
      <c r="I1255">
        <v>1</v>
      </c>
    </row>
    <row r="1256" spans="8:9" x14ac:dyDescent="0.25">
      <c r="H1256" t="s">
        <v>8221</v>
      </c>
      <c r="I1256">
        <v>1</v>
      </c>
    </row>
    <row r="1257" spans="8:9" x14ac:dyDescent="0.25">
      <c r="H1257" t="s">
        <v>8221</v>
      </c>
      <c r="I1257">
        <v>1</v>
      </c>
    </row>
    <row r="1258" spans="8:9" x14ac:dyDescent="0.25">
      <c r="H1258" t="s">
        <v>8221</v>
      </c>
      <c r="I1258">
        <v>9</v>
      </c>
    </row>
    <row r="1259" spans="8:9" x14ac:dyDescent="0.25">
      <c r="H1259" t="s">
        <v>8221</v>
      </c>
      <c r="I1259">
        <v>1</v>
      </c>
    </row>
    <row r="1260" spans="8:9" x14ac:dyDescent="0.25">
      <c r="H1260" t="s">
        <v>8221</v>
      </c>
      <c r="I1260">
        <v>0</v>
      </c>
    </row>
    <row r="1261" spans="8:9" x14ac:dyDescent="0.25">
      <c r="H1261" t="s">
        <v>8221</v>
      </c>
      <c r="I1261">
        <v>1</v>
      </c>
    </row>
    <row r="1262" spans="8:9" x14ac:dyDescent="0.25">
      <c r="H1262" t="s">
        <v>8221</v>
      </c>
      <c r="I1262">
        <v>1</v>
      </c>
    </row>
    <row r="1263" spans="8:9" x14ac:dyDescent="0.25">
      <c r="H1263" t="s">
        <v>8221</v>
      </c>
      <c r="I1263">
        <v>4</v>
      </c>
    </row>
    <row r="1264" spans="8:9" x14ac:dyDescent="0.25">
      <c r="H1264" t="s">
        <v>8221</v>
      </c>
      <c r="I1264">
        <v>2</v>
      </c>
    </row>
    <row r="1265" spans="8:9" x14ac:dyDescent="0.25">
      <c r="H1265" t="s">
        <v>8221</v>
      </c>
      <c r="I1265">
        <v>2</v>
      </c>
    </row>
    <row r="1266" spans="8:9" x14ac:dyDescent="0.25">
      <c r="H1266" t="s">
        <v>8221</v>
      </c>
      <c r="I1266">
        <v>2</v>
      </c>
    </row>
    <row r="1267" spans="8:9" x14ac:dyDescent="0.25">
      <c r="H1267" t="s">
        <v>8221</v>
      </c>
      <c r="I1267">
        <v>0</v>
      </c>
    </row>
    <row r="1268" spans="8:9" x14ac:dyDescent="0.25">
      <c r="H1268" t="s">
        <v>8221</v>
      </c>
      <c r="I1268">
        <v>2</v>
      </c>
    </row>
    <row r="1269" spans="8:9" x14ac:dyDescent="0.25">
      <c r="H1269" t="s">
        <v>8221</v>
      </c>
      <c r="I1269">
        <v>4</v>
      </c>
    </row>
    <row r="1270" spans="8:9" x14ac:dyDescent="0.25">
      <c r="H1270" t="s">
        <v>8221</v>
      </c>
      <c r="I1270">
        <v>2</v>
      </c>
    </row>
    <row r="1271" spans="8:9" x14ac:dyDescent="0.25">
      <c r="H1271" t="s">
        <v>8221</v>
      </c>
      <c r="I1271">
        <v>0</v>
      </c>
    </row>
    <row r="1272" spans="8:9" x14ac:dyDescent="0.25">
      <c r="H1272" t="s">
        <v>8221</v>
      </c>
      <c r="I1272">
        <v>1</v>
      </c>
    </row>
    <row r="1273" spans="8:9" x14ac:dyDescent="0.25">
      <c r="H1273" t="s">
        <v>8221</v>
      </c>
      <c r="I1273">
        <v>0</v>
      </c>
    </row>
    <row r="1274" spans="8:9" x14ac:dyDescent="0.25">
      <c r="H1274" t="s">
        <v>8221</v>
      </c>
      <c r="I1274">
        <v>2</v>
      </c>
    </row>
    <row r="1275" spans="8:9" x14ac:dyDescent="0.25">
      <c r="H1275" t="s">
        <v>8221</v>
      </c>
      <c r="I1275">
        <v>7</v>
      </c>
    </row>
    <row r="1276" spans="8:9" x14ac:dyDescent="0.25">
      <c r="H1276" t="s">
        <v>8221</v>
      </c>
      <c r="I1276">
        <v>5</v>
      </c>
    </row>
    <row r="1277" spans="8:9" x14ac:dyDescent="0.25">
      <c r="H1277" t="s">
        <v>8221</v>
      </c>
      <c r="I1277">
        <v>0</v>
      </c>
    </row>
    <row r="1278" spans="8:9" x14ac:dyDescent="0.25">
      <c r="H1278" t="s">
        <v>8221</v>
      </c>
      <c r="I1278">
        <v>0</v>
      </c>
    </row>
    <row r="1279" spans="8:9" x14ac:dyDescent="0.25">
      <c r="H1279" t="s">
        <v>8221</v>
      </c>
      <c r="I1279">
        <v>0</v>
      </c>
    </row>
    <row r="1280" spans="8:9" x14ac:dyDescent="0.25">
      <c r="H1280" t="s">
        <v>8221</v>
      </c>
      <c r="I1280">
        <v>2</v>
      </c>
    </row>
    <row r="1281" spans="8:9" x14ac:dyDescent="0.25">
      <c r="H1281" t="s">
        <v>8221</v>
      </c>
      <c r="I1281">
        <v>0</v>
      </c>
    </row>
    <row r="1282" spans="8:9" x14ac:dyDescent="0.25">
      <c r="H1282" t="s">
        <v>8221</v>
      </c>
      <c r="I1282">
        <v>0</v>
      </c>
    </row>
    <row r="1283" spans="8:9" x14ac:dyDescent="0.25">
      <c r="H1283" t="s">
        <v>8221</v>
      </c>
      <c r="I1283">
        <v>28</v>
      </c>
    </row>
    <row r="1284" spans="8:9" x14ac:dyDescent="0.25">
      <c r="H1284" t="s">
        <v>8221</v>
      </c>
      <c r="I1284">
        <v>2</v>
      </c>
    </row>
    <row r="1285" spans="8:9" x14ac:dyDescent="0.25">
      <c r="H1285" t="s">
        <v>8221</v>
      </c>
      <c r="I1285">
        <v>0</v>
      </c>
    </row>
    <row r="1286" spans="8:9" x14ac:dyDescent="0.25">
      <c r="H1286" t="s">
        <v>8221</v>
      </c>
      <c r="I1286">
        <v>0</v>
      </c>
    </row>
    <row r="1287" spans="8:9" x14ac:dyDescent="0.25">
      <c r="H1287" t="s">
        <v>8221</v>
      </c>
      <c r="I1287">
        <v>0</v>
      </c>
    </row>
    <row r="1288" spans="8:9" x14ac:dyDescent="0.25">
      <c r="H1288" t="s">
        <v>8221</v>
      </c>
      <c r="I1288">
        <v>4</v>
      </c>
    </row>
    <row r="1289" spans="8:9" x14ac:dyDescent="0.25">
      <c r="H1289" t="s">
        <v>8221</v>
      </c>
      <c r="I1289">
        <v>12</v>
      </c>
    </row>
    <row r="1290" spans="8:9" x14ac:dyDescent="0.25">
      <c r="H1290" t="s">
        <v>8221</v>
      </c>
      <c r="I1290">
        <v>0</v>
      </c>
    </row>
    <row r="1291" spans="8:9" x14ac:dyDescent="0.25">
      <c r="H1291" t="s">
        <v>8221</v>
      </c>
      <c r="I1291">
        <v>33</v>
      </c>
    </row>
    <row r="1292" spans="8:9" x14ac:dyDescent="0.25">
      <c r="H1292" t="s">
        <v>8221</v>
      </c>
      <c r="I1292">
        <v>0</v>
      </c>
    </row>
    <row r="1293" spans="8:9" x14ac:dyDescent="0.25">
      <c r="H1293" t="s">
        <v>8221</v>
      </c>
      <c r="I1293">
        <v>4</v>
      </c>
    </row>
    <row r="1294" spans="8:9" x14ac:dyDescent="0.25">
      <c r="H1294" t="s">
        <v>8221</v>
      </c>
      <c r="I1294">
        <v>0</v>
      </c>
    </row>
    <row r="1295" spans="8:9" x14ac:dyDescent="0.25">
      <c r="H1295" t="s">
        <v>8221</v>
      </c>
      <c r="I1295">
        <v>11</v>
      </c>
    </row>
    <row r="1296" spans="8:9" x14ac:dyDescent="0.25">
      <c r="H1296" t="s">
        <v>8221</v>
      </c>
      <c r="I1296">
        <v>1</v>
      </c>
    </row>
    <row r="1297" spans="8:9" x14ac:dyDescent="0.25">
      <c r="H1297" t="s">
        <v>8221</v>
      </c>
      <c r="I1297">
        <v>5</v>
      </c>
    </row>
    <row r="1298" spans="8:9" x14ac:dyDescent="0.25">
      <c r="H1298" t="s">
        <v>8221</v>
      </c>
      <c r="I1298">
        <v>0</v>
      </c>
    </row>
    <row r="1299" spans="8:9" x14ac:dyDescent="0.25">
      <c r="H1299" t="s">
        <v>8221</v>
      </c>
      <c r="I1299">
        <v>1</v>
      </c>
    </row>
    <row r="1300" spans="8:9" x14ac:dyDescent="0.25">
      <c r="H1300" t="s">
        <v>8221</v>
      </c>
      <c r="I1300">
        <v>1</v>
      </c>
    </row>
    <row r="1301" spans="8:9" x14ac:dyDescent="0.25">
      <c r="H1301" t="s">
        <v>8221</v>
      </c>
      <c r="I1301">
        <v>6</v>
      </c>
    </row>
    <row r="1302" spans="8:9" x14ac:dyDescent="0.25">
      <c r="H1302" t="s">
        <v>8221</v>
      </c>
      <c r="I1302">
        <v>8</v>
      </c>
    </row>
    <row r="1303" spans="8:9" x14ac:dyDescent="0.25">
      <c r="H1303" t="s">
        <v>8221</v>
      </c>
      <c r="I1303">
        <v>1</v>
      </c>
    </row>
    <row r="1304" spans="8:9" x14ac:dyDescent="0.25">
      <c r="H1304" t="s">
        <v>8221</v>
      </c>
      <c r="I1304">
        <v>0</v>
      </c>
    </row>
    <row r="1305" spans="8:9" x14ac:dyDescent="0.25">
      <c r="H1305" t="s">
        <v>8221</v>
      </c>
      <c r="I1305">
        <v>2</v>
      </c>
    </row>
    <row r="1306" spans="8:9" x14ac:dyDescent="0.25">
      <c r="H1306" t="s">
        <v>8221</v>
      </c>
      <c r="I1306">
        <v>1</v>
      </c>
    </row>
    <row r="1307" spans="8:9" x14ac:dyDescent="0.25">
      <c r="H1307" t="s">
        <v>8221</v>
      </c>
      <c r="I1307">
        <v>0</v>
      </c>
    </row>
    <row r="1308" spans="8:9" x14ac:dyDescent="0.25">
      <c r="H1308" t="s">
        <v>8221</v>
      </c>
      <c r="I1308">
        <v>1</v>
      </c>
    </row>
    <row r="1309" spans="8:9" x14ac:dyDescent="0.25">
      <c r="H1309" t="s">
        <v>8221</v>
      </c>
      <c r="I1309">
        <v>19</v>
      </c>
    </row>
    <row r="1310" spans="8:9" x14ac:dyDescent="0.25">
      <c r="H1310" t="s">
        <v>8221</v>
      </c>
      <c r="I1310">
        <v>27</v>
      </c>
    </row>
    <row r="1311" spans="8:9" x14ac:dyDescent="0.25">
      <c r="H1311" t="s">
        <v>8221</v>
      </c>
      <c r="I1311">
        <v>7</v>
      </c>
    </row>
    <row r="1312" spans="8:9" x14ac:dyDescent="0.25">
      <c r="H1312" t="s">
        <v>8221</v>
      </c>
      <c r="I1312">
        <v>14</v>
      </c>
    </row>
    <row r="1313" spans="8:9" x14ac:dyDescent="0.25">
      <c r="H1313" t="s">
        <v>8221</v>
      </c>
      <c r="I1313">
        <v>5</v>
      </c>
    </row>
    <row r="1314" spans="8:9" x14ac:dyDescent="0.25">
      <c r="H1314" t="s">
        <v>8221</v>
      </c>
      <c r="I1314">
        <v>30</v>
      </c>
    </row>
    <row r="1315" spans="8:9" x14ac:dyDescent="0.25">
      <c r="H1315" t="s">
        <v>8221</v>
      </c>
      <c r="I1315">
        <v>1</v>
      </c>
    </row>
    <row r="1316" spans="8:9" x14ac:dyDescent="0.25">
      <c r="H1316" t="s">
        <v>8221</v>
      </c>
      <c r="I1316">
        <v>0</v>
      </c>
    </row>
    <row r="1317" spans="8:9" x14ac:dyDescent="0.25">
      <c r="H1317" t="s">
        <v>8221</v>
      </c>
      <c r="I1317">
        <v>60</v>
      </c>
    </row>
    <row r="1318" spans="8:9" x14ac:dyDescent="0.25">
      <c r="H1318" t="s">
        <v>8221</v>
      </c>
      <c r="I1318">
        <v>84</v>
      </c>
    </row>
    <row r="1319" spans="8:9" x14ac:dyDescent="0.25">
      <c r="H1319" t="s">
        <v>8221</v>
      </c>
      <c r="I1319">
        <v>47</v>
      </c>
    </row>
    <row r="1320" spans="8:9" x14ac:dyDescent="0.25">
      <c r="H1320" t="s">
        <v>8221</v>
      </c>
      <c r="I1320">
        <v>66</v>
      </c>
    </row>
    <row r="1321" spans="8:9" x14ac:dyDescent="0.25">
      <c r="H1321" t="s">
        <v>8221</v>
      </c>
      <c r="I1321">
        <v>171</v>
      </c>
    </row>
    <row r="1322" spans="8:9" x14ac:dyDescent="0.25">
      <c r="H1322" t="s">
        <v>8221</v>
      </c>
      <c r="I1322">
        <v>29</v>
      </c>
    </row>
    <row r="1323" spans="8:9" x14ac:dyDescent="0.25">
      <c r="H1323" t="s">
        <v>8221</v>
      </c>
      <c r="I1323">
        <v>9</v>
      </c>
    </row>
    <row r="1324" spans="8:9" x14ac:dyDescent="0.25">
      <c r="H1324" t="s">
        <v>8221</v>
      </c>
      <c r="I1324">
        <v>27</v>
      </c>
    </row>
    <row r="1325" spans="8:9" x14ac:dyDescent="0.25">
      <c r="H1325" t="s">
        <v>8221</v>
      </c>
      <c r="I1325">
        <v>2</v>
      </c>
    </row>
    <row r="1326" spans="8:9" x14ac:dyDescent="0.25">
      <c r="H1326" t="s">
        <v>8221</v>
      </c>
      <c r="I1326">
        <v>3</v>
      </c>
    </row>
    <row r="1327" spans="8:9" x14ac:dyDescent="0.25">
      <c r="H1327" t="s">
        <v>8221</v>
      </c>
      <c r="I1327">
        <v>4</v>
      </c>
    </row>
    <row r="1328" spans="8:9" x14ac:dyDescent="0.25">
      <c r="H1328" t="s">
        <v>8221</v>
      </c>
      <c r="I1328">
        <v>2</v>
      </c>
    </row>
    <row r="1329" spans="8:9" x14ac:dyDescent="0.25">
      <c r="H1329" t="s">
        <v>8221</v>
      </c>
      <c r="I1329">
        <v>20</v>
      </c>
    </row>
    <row r="1330" spans="8:9" x14ac:dyDescent="0.25">
      <c r="H1330" t="s">
        <v>8221</v>
      </c>
      <c r="I1330">
        <v>3</v>
      </c>
    </row>
    <row r="1331" spans="8:9" x14ac:dyDescent="0.25">
      <c r="H1331" t="s">
        <v>8221</v>
      </c>
      <c r="I1331">
        <v>4</v>
      </c>
    </row>
    <row r="1332" spans="8:9" x14ac:dyDescent="0.25">
      <c r="H1332" t="s">
        <v>8221</v>
      </c>
      <c r="I1332">
        <v>1</v>
      </c>
    </row>
    <row r="1333" spans="8:9" x14ac:dyDescent="0.25">
      <c r="H1333" t="s">
        <v>8221</v>
      </c>
      <c r="I1333">
        <v>0</v>
      </c>
    </row>
    <row r="1334" spans="8:9" x14ac:dyDescent="0.25">
      <c r="H1334" t="s">
        <v>8221</v>
      </c>
      <c r="I1334">
        <v>0</v>
      </c>
    </row>
    <row r="1335" spans="8:9" x14ac:dyDescent="0.25">
      <c r="H1335" t="s">
        <v>8221</v>
      </c>
      <c r="I1335">
        <v>14</v>
      </c>
    </row>
    <row r="1336" spans="8:9" x14ac:dyDescent="0.25">
      <c r="H1336" t="s">
        <v>8221</v>
      </c>
      <c r="I1336">
        <v>1</v>
      </c>
    </row>
    <row r="1337" spans="8:9" x14ac:dyDescent="0.25">
      <c r="H1337" t="s">
        <v>8221</v>
      </c>
      <c r="I1337">
        <v>118</v>
      </c>
    </row>
    <row r="1338" spans="8:9" x14ac:dyDescent="0.25">
      <c r="H1338" t="s">
        <v>8221</v>
      </c>
      <c r="I1338">
        <v>2</v>
      </c>
    </row>
    <row r="1339" spans="8:9" x14ac:dyDescent="0.25">
      <c r="H1339" t="s">
        <v>8221</v>
      </c>
      <c r="I1339">
        <v>1</v>
      </c>
    </row>
    <row r="1340" spans="8:9" x14ac:dyDescent="0.25">
      <c r="H1340" t="s">
        <v>8221</v>
      </c>
      <c r="I1340">
        <v>3</v>
      </c>
    </row>
    <row r="1341" spans="8:9" x14ac:dyDescent="0.25">
      <c r="H1341" t="s">
        <v>8221</v>
      </c>
      <c r="I1341">
        <v>1</v>
      </c>
    </row>
    <row r="1342" spans="8:9" x14ac:dyDescent="0.25">
      <c r="H1342" t="s">
        <v>8221</v>
      </c>
      <c r="I1342">
        <v>3</v>
      </c>
    </row>
    <row r="1343" spans="8:9" x14ac:dyDescent="0.25">
      <c r="H1343" t="s">
        <v>8221</v>
      </c>
      <c r="I1343">
        <v>38</v>
      </c>
    </row>
    <row r="1344" spans="8:9" x14ac:dyDescent="0.25">
      <c r="H1344" t="s">
        <v>8221</v>
      </c>
      <c r="I1344">
        <v>52</v>
      </c>
    </row>
    <row r="1345" spans="8:9" x14ac:dyDescent="0.25">
      <c r="H1345" t="s">
        <v>8221</v>
      </c>
      <c r="I1345">
        <v>2</v>
      </c>
    </row>
    <row r="1346" spans="8:9" x14ac:dyDescent="0.25">
      <c r="H1346" t="s">
        <v>8221</v>
      </c>
      <c r="I1346">
        <v>0</v>
      </c>
    </row>
    <row r="1347" spans="8:9" x14ac:dyDescent="0.25">
      <c r="H1347" t="s">
        <v>8221</v>
      </c>
      <c r="I1347">
        <v>4</v>
      </c>
    </row>
    <row r="1348" spans="8:9" x14ac:dyDescent="0.25">
      <c r="H1348" t="s">
        <v>8221</v>
      </c>
      <c r="I1348">
        <v>4</v>
      </c>
    </row>
    <row r="1349" spans="8:9" x14ac:dyDescent="0.25">
      <c r="H1349" t="s">
        <v>8221</v>
      </c>
      <c r="I1349">
        <v>18</v>
      </c>
    </row>
    <row r="1350" spans="8:9" x14ac:dyDescent="0.25">
      <c r="H1350" t="s">
        <v>8221</v>
      </c>
      <c r="I1350">
        <v>0</v>
      </c>
    </row>
    <row r="1351" spans="8:9" x14ac:dyDescent="0.25">
      <c r="H1351" t="s">
        <v>8221</v>
      </c>
      <c r="I1351">
        <v>22</v>
      </c>
    </row>
    <row r="1352" spans="8:9" x14ac:dyDescent="0.25">
      <c r="H1352" t="s">
        <v>8221</v>
      </c>
      <c r="I1352">
        <v>49</v>
      </c>
    </row>
    <row r="1353" spans="8:9" x14ac:dyDescent="0.25">
      <c r="H1353" t="s">
        <v>8221</v>
      </c>
      <c r="I1353">
        <v>19</v>
      </c>
    </row>
    <row r="1354" spans="8:9" x14ac:dyDescent="0.25">
      <c r="H1354" t="s">
        <v>8221</v>
      </c>
      <c r="I1354">
        <v>4</v>
      </c>
    </row>
    <row r="1355" spans="8:9" x14ac:dyDescent="0.25">
      <c r="H1355" t="s">
        <v>8221</v>
      </c>
      <c r="I1355">
        <v>4</v>
      </c>
    </row>
    <row r="1356" spans="8:9" x14ac:dyDescent="0.25">
      <c r="H1356" t="s">
        <v>8221</v>
      </c>
      <c r="I1356">
        <v>2</v>
      </c>
    </row>
    <row r="1357" spans="8:9" x14ac:dyDescent="0.25">
      <c r="H1357" t="s">
        <v>8221</v>
      </c>
      <c r="I1357">
        <v>0</v>
      </c>
    </row>
    <row r="1358" spans="8:9" x14ac:dyDescent="0.25">
      <c r="H1358" t="s">
        <v>8221</v>
      </c>
      <c r="I1358">
        <v>0</v>
      </c>
    </row>
    <row r="1359" spans="8:9" x14ac:dyDescent="0.25">
      <c r="H1359" t="s">
        <v>8221</v>
      </c>
      <c r="I1359">
        <v>14</v>
      </c>
    </row>
    <row r="1360" spans="8:9" x14ac:dyDescent="0.25">
      <c r="H1360" t="s">
        <v>8221</v>
      </c>
      <c r="I1360">
        <v>8</v>
      </c>
    </row>
    <row r="1361" spans="8:9" x14ac:dyDescent="0.25">
      <c r="H1361" t="s">
        <v>8221</v>
      </c>
      <c r="I1361">
        <v>0</v>
      </c>
    </row>
    <row r="1362" spans="8:9" x14ac:dyDescent="0.25">
      <c r="H1362" t="s">
        <v>8221</v>
      </c>
      <c r="I1362">
        <v>15</v>
      </c>
    </row>
    <row r="1363" spans="8:9" x14ac:dyDescent="0.25">
      <c r="H1363" t="s">
        <v>8221</v>
      </c>
      <c r="I1363">
        <v>33</v>
      </c>
    </row>
    <row r="1364" spans="8:9" x14ac:dyDescent="0.25">
      <c r="H1364" t="s">
        <v>8221</v>
      </c>
      <c r="I1364">
        <v>2</v>
      </c>
    </row>
    <row r="1365" spans="8:9" x14ac:dyDescent="0.25">
      <c r="H1365" t="s">
        <v>8221</v>
      </c>
      <c r="I1365">
        <v>6</v>
      </c>
    </row>
    <row r="1366" spans="8:9" x14ac:dyDescent="0.25">
      <c r="H1366" t="s">
        <v>8221</v>
      </c>
      <c r="I1366">
        <v>2</v>
      </c>
    </row>
    <row r="1367" spans="8:9" x14ac:dyDescent="0.25">
      <c r="H1367" t="s">
        <v>8221</v>
      </c>
      <c r="I1367">
        <v>0</v>
      </c>
    </row>
    <row r="1368" spans="8:9" x14ac:dyDescent="0.25">
      <c r="H1368" t="s">
        <v>8221</v>
      </c>
      <c r="I1368">
        <v>4</v>
      </c>
    </row>
    <row r="1369" spans="8:9" x14ac:dyDescent="0.25">
      <c r="H1369" t="s">
        <v>8221</v>
      </c>
      <c r="I1369">
        <v>1</v>
      </c>
    </row>
    <row r="1370" spans="8:9" x14ac:dyDescent="0.25">
      <c r="H1370" t="s">
        <v>8221</v>
      </c>
      <c r="I1370">
        <v>3</v>
      </c>
    </row>
    <row r="1371" spans="8:9" x14ac:dyDescent="0.25">
      <c r="H1371" t="s">
        <v>8221</v>
      </c>
      <c r="I1371">
        <v>4</v>
      </c>
    </row>
    <row r="1372" spans="8:9" x14ac:dyDescent="0.25">
      <c r="H1372" t="s">
        <v>8221</v>
      </c>
      <c r="I1372">
        <v>0</v>
      </c>
    </row>
    <row r="1373" spans="8:9" x14ac:dyDescent="0.25">
      <c r="H1373" t="s">
        <v>8221</v>
      </c>
      <c r="I1373">
        <v>4</v>
      </c>
    </row>
    <row r="1374" spans="8:9" x14ac:dyDescent="0.25">
      <c r="H1374" t="s">
        <v>8221</v>
      </c>
      <c r="I1374">
        <v>3</v>
      </c>
    </row>
    <row r="1375" spans="8:9" x14ac:dyDescent="0.25">
      <c r="H1375" t="s">
        <v>8221</v>
      </c>
      <c r="I1375">
        <v>34</v>
      </c>
    </row>
    <row r="1376" spans="8:9" x14ac:dyDescent="0.25">
      <c r="H1376" t="s">
        <v>8221</v>
      </c>
      <c r="I1376">
        <v>2</v>
      </c>
    </row>
    <row r="1377" spans="8:9" x14ac:dyDescent="0.25">
      <c r="H1377" t="s">
        <v>8221</v>
      </c>
      <c r="I1377">
        <v>33</v>
      </c>
    </row>
    <row r="1378" spans="8:9" x14ac:dyDescent="0.25">
      <c r="H1378" t="s">
        <v>8221</v>
      </c>
      <c r="I1378">
        <v>0</v>
      </c>
    </row>
    <row r="1379" spans="8:9" x14ac:dyDescent="0.25">
      <c r="H1379" t="s">
        <v>8221</v>
      </c>
      <c r="I1379">
        <v>0</v>
      </c>
    </row>
    <row r="1380" spans="8:9" x14ac:dyDescent="0.25">
      <c r="H1380" t="s">
        <v>8221</v>
      </c>
      <c r="I1380">
        <v>1</v>
      </c>
    </row>
    <row r="1381" spans="8:9" x14ac:dyDescent="0.25">
      <c r="H1381" t="s">
        <v>8221</v>
      </c>
      <c r="I1381">
        <v>13</v>
      </c>
    </row>
    <row r="1382" spans="8:9" x14ac:dyDescent="0.25">
      <c r="H1382" t="s">
        <v>8221</v>
      </c>
      <c r="I1382">
        <v>2</v>
      </c>
    </row>
    <row r="1383" spans="8:9" x14ac:dyDescent="0.25">
      <c r="H1383" t="s">
        <v>8221</v>
      </c>
      <c r="I1383">
        <v>36</v>
      </c>
    </row>
    <row r="1384" spans="8:9" x14ac:dyDescent="0.25">
      <c r="H1384" t="s">
        <v>8221</v>
      </c>
      <c r="I1384">
        <v>1</v>
      </c>
    </row>
    <row r="1385" spans="8:9" x14ac:dyDescent="0.25">
      <c r="H1385" t="s">
        <v>8221</v>
      </c>
      <c r="I1385">
        <v>15</v>
      </c>
    </row>
    <row r="1386" spans="8:9" x14ac:dyDescent="0.25">
      <c r="H1386" t="s">
        <v>8221</v>
      </c>
      <c r="I1386">
        <v>1</v>
      </c>
    </row>
    <row r="1387" spans="8:9" x14ac:dyDescent="0.25">
      <c r="H1387" t="s">
        <v>8221</v>
      </c>
      <c r="I1387">
        <v>0</v>
      </c>
    </row>
    <row r="1388" spans="8:9" x14ac:dyDescent="0.25">
      <c r="H1388" t="s">
        <v>8221</v>
      </c>
      <c r="I1388">
        <v>1</v>
      </c>
    </row>
    <row r="1389" spans="8:9" x14ac:dyDescent="0.25">
      <c r="H1389" t="s">
        <v>8221</v>
      </c>
      <c r="I1389">
        <v>0</v>
      </c>
    </row>
    <row r="1390" spans="8:9" x14ac:dyDescent="0.25">
      <c r="H1390" t="s">
        <v>8221</v>
      </c>
      <c r="I1390">
        <v>0</v>
      </c>
    </row>
    <row r="1391" spans="8:9" x14ac:dyDescent="0.25">
      <c r="H1391" t="s">
        <v>8221</v>
      </c>
      <c r="I1391">
        <v>1</v>
      </c>
    </row>
    <row r="1392" spans="8:9" x14ac:dyDescent="0.25">
      <c r="H1392" t="s">
        <v>8221</v>
      </c>
      <c r="I1392">
        <v>39</v>
      </c>
    </row>
    <row r="1393" spans="8:9" x14ac:dyDescent="0.25">
      <c r="H1393" t="s">
        <v>8221</v>
      </c>
      <c r="I1393">
        <v>0</v>
      </c>
    </row>
    <row r="1394" spans="8:9" x14ac:dyDescent="0.25">
      <c r="H1394" t="s">
        <v>8221</v>
      </c>
      <c r="I1394">
        <v>0</v>
      </c>
    </row>
    <row r="1395" spans="8:9" x14ac:dyDescent="0.25">
      <c r="H1395" t="s">
        <v>8221</v>
      </c>
      <c r="I1395">
        <v>3</v>
      </c>
    </row>
    <row r="1396" spans="8:9" x14ac:dyDescent="0.25">
      <c r="H1396" t="s">
        <v>8221</v>
      </c>
      <c r="I1396">
        <v>1</v>
      </c>
    </row>
    <row r="1397" spans="8:9" x14ac:dyDescent="0.25">
      <c r="H1397" t="s">
        <v>8221</v>
      </c>
      <c r="I1397">
        <v>13</v>
      </c>
    </row>
    <row r="1398" spans="8:9" x14ac:dyDescent="0.25">
      <c r="H1398" t="s">
        <v>8221</v>
      </c>
      <c r="I1398">
        <v>0</v>
      </c>
    </row>
    <row r="1399" spans="8:9" x14ac:dyDescent="0.25">
      <c r="H1399" t="s">
        <v>8221</v>
      </c>
      <c r="I1399">
        <v>6</v>
      </c>
    </row>
    <row r="1400" spans="8:9" x14ac:dyDescent="0.25">
      <c r="H1400" t="s">
        <v>8221</v>
      </c>
      <c r="I1400">
        <v>0</v>
      </c>
    </row>
    <row r="1401" spans="8:9" x14ac:dyDescent="0.25">
      <c r="H1401" t="s">
        <v>8221</v>
      </c>
      <c r="I1401">
        <v>14</v>
      </c>
    </row>
    <row r="1402" spans="8:9" x14ac:dyDescent="0.25">
      <c r="H1402" t="s">
        <v>8221</v>
      </c>
      <c r="I1402">
        <v>5</v>
      </c>
    </row>
    <row r="1403" spans="8:9" x14ac:dyDescent="0.25">
      <c r="H1403" t="s">
        <v>8221</v>
      </c>
      <c r="I1403">
        <v>6</v>
      </c>
    </row>
    <row r="1404" spans="8:9" x14ac:dyDescent="0.25">
      <c r="H1404" t="s">
        <v>8221</v>
      </c>
      <c r="I1404">
        <v>15</v>
      </c>
    </row>
    <row r="1405" spans="8:9" x14ac:dyDescent="0.25">
      <c r="H1405" t="s">
        <v>8221</v>
      </c>
      <c r="I1405">
        <v>0</v>
      </c>
    </row>
    <row r="1406" spans="8:9" x14ac:dyDescent="0.25">
      <c r="H1406" t="s">
        <v>8221</v>
      </c>
      <c r="I1406">
        <v>1</v>
      </c>
    </row>
    <row r="1407" spans="8:9" x14ac:dyDescent="0.25">
      <c r="H1407" t="s">
        <v>8221</v>
      </c>
      <c r="I1407">
        <v>9</v>
      </c>
    </row>
    <row r="1408" spans="8:9" x14ac:dyDescent="0.25">
      <c r="H1408" t="s">
        <v>8221</v>
      </c>
      <c r="I1408">
        <v>3</v>
      </c>
    </row>
    <row r="1409" spans="8:9" x14ac:dyDescent="0.25">
      <c r="H1409" t="s">
        <v>8221</v>
      </c>
      <c r="I1409">
        <v>3</v>
      </c>
    </row>
    <row r="1410" spans="8:9" x14ac:dyDescent="0.25">
      <c r="H1410" t="s">
        <v>8221</v>
      </c>
      <c r="I1410">
        <v>1</v>
      </c>
    </row>
    <row r="1411" spans="8:9" x14ac:dyDescent="0.25">
      <c r="H1411" t="s">
        <v>8221</v>
      </c>
      <c r="I1411">
        <v>3</v>
      </c>
    </row>
    <row r="1412" spans="8:9" x14ac:dyDescent="0.25">
      <c r="H1412" t="s">
        <v>8221</v>
      </c>
      <c r="I1412">
        <v>0</v>
      </c>
    </row>
    <row r="1413" spans="8:9" x14ac:dyDescent="0.25">
      <c r="H1413" t="s">
        <v>8221</v>
      </c>
      <c r="I1413">
        <v>2</v>
      </c>
    </row>
    <row r="1414" spans="8:9" x14ac:dyDescent="0.25">
      <c r="H1414" t="s">
        <v>8221</v>
      </c>
      <c r="I1414">
        <v>10</v>
      </c>
    </row>
    <row r="1415" spans="8:9" x14ac:dyDescent="0.25">
      <c r="H1415" t="s">
        <v>8221</v>
      </c>
      <c r="I1415">
        <v>60</v>
      </c>
    </row>
    <row r="1416" spans="8:9" x14ac:dyDescent="0.25">
      <c r="H1416" t="s">
        <v>8221</v>
      </c>
      <c r="I1416">
        <v>5</v>
      </c>
    </row>
    <row r="1417" spans="8:9" x14ac:dyDescent="0.25">
      <c r="H1417" t="s">
        <v>8221</v>
      </c>
      <c r="I1417">
        <v>9</v>
      </c>
    </row>
    <row r="1418" spans="8:9" x14ac:dyDescent="0.25">
      <c r="H1418" t="s">
        <v>8221</v>
      </c>
      <c r="I1418">
        <v>13</v>
      </c>
    </row>
    <row r="1419" spans="8:9" x14ac:dyDescent="0.25">
      <c r="H1419" t="s">
        <v>8221</v>
      </c>
      <c r="I1419">
        <v>0</v>
      </c>
    </row>
    <row r="1420" spans="8:9" x14ac:dyDescent="0.25">
      <c r="H1420" t="s">
        <v>8221</v>
      </c>
      <c r="I1420">
        <v>8</v>
      </c>
    </row>
    <row r="1421" spans="8:9" x14ac:dyDescent="0.25">
      <c r="H1421" t="s">
        <v>8221</v>
      </c>
      <c r="I1421">
        <v>3</v>
      </c>
    </row>
    <row r="1422" spans="8:9" x14ac:dyDescent="0.25">
      <c r="H1422" t="s">
        <v>8221</v>
      </c>
      <c r="I1422">
        <v>3</v>
      </c>
    </row>
    <row r="1423" spans="8:9" x14ac:dyDescent="0.25">
      <c r="H1423" t="s">
        <v>8221</v>
      </c>
      <c r="I1423">
        <v>0</v>
      </c>
    </row>
    <row r="1424" spans="8:9" x14ac:dyDescent="0.25">
      <c r="H1424" t="s">
        <v>8221</v>
      </c>
      <c r="I1424">
        <v>6</v>
      </c>
    </row>
    <row r="1425" spans="8:9" x14ac:dyDescent="0.25">
      <c r="H1425" t="s">
        <v>8221</v>
      </c>
      <c r="I1425">
        <v>4</v>
      </c>
    </row>
    <row r="1426" spans="8:9" x14ac:dyDescent="0.25">
      <c r="H1426" t="s">
        <v>8221</v>
      </c>
      <c r="I1426">
        <v>1</v>
      </c>
    </row>
    <row r="1427" spans="8:9" x14ac:dyDescent="0.25">
      <c r="H1427" t="s">
        <v>8221</v>
      </c>
      <c r="I1427">
        <v>29</v>
      </c>
    </row>
    <row r="1428" spans="8:9" x14ac:dyDescent="0.25">
      <c r="H1428" t="s">
        <v>8221</v>
      </c>
      <c r="I1428">
        <v>0</v>
      </c>
    </row>
    <row r="1429" spans="8:9" x14ac:dyDescent="0.25">
      <c r="H1429" t="s">
        <v>8221</v>
      </c>
      <c r="I1429">
        <v>4</v>
      </c>
    </row>
    <row r="1430" spans="8:9" x14ac:dyDescent="0.25">
      <c r="H1430" t="s">
        <v>8221</v>
      </c>
      <c r="I1430">
        <v>5</v>
      </c>
    </row>
    <row r="1431" spans="8:9" x14ac:dyDescent="0.25">
      <c r="H1431" t="s">
        <v>8221</v>
      </c>
      <c r="I1431">
        <v>4</v>
      </c>
    </row>
    <row r="1432" spans="8:9" x14ac:dyDescent="0.25">
      <c r="H1432" t="s">
        <v>8221</v>
      </c>
      <c r="I1432">
        <v>5</v>
      </c>
    </row>
    <row r="1433" spans="8:9" x14ac:dyDescent="0.25">
      <c r="H1433" t="s">
        <v>8221</v>
      </c>
      <c r="I1433">
        <v>1</v>
      </c>
    </row>
    <row r="1434" spans="8:9" x14ac:dyDescent="0.25">
      <c r="H1434" t="s">
        <v>8221</v>
      </c>
      <c r="I1434">
        <v>1</v>
      </c>
    </row>
    <row r="1435" spans="8:9" x14ac:dyDescent="0.25">
      <c r="H1435" t="s">
        <v>8221</v>
      </c>
      <c r="I1435">
        <v>0</v>
      </c>
    </row>
    <row r="1436" spans="8:9" x14ac:dyDescent="0.25">
      <c r="H1436" t="s">
        <v>8221</v>
      </c>
      <c r="I1436">
        <v>14</v>
      </c>
    </row>
    <row r="1437" spans="8:9" x14ac:dyDescent="0.25">
      <c r="H1437" t="s">
        <v>8221</v>
      </c>
      <c r="I1437">
        <v>3</v>
      </c>
    </row>
    <row r="1438" spans="8:9" x14ac:dyDescent="0.25">
      <c r="H1438" t="s">
        <v>8221</v>
      </c>
      <c r="I1438">
        <v>10</v>
      </c>
    </row>
    <row r="1439" spans="8:9" x14ac:dyDescent="0.25">
      <c r="H1439" t="s">
        <v>8221</v>
      </c>
      <c r="I1439">
        <v>17</v>
      </c>
    </row>
    <row r="1440" spans="8:9" x14ac:dyDescent="0.25">
      <c r="H1440" t="s">
        <v>8221</v>
      </c>
      <c r="I1440">
        <v>2</v>
      </c>
    </row>
    <row r="1441" spans="8:9" x14ac:dyDescent="0.25">
      <c r="H1441" t="s">
        <v>8221</v>
      </c>
      <c r="I1441">
        <v>0</v>
      </c>
    </row>
    <row r="1442" spans="8:9" x14ac:dyDescent="0.25">
      <c r="H1442" t="s">
        <v>8221</v>
      </c>
      <c r="I1442">
        <v>4</v>
      </c>
    </row>
    <row r="1443" spans="8:9" x14ac:dyDescent="0.25">
      <c r="H1443" t="s">
        <v>8221</v>
      </c>
      <c r="I1443">
        <v>12</v>
      </c>
    </row>
    <row r="1444" spans="8:9" x14ac:dyDescent="0.25">
      <c r="H1444" t="s">
        <v>8221</v>
      </c>
      <c r="I1444">
        <v>3</v>
      </c>
    </row>
    <row r="1445" spans="8:9" x14ac:dyDescent="0.25">
      <c r="H1445" t="s">
        <v>8221</v>
      </c>
      <c r="I1445">
        <v>12</v>
      </c>
    </row>
    <row r="1446" spans="8:9" x14ac:dyDescent="0.25">
      <c r="H1446" t="s">
        <v>8221</v>
      </c>
      <c r="I1446">
        <v>0</v>
      </c>
    </row>
    <row r="1447" spans="8:9" x14ac:dyDescent="0.25">
      <c r="H1447" t="s">
        <v>8221</v>
      </c>
      <c r="I1447">
        <v>7</v>
      </c>
    </row>
    <row r="1448" spans="8:9" x14ac:dyDescent="0.25">
      <c r="H1448" t="s">
        <v>8221</v>
      </c>
      <c r="I1448">
        <v>2</v>
      </c>
    </row>
    <row r="1449" spans="8:9" x14ac:dyDescent="0.25">
      <c r="H1449" t="s">
        <v>8221</v>
      </c>
      <c r="I1449">
        <v>1</v>
      </c>
    </row>
    <row r="1450" spans="8:9" x14ac:dyDescent="0.25">
      <c r="H1450" t="s">
        <v>8221</v>
      </c>
      <c r="I1450">
        <v>4</v>
      </c>
    </row>
    <row r="1451" spans="8:9" x14ac:dyDescent="0.25">
      <c r="H1451" t="s">
        <v>8221</v>
      </c>
      <c r="I1451">
        <v>4</v>
      </c>
    </row>
    <row r="1452" spans="8:9" x14ac:dyDescent="0.25">
      <c r="H1452" t="s">
        <v>8221</v>
      </c>
      <c r="I1452">
        <v>17</v>
      </c>
    </row>
    <row r="1453" spans="8:9" x14ac:dyDescent="0.25">
      <c r="H1453" t="s">
        <v>8221</v>
      </c>
      <c r="I1453">
        <v>7</v>
      </c>
    </row>
    <row r="1454" spans="8:9" x14ac:dyDescent="0.25">
      <c r="H1454" t="s">
        <v>8221</v>
      </c>
      <c r="I1454">
        <v>2</v>
      </c>
    </row>
    <row r="1455" spans="8:9" x14ac:dyDescent="0.25">
      <c r="H1455" t="s">
        <v>8221</v>
      </c>
      <c r="I1455">
        <v>5</v>
      </c>
    </row>
    <row r="1456" spans="8:9" x14ac:dyDescent="0.25">
      <c r="H1456" t="s">
        <v>8221</v>
      </c>
      <c r="I1456">
        <v>1</v>
      </c>
    </row>
    <row r="1457" spans="8:9" x14ac:dyDescent="0.25">
      <c r="H1457" t="s">
        <v>8221</v>
      </c>
      <c r="I1457">
        <v>1</v>
      </c>
    </row>
    <row r="1458" spans="8:9" x14ac:dyDescent="0.25">
      <c r="H1458" t="s">
        <v>8221</v>
      </c>
      <c r="I1458">
        <v>14</v>
      </c>
    </row>
    <row r="1459" spans="8:9" x14ac:dyDescent="0.25">
      <c r="H1459" t="s">
        <v>8221</v>
      </c>
      <c r="I1459">
        <v>26</v>
      </c>
    </row>
    <row r="1460" spans="8:9" x14ac:dyDescent="0.25">
      <c r="H1460" t="s">
        <v>8221</v>
      </c>
      <c r="I1460">
        <v>2</v>
      </c>
    </row>
    <row r="1461" spans="8:9" x14ac:dyDescent="0.25">
      <c r="H1461" t="s">
        <v>8221</v>
      </c>
      <c r="I1461">
        <v>1</v>
      </c>
    </row>
    <row r="1462" spans="8:9" x14ac:dyDescent="0.25">
      <c r="H1462" t="s">
        <v>8221</v>
      </c>
      <c r="I1462">
        <v>3</v>
      </c>
    </row>
    <row r="1463" spans="8:9" x14ac:dyDescent="0.25">
      <c r="H1463" t="s">
        <v>8221</v>
      </c>
      <c r="I1463">
        <v>7</v>
      </c>
    </row>
    <row r="1464" spans="8:9" x14ac:dyDescent="0.25">
      <c r="H1464" t="s">
        <v>8221</v>
      </c>
      <c r="I1464">
        <v>9</v>
      </c>
    </row>
    <row r="1465" spans="8:9" x14ac:dyDescent="0.25">
      <c r="H1465" t="s">
        <v>8221</v>
      </c>
      <c r="I1465">
        <v>20</v>
      </c>
    </row>
    <row r="1466" spans="8:9" x14ac:dyDescent="0.25">
      <c r="H1466" t="s">
        <v>8221</v>
      </c>
      <c r="I1466">
        <v>6</v>
      </c>
    </row>
    <row r="1467" spans="8:9" x14ac:dyDescent="0.25">
      <c r="H1467" t="s">
        <v>8221</v>
      </c>
      <c r="I1467">
        <v>13</v>
      </c>
    </row>
    <row r="1468" spans="8:9" x14ac:dyDescent="0.25">
      <c r="H1468" t="s">
        <v>8221</v>
      </c>
      <c r="I1468">
        <v>1</v>
      </c>
    </row>
    <row r="1469" spans="8:9" x14ac:dyDescent="0.25">
      <c r="H1469" t="s">
        <v>8221</v>
      </c>
      <c r="I1469">
        <v>202</v>
      </c>
    </row>
    <row r="1470" spans="8:9" x14ac:dyDescent="0.25">
      <c r="H1470" t="s">
        <v>8221</v>
      </c>
      <c r="I1470">
        <v>0</v>
      </c>
    </row>
    <row r="1471" spans="8:9" x14ac:dyDescent="0.25">
      <c r="H1471" t="s">
        <v>8221</v>
      </c>
      <c r="I1471">
        <v>1</v>
      </c>
    </row>
    <row r="1472" spans="8:9" x14ac:dyDescent="0.25">
      <c r="H1472" t="s">
        <v>8221</v>
      </c>
      <c r="I1472">
        <v>0</v>
      </c>
    </row>
    <row r="1473" spans="8:9" x14ac:dyDescent="0.25">
      <c r="H1473" t="s">
        <v>8221</v>
      </c>
      <c r="I1473">
        <v>2</v>
      </c>
    </row>
    <row r="1474" spans="8:9" x14ac:dyDescent="0.25">
      <c r="H1474" t="s">
        <v>8221</v>
      </c>
      <c r="I1474">
        <v>13</v>
      </c>
    </row>
    <row r="1475" spans="8:9" x14ac:dyDescent="0.25">
      <c r="H1475" t="s">
        <v>8221</v>
      </c>
      <c r="I1475">
        <v>9</v>
      </c>
    </row>
    <row r="1476" spans="8:9" x14ac:dyDescent="0.25">
      <c r="H1476" t="s">
        <v>8221</v>
      </c>
      <c r="I1476">
        <v>2</v>
      </c>
    </row>
    <row r="1477" spans="8:9" x14ac:dyDescent="0.25">
      <c r="H1477" t="s">
        <v>8221</v>
      </c>
      <c r="I1477">
        <v>0</v>
      </c>
    </row>
    <row r="1478" spans="8:9" x14ac:dyDescent="0.25">
      <c r="H1478" t="s">
        <v>8221</v>
      </c>
      <c r="I1478">
        <v>35</v>
      </c>
    </row>
    <row r="1479" spans="8:9" x14ac:dyDescent="0.25">
      <c r="H1479" t="s">
        <v>8221</v>
      </c>
      <c r="I1479">
        <v>2</v>
      </c>
    </row>
    <row r="1480" spans="8:9" x14ac:dyDescent="0.25">
      <c r="H1480" t="s">
        <v>8221</v>
      </c>
      <c r="I1480">
        <v>3</v>
      </c>
    </row>
    <row r="1481" spans="8:9" x14ac:dyDescent="0.25">
      <c r="H1481" t="s">
        <v>8221</v>
      </c>
      <c r="I1481">
        <v>0</v>
      </c>
    </row>
    <row r="1482" spans="8:9" x14ac:dyDescent="0.25">
      <c r="H1482" t="s">
        <v>8221</v>
      </c>
      <c r="I1482">
        <v>1</v>
      </c>
    </row>
    <row r="1483" spans="8:9" x14ac:dyDescent="0.25">
      <c r="H1483" t="s">
        <v>8221</v>
      </c>
      <c r="I1483">
        <v>0</v>
      </c>
    </row>
    <row r="1484" spans="8:9" x14ac:dyDescent="0.25">
      <c r="H1484" t="s">
        <v>8221</v>
      </c>
      <c r="I1484">
        <v>0</v>
      </c>
    </row>
    <row r="1485" spans="8:9" x14ac:dyDescent="0.25">
      <c r="H1485" t="s">
        <v>8221</v>
      </c>
      <c r="I1485">
        <v>3</v>
      </c>
    </row>
    <row r="1486" spans="8:9" x14ac:dyDescent="0.25">
      <c r="H1486" t="s">
        <v>8221</v>
      </c>
      <c r="I1486">
        <v>11</v>
      </c>
    </row>
    <row r="1487" spans="8:9" x14ac:dyDescent="0.25">
      <c r="H1487" t="s">
        <v>8221</v>
      </c>
      <c r="I1487">
        <v>6</v>
      </c>
    </row>
    <row r="1488" spans="8:9" x14ac:dyDescent="0.25">
      <c r="H1488" t="s">
        <v>8221</v>
      </c>
      <c r="I1488">
        <v>0</v>
      </c>
    </row>
    <row r="1489" spans="8:9" x14ac:dyDescent="0.25">
      <c r="H1489" t="s">
        <v>8221</v>
      </c>
      <c r="I1489">
        <v>67</v>
      </c>
    </row>
    <row r="1490" spans="8:9" x14ac:dyDescent="0.25">
      <c r="H1490" t="s">
        <v>8221</v>
      </c>
      <c r="I1490">
        <v>23</v>
      </c>
    </row>
    <row r="1491" spans="8:9" x14ac:dyDescent="0.25">
      <c r="H1491" t="s">
        <v>8221</v>
      </c>
      <c r="I1491">
        <v>72</v>
      </c>
    </row>
    <row r="1492" spans="8:9" x14ac:dyDescent="0.25">
      <c r="H1492" t="s">
        <v>8221</v>
      </c>
      <c r="I1492">
        <v>2</v>
      </c>
    </row>
    <row r="1493" spans="8:9" x14ac:dyDescent="0.25">
      <c r="H1493" t="s">
        <v>8221</v>
      </c>
      <c r="I1493">
        <v>15</v>
      </c>
    </row>
    <row r="1494" spans="8:9" x14ac:dyDescent="0.25">
      <c r="H1494" t="s">
        <v>8221</v>
      </c>
      <c r="I1494">
        <v>1</v>
      </c>
    </row>
    <row r="1495" spans="8:9" x14ac:dyDescent="0.25">
      <c r="H1495" t="s">
        <v>8221</v>
      </c>
      <c r="I1495">
        <v>2</v>
      </c>
    </row>
    <row r="1496" spans="8:9" x14ac:dyDescent="0.25">
      <c r="H1496" t="s">
        <v>8221</v>
      </c>
      <c r="I1496">
        <v>7</v>
      </c>
    </row>
    <row r="1497" spans="8:9" x14ac:dyDescent="0.25">
      <c r="H1497" t="s">
        <v>8221</v>
      </c>
      <c r="I1497">
        <v>16</v>
      </c>
    </row>
    <row r="1498" spans="8:9" x14ac:dyDescent="0.25">
      <c r="H1498" t="s">
        <v>8221</v>
      </c>
      <c r="I1498">
        <v>117</v>
      </c>
    </row>
    <row r="1499" spans="8:9" x14ac:dyDescent="0.25">
      <c r="H1499" t="s">
        <v>8221</v>
      </c>
      <c r="I1499">
        <v>2</v>
      </c>
    </row>
    <row r="1500" spans="8:9" x14ac:dyDescent="0.25">
      <c r="H1500" t="s">
        <v>8221</v>
      </c>
      <c r="I1500">
        <v>7</v>
      </c>
    </row>
    <row r="1501" spans="8:9" x14ac:dyDescent="0.25">
      <c r="H1501" t="s">
        <v>8221</v>
      </c>
      <c r="I1501">
        <v>3</v>
      </c>
    </row>
    <row r="1502" spans="8:9" x14ac:dyDescent="0.25">
      <c r="H1502" t="s">
        <v>8221</v>
      </c>
      <c r="I1502">
        <v>20</v>
      </c>
    </row>
    <row r="1503" spans="8:9" x14ac:dyDescent="0.25">
      <c r="H1503" t="s">
        <v>8221</v>
      </c>
      <c r="I1503">
        <v>50</v>
      </c>
    </row>
    <row r="1504" spans="8:9" x14ac:dyDescent="0.25">
      <c r="H1504" t="s">
        <v>8221</v>
      </c>
      <c r="I1504">
        <v>2</v>
      </c>
    </row>
    <row r="1505" spans="8:9" x14ac:dyDescent="0.25">
      <c r="H1505" t="s">
        <v>8221</v>
      </c>
      <c r="I1505">
        <v>3</v>
      </c>
    </row>
    <row r="1506" spans="8:9" x14ac:dyDescent="0.25">
      <c r="H1506" t="s">
        <v>8221</v>
      </c>
      <c r="I1506">
        <v>27</v>
      </c>
    </row>
    <row r="1507" spans="8:9" x14ac:dyDescent="0.25">
      <c r="H1507" t="s">
        <v>8221</v>
      </c>
      <c r="I1507">
        <v>7</v>
      </c>
    </row>
    <row r="1508" spans="8:9" x14ac:dyDescent="0.25">
      <c r="H1508" t="s">
        <v>8221</v>
      </c>
      <c r="I1508">
        <v>5</v>
      </c>
    </row>
    <row r="1509" spans="8:9" x14ac:dyDescent="0.25">
      <c r="H1509" t="s">
        <v>8221</v>
      </c>
      <c r="I1509">
        <v>0</v>
      </c>
    </row>
    <row r="1510" spans="8:9" x14ac:dyDescent="0.25">
      <c r="H1510" t="s">
        <v>8221</v>
      </c>
      <c r="I1510">
        <v>3</v>
      </c>
    </row>
    <row r="1511" spans="8:9" x14ac:dyDescent="0.25">
      <c r="H1511" t="s">
        <v>8221</v>
      </c>
      <c r="I1511">
        <v>6</v>
      </c>
    </row>
    <row r="1512" spans="8:9" x14ac:dyDescent="0.25">
      <c r="H1512" t="s">
        <v>8221</v>
      </c>
      <c r="I1512">
        <v>9</v>
      </c>
    </row>
    <row r="1513" spans="8:9" x14ac:dyDescent="0.25">
      <c r="H1513" t="s">
        <v>8221</v>
      </c>
      <c r="I1513">
        <v>3</v>
      </c>
    </row>
    <row r="1514" spans="8:9" x14ac:dyDescent="0.25">
      <c r="H1514" t="s">
        <v>8221</v>
      </c>
      <c r="I1514">
        <v>2</v>
      </c>
    </row>
    <row r="1515" spans="8:9" x14ac:dyDescent="0.25">
      <c r="H1515" t="s">
        <v>8221</v>
      </c>
      <c r="I1515">
        <v>3</v>
      </c>
    </row>
    <row r="1516" spans="8:9" x14ac:dyDescent="0.25">
      <c r="H1516" t="s">
        <v>8221</v>
      </c>
      <c r="I1516">
        <v>45</v>
      </c>
    </row>
    <row r="1517" spans="8:9" x14ac:dyDescent="0.25">
      <c r="H1517" t="s">
        <v>8221</v>
      </c>
      <c r="I1517">
        <v>9</v>
      </c>
    </row>
    <row r="1518" spans="8:9" x14ac:dyDescent="0.25">
      <c r="H1518" t="s">
        <v>8221</v>
      </c>
      <c r="I1518">
        <v>9</v>
      </c>
    </row>
    <row r="1519" spans="8:9" x14ac:dyDescent="0.25">
      <c r="H1519" t="s">
        <v>8221</v>
      </c>
      <c r="I1519">
        <v>21</v>
      </c>
    </row>
    <row r="1520" spans="8:9" x14ac:dyDescent="0.25">
      <c r="H1520" t="s">
        <v>8221</v>
      </c>
      <c r="I1520">
        <v>17</v>
      </c>
    </row>
    <row r="1521" spans="8:9" x14ac:dyDescent="0.25">
      <c r="H1521" t="s">
        <v>8221</v>
      </c>
      <c r="I1521">
        <v>1</v>
      </c>
    </row>
    <row r="1522" spans="8:9" x14ac:dyDescent="0.25">
      <c r="H1522" t="s">
        <v>8221</v>
      </c>
      <c r="I1522">
        <v>1</v>
      </c>
    </row>
    <row r="1523" spans="8:9" x14ac:dyDescent="0.25">
      <c r="H1523" t="s">
        <v>8221</v>
      </c>
      <c r="I1523">
        <v>14</v>
      </c>
    </row>
    <row r="1524" spans="8:9" x14ac:dyDescent="0.25">
      <c r="H1524" t="s">
        <v>8221</v>
      </c>
      <c r="I1524">
        <v>42</v>
      </c>
    </row>
    <row r="1525" spans="8:9" x14ac:dyDescent="0.25">
      <c r="H1525" t="s">
        <v>8221</v>
      </c>
      <c r="I1525">
        <v>27</v>
      </c>
    </row>
    <row r="1526" spans="8:9" x14ac:dyDescent="0.25">
      <c r="H1526" t="s">
        <v>8221</v>
      </c>
      <c r="I1526">
        <v>5</v>
      </c>
    </row>
    <row r="1527" spans="8:9" x14ac:dyDescent="0.25">
      <c r="H1527" t="s">
        <v>8221</v>
      </c>
      <c r="I1527">
        <v>13</v>
      </c>
    </row>
    <row r="1528" spans="8:9" x14ac:dyDescent="0.25">
      <c r="H1528" t="s">
        <v>8221</v>
      </c>
      <c r="I1528">
        <v>12</v>
      </c>
    </row>
    <row r="1529" spans="8:9" x14ac:dyDescent="0.25">
      <c r="H1529" t="s">
        <v>8221</v>
      </c>
      <c r="I1529">
        <v>90</v>
      </c>
    </row>
    <row r="1530" spans="8:9" x14ac:dyDescent="0.25">
      <c r="H1530" t="s">
        <v>8221</v>
      </c>
      <c r="I1530">
        <v>2</v>
      </c>
    </row>
    <row r="1531" spans="8:9" x14ac:dyDescent="0.25">
      <c r="H1531" t="s">
        <v>8221</v>
      </c>
      <c r="I1531">
        <v>5</v>
      </c>
    </row>
    <row r="1532" spans="8:9" x14ac:dyDescent="0.25">
      <c r="H1532" t="s">
        <v>8221</v>
      </c>
      <c r="I1532">
        <v>31</v>
      </c>
    </row>
    <row r="1533" spans="8:9" x14ac:dyDescent="0.25">
      <c r="H1533" t="s">
        <v>8221</v>
      </c>
      <c r="I1533">
        <v>4</v>
      </c>
    </row>
    <row r="1534" spans="8:9" x14ac:dyDescent="0.25">
      <c r="H1534" t="s">
        <v>8221</v>
      </c>
      <c r="I1534">
        <v>29</v>
      </c>
    </row>
    <row r="1535" spans="8:9" x14ac:dyDescent="0.25">
      <c r="H1535" t="s">
        <v>8221</v>
      </c>
      <c r="I1535">
        <v>2</v>
      </c>
    </row>
    <row r="1536" spans="8:9" x14ac:dyDescent="0.25">
      <c r="H1536" t="s">
        <v>8221</v>
      </c>
      <c r="I1536">
        <v>114</v>
      </c>
    </row>
    <row r="1537" spans="8:9" x14ac:dyDescent="0.25">
      <c r="H1537" t="s">
        <v>8221</v>
      </c>
      <c r="I1537">
        <v>1</v>
      </c>
    </row>
    <row r="1538" spans="8:9" x14ac:dyDescent="0.25">
      <c r="H1538" t="s">
        <v>8221</v>
      </c>
      <c r="I1538">
        <v>76</v>
      </c>
    </row>
    <row r="1539" spans="8:9" x14ac:dyDescent="0.25">
      <c r="H1539" t="s">
        <v>8221</v>
      </c>
      <c r="I1539">
        <v>9</v>
      </c>
    </row>
    <row r="1540" spans="8:9" x14ac:dyDescent="0.25">
      <c r="H1540" t="s">
        <v>8221</v>
      </c>
      <c r="I1540">
        <v>37</v>
      </c>
    </row>
    <row r="1541" spans="8:9" x14ac:dyDescent="0.25">
      <c r="H1541" t="s">
        <v>8221</v>
      </c>
      <c r="I1541">
        <v>0</v>
      </c>
    </row>
    <row r="1542" spans="8:9" x14ac:dyDescent="0.25">
      <c r="H1542" t="s">
        <v>8221</v>
      </c>
      <c r="I1542">
        <v>1</v>
      </c>
    </row>
    <row r="1543" spans="8:9" x14ac:dyDescent="0.25">
      <c r="H1543" t="s">
        <v>8221</v>
      </c>
      <c r="I1543">
        <v>10</v>
      </c>
    </row>
    <row r="1544" spans="8:9" x14ac:dyDescent="0.25">
      <c r="H1544" t="s">
        <v>8221</v>
      </c>
      <c r="I1544">
        <v>1</v>
      </c>
    </row>
    <row r="1545" spans="8:9" x14ac:dyDescent="0.25">
      <c r="H1545" t="s">
        <v>8221</v>
      </c>
      <c r="I1545">
        <v>2</v>
      </c>
    </row>
    <row r="1546" spans="8:9" x14ac:dyDescent="0.25">
      <c r="H1546" t="s">
        <v>8221</v>
      </c>
      <c r="I1546">
        <v>1</v>
      </c>
    </row>
    <row r="1547" spans="8:9" x14ac:dyDescent="0.25">
      <c r="H1547" t="s">
        <v>8221</v>
      </c>
      <c r="I1547">
        <v>10</v>
      </c>
    </row>
    <row r="1548" spans="8:9" x14ac:dyDescent="0.25">
      <c r="H1548" t="s">
        <v>8221</v>
      </c>
      <c r="I1548">
        <v>9</v>
      </c>
    </row>
    <row r="1549" spans="8:9" x14ac:dyDescent="0.25">
      <c r="H1549" t="s">
        <v>8221</v>
      </c>
      <c r="I1549">
        <v>19</v>
      </c>
    </row>
    <row r="1550" spans="8:9" x14ac:dyDescent="0.25">
      <c r="H1550" t="s">
        <v>8221</v>
      </c>
      <c r="I1550">
        <v>0</v>
      </c>
    </row>
    <row r="1551" spans="8:9" x14ac:dyDescent="0.25">
      <c r="H1551" t="s">
        <v>8221</v>
      </c>
      <c r="I1551">
        <v>4</v>
      </c>
    </row>
    <row r="1552" spans="8:9" x14ac:dyDescent="0.25">
      <c r="H1552" t="s">
        <v>8221</v>
      </c>
      <c r="I1552">
        <v>8</v>
      </c>
    </row>
    <row r="1553" spans="8:9" x14ac:dyDescent="0.25">
      <c r="H1553" t="s">
        <v>8221</v>
      </c>
      <c r="I1553">
        <v>24</v>
      </c>
    </row>
    <row r="1554" spans="8:9" x14ac:dyDescent="0.25">
      <c r="H1554" t="s">
        <v>8221</v>
      </c>
      <c r="I1554">
        <v>0</v>
      </c>
    </row>
    <row r="1555" spans="8:9" x14ac:dyDescent="0.25">
      <c r="H1555" t="s">
        <v>8221</v>
      </c>
      <c r="I1555">
        <v>39</v>
      </c>
    </row>
    <row r="1556" spans="8:9" x14ac:dyDescent="0.25">
      <c r="H1556" t="s">
        <v>8221</v>
      </c>
      <c r="I1556">
        <v>6</v>
      </c>
    </row>
    <row r="1557" spans="8:9" x14ac:dyDescent="0.25">
      <c r="H1557" t="s">
        <v>8221</v>
      </c>
      <c r="I1557">
        <v>4</v>
      </c>
    </row>
    <row r="1558" spans="8:9" x14ac:dyDescent="0.25">
      <c r="H1558" t="s">
        <v>8221</v>
      </c>
      <c r="I1558">
        <v>3</v>
      </c>
    </row>
    <row r="1559" spans="8:9" x14ac:dyDescent="0.25">
      <c r="H1559" t="s">
        <v>8221</v>
      </c>
      <c r="I1559">
        <v>53</v>
      </c>
    </row>
    <row r="1560" spans="8:9" x14ac:dyDescent="0.25">
      <c r="H1560" t="s">
        <v>8221</v>
      </c>
      <c r="I1560">
        <v>1</v>
      </c>
    </row>
    <row r="1561" spans="8:9" x14ac:dyDescent="0.25">
      <c r="H1561" t="s">
        <v>8221</v>
      </c>
      <c r="I1561">
        <v>2</v>
      </c>
    </row>
    <row r="1562" spans="8:9" x14ac:dyDescent="0.25">
      <c r="H1562" t="s">
        <v>8221</v>
      </c>
      <c r="I1562">
        <v>25</v>
      </c>
    </row>
    <row r="1563" spans="8:9" x14ac:dyDescent="0.25">
      <c r="H1563" t="s">
        <v>8221</v>
      </c>
      <c r="I1563">
        <v>6</v>
      </c>
    </row>
    <row r="1564" spans="8:9" x14ac:dyDescent="0.25">
      <c r="H1564" t="s">
        <v>8221</v>
      </c>
      <c r="I1564">
        <v>0</v>
      </c>
    </row>
    <row r="1565" spans="8:9" x14ac:dyDescent="0.25">
      <c r="H1565" t="s">
        <v>8221</v>
      </c>
      <c r="I1565">
        <v>12</v>
      </c>
    </row>
    <row r="1566" spans="8:9" x14ac:dyDescent="0.25">
      <c r="H1566" t="s">
        <v>8221</v>
      </c>
      <c r="I1566">
        <v>0</v>
      </c>
    </row>
    <row r="1567" spans="8:9" x14ac:dyDescent="0.25">
      <c r="H1567" t="s">
        <v>8221</v>
      </c>
      <c r="I1567">
        <v>36</v>
      </c>
    </row>
    <row r="1568" spans="8:9" x14ac:dyDescent="0.25">
      <c r="H1568" t="s">
        <v>8221</v>
      </c>
      <c r="I1568">
        <v>0</v>
      </c>
    </row>
    <row r="1569" spans="8:9" x14ac:dyDescent="0.25">
      <c r="H1569" t="s">
        <v>8221</v>
      </c>
      <c r="I1569">
        <v>2</v>
      </c>
    </row>
    <row r="1570" spans="8:9" x14ac:dyDescent="0.25">
      <c r="H1570" t="s">
        <v>8221</v>
      </c>
      <c r="I1570">
        <v>1</v>
      </c>
    </row>
    <row r="1571" spans="8:9" x14ac:dyDescent="0.25">
      <c r="H1571" t="s">
        <v>8221</v>
      </c>
      <c r="I1571">
        <v>59</v>
      </c>
    </row>
    <row r="1572" spans="8:9" x14ac:dyDescent="0.25">
      <c r="H1572" t="s">
        <v>8221</v>
      </c>
      <c r="I1572">
        <v>1</v>
      </c>
    </row>
    <row r="1573" spans="8:9" x14ac:dyDescent="0.25">
      <c r="H1573" t="s">
        <v>8221</v>
      </c>
      <c r="I1573">
        <v>31</v>
      </c>
    </row>
    <row r="1574" spans="8:9" x14ac:dyDescent="0.25">
      <c r="H1574" t="s">
        <v>8221</v>
      </c>
      <c r="I1574">
        <v>18</v>
      </c>
    </row>
    <row r="1575" spans="8:9" x14ac:dyDescent="0.25">
      <c r="H1575" t="s">
        <v>8221</v>
      </c>
      <c r="I1575">
        <v>10</v>
      </c>
    </row>
    <row r="1576" spans="8:9" x14ac:dyDescent="0.25">
      <c r="H1576" t="s">
        <v>8221</v>
      </c>
      <c r="I1576">
        <v>0</v>
      </c>
    </row>
    <row r="1577" spans="8:9" x14ac:dyDescent="0.25">
      <c r="H1577" t="s">
        <v>8221</v>
      </c>
      <c r="I1577">
        <v>14</v>
      </c>
    </row>
    <row r="1578" spans="8:9" x14ac:dyDescent="0.25">
      <c r="H1578" t="s">
        <v>8221</v>
      </c>
      <c r="I1578">
        <v>2</v>
      </c>
    </row>
    <row r="1579" spans="8:9" x14ac:dyDescent="0.25">
      <c r="H1579" t="s">
        <v>8221</v>
      </c>
      <c r="I1579">
        <v>1</v>
      </c>
    </row>
    <row r="1580" spans="8:9" x14ac:dyDescent="0.25">
      <c r="H1580" t="s">
        <v>8221</v>
      </c>
      <c r="I1580">
        <v>3</v>
      </c>
    </row>
    <row r="1581" spans="8:9" x14ac:dyDescent="0.25">
      <c r="H1581" t="s">
        <v>8221</v>
      </c>
      <c r="I1581">
        <v>0</v>
      </c>
    </row>
    <row r="1582" spans="8:9" x14ac:dyDescent="0.25">
      <c r="H1582" t="s">
        <v>8221</v>
      </c>
      <c r="I1582">
        <v>2</v>
      </c>
    </row>
    <row r="1583" spans="8:9" x14ac:dyDescent="0.25">
      <c r="H1583" t="s">
        <v>8221</v>
      </c>
      <c r="I1583">
        <v>0</v>
      </c>
    </row>
    <row r="1584" spans="8:9" x14ac:dyDescent="0.25">
      <c r="H1584" t="s">
        <v>8221</v>
      </c>
      <c r="I1584">
        <v>12</v>
      </c>
    </row>
    <row r="1585" spans="8:9" x14ac:dyDescent="0.25">
      <c r="H1585" t="s">
        <v>8221</v>
      </c>
      <c r="I1585">
        <v>1</v>
      </c>
    </row>
    <row r="1586" spans="8:9" x14ac:dyDescent="0.25">
      <c r="H1586" t="s">
        <v>8221</v>
      </c>
      <c r="I1586">
        <v>8</v>
      </c>
    </row>
    <row r="1587" spans="8:9" x14ac:dyDescent="0.25">
      <c r="H1587" t="s">
        <v>8221</v>
      </c>
      <c r="I1587">
        <v>2</v>
      </c>
    </row>
    <row r="1588" spans="8:9" x14ac:dyDescent="0.25">
      <c r="H1588" t="s">
        <v>8221</v>
      </c>
      <c r="I1588">
        <v>31</v>
      </c>
    </row>
    <row r="1589" spans="8:9" x14ac:dyDescent="0.25">
      <c r="H1589" t="s">
        <v>8221</v>
      </c>
      <c r="I1589">
        <v>5</v>
      </c>
    </row>
    <row r="1590" spans="8:9" x14ac:dyDescent="0.25">
      <c r="H1590" t="s">
        <v>8221</v>
      </c>
      <c r="I1590">
        <v>1</v>
      </c>
    </row>
    <row r="1591" spans="8:9" x14ac:dyDescent="0.25">
      <c r="H1591" t="s">
        <v>8221</v>
      </c>
      <c r="I1591">
        <v>12</v>
      </c>
    </row>
    <row r="1592" spans="8:9" x14ac:dyDescent="0.25">
      <c r="H1592" t="s">
        <v>8221</v>
      </c>
      <c r="I1592">
        <v>4</v>
      </c>
    </row>
    <row r="1593" spans="8:9" x14ac:dyDescent="0.25">
      <c r="H1593" t="s">
        <v>8221</v>
      </c>
      <c r="I1593">
        <v>0</v>
      </c>
    </row>
    <row r="1594" spans="8:9" x14ac:dyDescent="0.25">
      <c r="H1594" t="s">
        <v>8221</v>
      </c>
      <c r="I1594">
        <v>7</v>
      </c>
    </row>
    <row r="1595" spans="8:9" x14ac:dyDescent="0.25">
      <c r="H1595" t="s">
        <v>8221</v>
      </c>
      <c r="I1595">
        <v>2</v>
      </c>
    </row>
    <row r="1596" spans="8:9" x14ac:dyDescent="0.25">
      <c r="H1596" t="s">
        <v>8221</v>
      </c>
      <c r="I1596">
        <v>1</v>
      </c>
    </row>
    <row r="1597" spans="8:9" x14ac:dyDescent="0.25">
      <c r="H1597" t="s">
        <v>8221</v>
      </c>
      <c r="I1597">
        <v>4</v>
      </c>
    </row>
    <row r="1598" spans="8:9" x14ac:dyDescent="0.25">
      <c r="H1598" t="s">
        <v>8221</v>
      </c>
      <c r="I1598">
        <v>6</v>
      </c>
    </row>
    <row r="1599" spans="8:9" x14ac:dyDescent="0.25">
      <c r="H1599" t="s">
        <v>8221</v>
      </c>
      <c r="I1599">
        <v>8</v>
      </c>
    </row>
    <row r="1600" spans="8:9" x14ac:dyDescent="0.25">
      <c r="H1600" t="s">
        <v>8221</v>
      </c>
      <c r="I1600">
        <v>14</v>
      </c>
    </row>
    <row r="1601" spans="8:9" x14ac:dyDescent="0.25">
      <c r="H1601" t="s">
        <v>8221</v>
      </c>
      <c r="I1601">
        <v>0</v>
      </c>
    </row>
    <row r="1602" spans="8:9" x14ac:dyDescent="0.25">
      <c r="H1602" t="s">
        <v>8221</v>
      </c>
      <c r="I1602">
        <v>4</v>
      </c>
    </row>
    <row r="1603" spans="8:9" x14ac:dyDescent="0.25">
      <c r="H1603" t="s">
        <v>8221</v>
      </c>
      <c r="I1603">
        <v>0</v>
      </c>
    </row>
    <row r="1604" spans="8:9" x14ac:dyDescent="0.25">
      <c r="H1604" t="s">
        <v>8221</v>
      </c>
      <c r="I1604">
        <v>0</v>
      </c>
    </row>
    <row r="1605" spans="8:9" x14ac:dyDescent="0.25">
      <c r="H1605" t="s">
        <v>8221</v>
      </c>
      <c r="I1605">
        <v>1</v>
      </c>
    </row>
    <row r="1606" spans="8:9" x14ac:dyDescent="0.25">
      <c r="H1606" t="s">
        <v>8221</v>
      </c>
      <c r="I1606">
        <v>1</v>
      </c>
    </row>
    <row r="1607" spans="8:9" x14ac:dyDescent="0.25">
      <c r="H1607" t="s">
        <v>8221</v>
      </c>
      <c r="I1607">
        <v>1</v>
      </c>
    </row>
    <row r="1608" spans="8:9" x14ac:dyDescent="0.25">
      <c r="H1608" t="s">
        <v>8221</v>
      </c>
      <c r="I1608">
        <v>1</v>
      </c>
    </row>
    <row r="1609" spans="8:9" x14ac:dyDescent="0.25">
      <c r="H1609" t="s">
        <v>8221</v>
      </c>
      <c r="I1609">
        <v>4</v>
      </c>
    </row>
    <row r="1610" spans="8:9" x14ac:dyDescent="0.25">
      <c r="H1610" t="s">
        <v>8221</v>
      </c>
      <c r="I1610">
        <v>0</v>
      </c>
    </row>
    <row r="1611" spans="8:9" x14ac:dyDescent="0.25">
      <c r="H1611" t="s">
        <v>8221</v>
      </c>
      <c r="I1611">
        <v>0</v>
      </c>
    </row>
    <row r="1612" spans="8:9" x14ac:dyDescent="0.25">
      <c r="H1612" t="s">
        <v>8221</v>
      </c>
      <c r="I1612">
        <v>2</v>
      </c>
    </row>
    <row r="1613" spans="8:9" x14ac:dyDescent="0.25">
      <c r="H1613" t="s">
        <v>8221</v>
      </c>
      <c r="I1613">
        <v>24</v>
      </c>
    </row>
    <row r="1614" spans="8:9" x14ac:dyDescent="0.25">
      <c r="H1614" t="s">
        <v>8221</v>
      </c>
      <c r="I1614">
        <v>1</v>
      </c>
    </row>
    <row r="1615" spans="8:9" x14ac:dyDescent="0.25">
      <c r="H1615" t="s">
        <v>8221</v>
      </c>
      <c r="I1615">
        <v>2</v>
      </c>
    </row>
    <row r="1616" spans="8:9" x14ac:dyDescent="0.25">
      <c r="H1616" t="s">
        <v>8221</v>
      </c>
      <c r="I1616">
        <v>1</v>
      </c>
    </row>
    <row r="1617" spans="8:9" x14ac:dyDescent="0.25">
      <c r="H1617" t="s">
        <v>8221</v>
      </c>
      <c r="I1617">
        <v>37</v>
      </c>
    </row>
    <row r="1618" spans="8:9" x14ac:dyDescent="0.25">
      <c r="H1618" t="s">
        <v>8221</v>
      </c>
      <c r="I1618">
        <v>5</v>
      </c>
    </row>
    <row r="1619" spans="8:9" x14ac:dyDescent="0.25">
      <c r="H1619" t="s">
        <v>8221</v>
      </c>
      <c r="I1619">
        <v>4</v>
      </c>
    </row>
    <row r="1620" spans="8:9" x14ac:dyDescent="0.25">
      <c r="H1620" t="s">
        <v>8221</v>
      </c>
      <c r="I1620">
        <v>16</v>
      </c>
    </row>
    <row r="1621" spans="8:9" x14ac:dyDescent="0.25">
      <c r="H1621" t="s">
        <v>8221</v>
      </c>
      <c r="I1621">
        <v>9</v>
      </c>
    </row>
    <row r="1622" spans="8:9" x14ac:dyDescent="0.25">
      <c r="H1622" t="s">
        <v>8221</v>
      </c>
      <c r="I1622">
        <v>0</v>
      </c>
    </row>
    <row r="1623" spans="8:9" x14ac:dyDescent="0.25">
      <c r="H1623" t="s">
        <v>8221</v>
      </c>
      <c r="I1623">
        <v>40</v>
      </c>
    </row>
    <row r="1624" spans="8:9" x14ac:dyDescent="0.25">
      <c r="H1624" t="s">
        <v>8221</v>
      </c>
      <c r="I1624">
        <v>0</v>
      </c>
    </row>
    <row r="1625" spans="8:9" x14ac:dyDescent="0.25">
      <c r="H1625" t="s">
        <v>8221</v>
      </c>
      <c r="I1625">
        <v>2</v>
      </c>
    </row>
    <row r="1626" spans="8:9" x14ac:dyDescent="0.25">
      <c r="H1626" t="s">
        <v>8221</v>
      </c>
      <c r="I1626">
        <v>1</v>
      </c>
    </row>
    <row r="1627" spans="8:9" x14ac:dyDescent="0.25">
      <c r="H1627" t="s">
        <v>8221</v>
      </c>
      <c r="I1627">
        <v>9</v>
      </c>
    </row>
    <row r="1628" spans="8:9" x14ac:dyDescent="0.25">
      <c r="H1628" t="s">
        <v>8221</v>
      </c>
      <c r="I1628">
        <v>34</v>
      </c>
    </row>
    <row r="1629" spans="8:9" x14ac:dyDescent="0.25">
      <c r="H1629" t="s">
        <v>8221</v>
      </c>
      <c r="I1629">
        <v>23</v>
      </c>
    </row>
    <row r="1630" spans="8:9" x14ac:dyDescent="0.25">
      <c r="H1630" t="s">
        <v>8221</v>
      </c>
      <c r="I1630">
        <v>19</v>
      </c>
    </row>
    <row r="1631" spans="8:9" x14ac:dyDescent="0.25">
      <c r="H1631" t="s">
        <v>8221</v>
      </c>
      <c r="I1631">
        <v>50</v>
      </c>
    </row>
    <row r="1632" spans="8:9" x14ac:dyDescent="0.25">
      <c r="H1632" t="s">
        <v>8221</v>
      </c>
      <c r="I1632">
        <v>12</v>
      </c>
    </row>
    <row r="1633" spans="8:9" x14ac:dyDescent="0.25">
      <c r="H1633" t="s">
        <v>8221</v>
      </c>
      <c r="I1633">
        <v>8</v>
      </c>
    </row>
    <row r="1634" spans="8:9" x14ac:dyDescent="0.25">
      <c r="H1634" t="s">
        <v>8221</v>
      </c>
      <c r="I1634">
        <v>9</v>
      </c>
    </row>
    <row r="1635" spans="8:9" x14ac:dyDescent="0.25">
      <c r="H1635" t="s">
        <v>8221</v>
      </c>
      <c r="I1635">
        <v>43</v>
      </c>
    </row>
    <row r="1636" spans="8:9" x14ac:dyDescent="0.25">
      <c r="H1636" t="s">
        <v>8221</v>
      </c>
      <c r="I1636">
        <v>28</v>
      </c>
    </row>
    <row r="1637" spans="8:9" x14ac:dyDescent="0.25">
      <c r="H1637" t="s">
        <v>8221</v>
      </c>
      <c r="I1637">
        <v>4</v>
      </c>
    </row>
    <row r="1638" spans="8:9" x14ac:dyDescent="0.25">
      <c r="H1638" t="s">
        <v>8221</v>
      </c>
      <c r="I1638">
        <v>24</v>
      </c>
    </row>
    <row r="1639" spans="8:9" x14ac:dyDescent="0.25">
      <c r="H1639" t="s">
        <v>8221</v>
      </c>
      <c r="I1639">
        <v>2</v>
      </c>
    </row>
    <row r="1640" spans="8:9" x14ac:dyDescent="0.25">
      <c r="H1640" t="s">
        <v>8221</v>
      </c>
      <c r="I1640">
        <v>2</v>
      </c>
    </row>
    <row r="1641" spans="8:9" x14ac:dyDescent="0.25">
      <c r="H1641" t="s">
        <v>8221</v>
      </c>
      <c r="I1641">
        <v>20</v>
      </c>
    </row>
    <row r="1642" spans="8:9" x14ac:dyDescent="0.25">
      <c r="H1642" t="s">
        <v>8221</v>
      </c>
      <c r="I1642">
        <v>1</v>
      </c>
    </row>
    <row r="1643" spans="8:9" x14ac:dyDescent="0.25">
      <c r="H1643" t="s">
        <v>8221</v>
      </c>
      <c r="I1643">
        <v>1</v>
      </c>
    </row>
    <row r="1644" spans="8:9" x14ac:dyDescent="0.25">
      <c r="H1644" t="s">
        <v>8221</v>
      </c>
      <c r="I1644">
        <v>4</v>
      </c>
    </row>
    <row r="1645" spans="8:9" x14ac:dyDescent="0.25">
      <c r="H1645" t="s">
        <v>8221</v>
      </c>
      <c r="I1645">
        <v>1</v>
      </c>
    </row>
    <row r="1646" spans="8:9" x14ac:dyDescent="0.25">
      <c r="H1646" t="s">
        <v>8221</v>
      </c>
      <c r="I1646">
        <v>1</v>
      </c>
    </row>
    <row r="1647" spans="8:9" x14ac:dyDescent="0.25">
      <c r="H1647" t="s">
        <v>8221</v>
      </c>
      <c r="I1647">
        <v>13</v>
      </c>
    </row>
    <row r="1648" spans="8:9" x14ac:dyDescent="0.25">
      <c r="H1648" t="s">
        <v>8221</v>
      </c>
      <c r="I1648">
        <v>1</v>
      </c>
    </row>
    <row r="1649" spans="8:9" x14ac:dyDescent="0.25">
      <c r="H1649" t="s">
        <v>8221</v>
      </c>
      <c r="I1649">
        <v>1</v>
      </c>
    </row>
    <row r="1650" spans="8:9" x14ac:dyDescent="0.25">
      <c r="H1650" t="s">
        <v>8221</v>
      </c>
      <c r="I1650">
        <v>0</v>
      </c>
    </row>
    <row r="1651" spans="8:9" x14ac:dyDescent="0.25">
      <c r="H1651" t="s">
        <v>8221</v>
      </c>
      <c r="I1651">
        <v>3</v>
      </c>
    </row>
    <row r="1652" spans="8:9" x14ac:dyDescent="0.25">
      <c r="H1652" t="s">
        <v>8221</v>
      </c>
      <c r="I1652">
        <v>14</v>
      </c>
    </row>
    <row r="1653" spans="8:9" x14ac:dyDescent="0.25">
      <c r="H1653" t="s">
        <v>8221</v>
      </c>
      <c r="I1653">
        <v>2</v>
      </c>
    </row>
    <row r="1654" spans="8:9" x14ac:dyDescent="0.25">
      <c r="H1654" t="s">
        <v>8221</v>
      </c>
      <c r="I1654">
        <v>5</v>
      </c>
    </row>
    <row r="1655" spans="8:9" x14ac:dyDescent="0.25">
      <c r="H1655" t="s">
        <v>8221</v>
      </c>
      <c r="I1655">
        <v>14</v>
      </c>
    </row>
    <row r="1656" spans="8:9" x14ac:dyDescent="0.25">
      <c r="H1656" t="s">
        <v>8221</v>
      </c>
      <c r="I1656">
        <v>9</v>
      </c>
    </row>
    <row r="1657" spans="8:9" x14ac:dyDescent="0.25">
      <c r="H1657" t="s">
        <v>8221</v>
      </c>
      <c r="I1657">
        <v>8</v>
      </c>
    </row>
    <row r="1658" spans="8:9" x14ac:dyDescent="0.25">
      <c r="H1658" t="s">
        <v>8221</v>
      </c>
      <c r="I1658">
        <v>7</v>
      </c>
    </row>
    <row r="1659" spans="8:9" x14ac:dyDescent="0.25">
      <c r="H1659" t="s">
        <v>8221</v>
      </c>
      <c r="I1659">
        <v>0</v>
      </c>
    </row>
    <row r="1660" spans="8:9" x14ac:dyDescent="0.25">
      <c r="H1660" t="s">
        <v>8221</v>
      </c>
      <c r="I1660">
        <v>84</v>
      </c>
    </row>
    <row r="1661" spans="8:9" x14ac:dyDescent="0.25">
      <c r="H1661" t="s">
        <v>8221</v>
      </c>
      <c r="I1661">
        <v>11</v>
      </c>
    </row>
    <row r="1662" spans="8:9" x14ac:dyDescent="0.25">
      <c r="H1662" t="s">
        <v>8221</v>
      </c>
      <c r="I1662">
        <v>1</v>
      </c>
    </row>
    <row r="1663" spans="8:9" x14ac:dyDescent="0.25">
      <c r="H1663" t="s">
        <v>8221</v>
      </c>
      <c r="I1663">
        <v>4</v>
      </c>
    </row>
    <row r="1664" spans="8:9" x14ac:dyDescent="0.25">
      <c r="H1664" t="s">
        <v>8221</v>
      </c>
      <c r="I1664">
        <v>10</v>
      </c>
    </row>
    <row r="1665" spans="8:9" x14ac:dyDescent="0.25">
      <c r="H1665" t="s">
        <v>8221</v>
      </c>
      <c r="I1665">
        <v>16</v>
      </c>
    </row>
    <row r="1666" spans="8:9" x14ac:dyDescent="0.25">
      <c r="H1666" t="s">
        <v>8221</v>
      </c>
      <c r="I1666">
        <v>2</v>
      </c>
    </row>
    <row r="1667" spans="8:9" x14ac:dyDescent="0.25">
      <c r="H1667" t="s">
        <v>8221</v>
      </c>
      <c r="I1667">
        <v>5</v>
      </c>
    </row>
    <row r="1668" spans="8:9" x14ac:dyDescent="0.25">
      <c r="H1668" t="s">
        <v>8221</v>
      </c>
      <c r="I1668">
        <v>1</v>
      </c>
    </row>
    <row r="1669" spans="8:9" x14ac:dyDescent="0.25">
      <c r="H1669" t="s">
        <v>8221</v>
      </c>
      <c r="I1669">
        <v>31</v>
      </c>
    </row>
    <row r="1670" spans="8:9" x14ac:dyDescent="0.25">
      <c r="H1670" t="s">
        <v>8221</v>
      </c>
      <c r="I1670">
        <v>0</v>
      </c>
    </row>
    <row r="1671" spans="8:9" x14ac:dyDescent="0.25">
      <c r="H1671" t="s">
        <v>8221</v>
      </c>
      <c r="I1671">
        <v>2</v>
      </c>
    </row>
    <row r="1672" spans="8:9" x14ac:dyDescent="0.25">
      <c r="H1672" t="s">
        <v>8221</v>
      </c>
      <c r="I1672">
        <v>7</v>
      </c>
    </row>
    <row r="1673" spans="8:9" x14ac:dyDescent="0.25">
      <c r="H1673" t="s">
        <v>8221</v>
      </c>
      <c r="I1673">
        <v>16</v>
      </c>
    </row>
    <row r="1674" spans="8:9" x14ac:dyDescent="0.25">
      <c r="H1674" t="s">
        <v>8221</v>
      </c>
      <c r="I1674">
        <v>4</v>
      </c>
    </row>
    <row r="1675" spans="8:9" x14ac:dyDescent="0.25">
      <c r="H1675" t="s">
        <v>8221</v>
      </c>
      <c r="I1675">
        <v>4</v>
      </c>
    </row>
    <row r="1676" spans="8:9" x14ac:dyDescent="0.25">
      <c r="H1676" t="s">
        <v>8221</v>
      </c>
      <c r="I1676">
        <v>4</v>
      </c>
    </row>
    <row r="1677" spans="8:9" x14ac:dyDescent="0.25">
      <c r="H1677" t="s">
        <v>8221</v>
      </c>
      <c r="I1677">
        <v>3</v>
      </c>
    </row>
    <row r="1678" spans="8:9" x14ac:dyDescent="0.25">
      <c r="H1678" t="s">
        <v>8221</v>
      </c>
      <c r="I1678">
        <v>36</v>
      </c>
    </row>
    <row r="1679" spans="8:9" x14ac:dyDescent="0.25">
      <c r="H1679" t="s">
        <v>8221</v>
      </c>
      <c r="I1679">
        <v>1</v>
      </c>
    </row>
    <row r="1680" spans="8:9" x14ac:dyDescent="0.25">
      <c r="H1680" t="s">
        <v>8221</v>
      </c>
      <c r="I1680">
        <v>7</v>
      </c>
    </row>
    <row r="1681" spans="8:9" x14ac:dyDescent="0.25">
      <c r="H1681" t="s">
        <v>8221</v>
      </c>
      <c r="I1681">
        <v>27</v>
      </c>
    </row>
    <row r="1682" spans="8:9" x14ac:dyDescent="0.25">
      <c r="H1682" t="s">
        <v>8221</v>
      </c>
      <c r="I1682">
        <v>1</v>
      </c>
    </row>
    <row r="1683" spans="8:9" x14ac:dyDescent="0.25">
      <c r="H1683" t="s">
        <v>8221</v>
      </c>
      <c r="I1683">
        <v>0</v>
      </c>
    </row>
    <row r="1684" spans="8:9" x14ac:dyDescent="0.25">
      <c r="H1684" t="s">
        <v>8221</v>
      </c>
      <c r="I1684">
        <v>1</v>
      </c>
    </row>
    <row r="1685" spans="8:9" x14ac:dyDescent="0.25">
      <c r="H1685" t="s">
        <v>8221</v>
      </c>
      <c r="I1685">
        <v>3</v>
      </c>
    </row>
    <row r="1686" spans="8:9" x14ac:dyDescent="0.25">
      <c r="H1686" t="s">
        <v>8221</v>
      </c>
      <c r="I1686">
        <v>3</v>
      </c>
    </row>
    <row r="1687" spans="8:9" x14ac:dyDescent="0.25">
      <c r="H1687" t="s">
        <v>8221</v>
      </c>
      <c r="I1687">
        <v>3</v>
      </c>
    </row>
    <row r="1688" spans="8:9" x14ac:dyDescent="0.25">
      <c r="H1688" t="s">
        <v>8221</v>
      </c>
      <c r="I1688">
        <v>0</v>
      </c>
    </row>
    <row r="1689" spans="8:9" x14ac:dyDescent="0.25">
      <c r="H1689" t="s">
        <v>8221</v>
      </c>
      <c r="I1689">
        <v>6</v>
      </c>
    </row>
    <row r="1690" spans="8:9" x14ac:dyDescent="0.25">
      <c r="H1690" t="s">
        <v>8221</v>
      </c>
      <c r="I1690">
        <v>17</v>
      </c>
    </row>
    <row r="1691" spans="8:9" x14ac:dyDescent="0.25">
      <c r="H1691" t="s">
        <v>8221</v>
      </c>
      <c r="I1691">
        <v>40</v>
      </c>
    </row>
    <row r="1692" spans="8:9" x14ac:dyDescent="0.25">
      <c r="H1692" t="s">
        <v>8221</v>
      </c>
      <c r="I1692">
        <v>3</v>
      </c>
    </row>
    <row r="1693" spans="8:9" x14ac:dyDescent="0.25">
      <c r="H1693" t="s">
        <v>8221</v>
      </c>
      <c r="I1693">
        <v>1</v>
      </c>
    </row>
    <row r="1694" spans="8:9" x14ac:dyDescent="0.25">
      <c r="H1694" t="s">
        <v>8221</v>
      </c>
      <c r="I1694">
        <v>2</v>
      </c>
    </row>
    <row r="1695" spans="8:9" x14ac:dyDescent="0.25">
      <c r="H1695" t="s">
        <v>8221</v>
      </c>
      <c r="I1695">
        <v>7</v>
      </c>
    </row>
    <row r="1696" spans="8:9" x14ac:dyDescent="0.25">
      <c r="H1696" t="s">
        <v>8221</v>
      </c>
      <c r="I1696">
        <v>14</v>
      </c>
    </row>
    <row r="1697" spans="8:9" x14ac:dyDescent="0.25">
      <c r="H1697" t="s">
        <v>8221</v>
      </c>
      <c r="I1697">
        <v>0</v>
      </c>
    </row>
    <row r="1698" spans="8:9" x14ac:dyDescent="0.25">
      <c r="H1698" t="s">
        <v>8221</v>
      </c>
      <c r="I1698">
        <v>0</v>
      </c>
    </row>
    <row r="1699" spans="8:9" x14ac:dyDescent="0.25">
      <c r="H1699" t="s">
        <v>8221</v>
      </c>
      <c r="I1699">
        <v>1</v>
      </c>
    </row>
    <row r="1700" spans="8:9" x14ac:dyDescent="0.25">
      <c r="H1700" t="s">
        <v>8221</v>
      </c>
      <c r="I1700">
        <v>12</v>
      </c>
    </row>
    <row r="1701" spans="8:9" x14ac:dyDescent="0.25">
      <c r="H1701" t="s">
        <v>8221</v>
      </c>
      <c r="I1701">
        <v>12</v>
      </c>
    </row>
    <row r="1702" spans="8:9" x14ac:dyDescent="0.25">
      <c r="H1702" t="s">
        <v>8221</v>
      </c>
      <c r="I1702">
        <v>23</v>
      </c>
    </row>
    <row r="1703" spans="8:9" x14ac:dyDescent="0.25">
      <c r="H1703" t="s">
        <v>8221</v>
      </c>
      <c r="I1703">
        <v>0</v>
      </c>
    </row>
    <row r="1704" spans="8:9" x14ac:dyDescent="0.25">
      <c r="H1704" t="s">
        <v>8221</v>
      </c>
      <c r="I1704">
        <v>10</v>
      </c>
    </row>
    <row r="1705" spans="8:9" x14ac:dyDescent="0.25">
      <c r="H1705" t="s">
        <v>8221</v>
      </c>
      <c r="I1705">
        <v>5</v>
      </c>
    </row>
    <row r="1706" spans="8:9" x14ac:dyDescent="0.25">
      <c r="H1706" t="s">
        <v>8221</v>
      </c>
      <c r="I1706">
        <v>1</v>
      </c>
    </row>
    <row r="1707" spans="8:9" x14ac:dyDescent="0.25">
      <c r="H1707" t="s">
        <v>8221</v>
      </c>
      <c r="I1707">
        <v>2</v>
      </c>
    </row>
    <row r="1708" spans="8:9" x14ac:dyDescent="0.25">
      <c r="H1708" t="s">
        <v>8221</v>
      </c>
      <c r="I1708">
        <v>2</v>
      </c>
    </row>
    <row r="1709" spans="8:9" x14ac:dyDescent="0.25">
      <c r="H1709" t="s">
        <v>8221</v>
      </c>
      <c r="I1709">
        <v>0</v>
      </c>
    </row>
    <row r="1710" spans="8:9" x14ac:dyDescent="0.25">
      <c r="H1710" t="s">
        <v>8221</v>
      </c>
      <c r="I1710">
        <v>13</v>
      </c>
    </row>
    <row r="1711" spans="8:9" x14ac:dyDescent="0.25">
      <c r="H1711" t="s">
        <v>8221</v>
      </c>
      <c r="I1711">
        <v>0</v>
      </c>
    </row>
    <row r="1712" spans="8:9" x14ac:dyDescent="0.25">
      <c r="H1712" t="s">
        <v>8221</v>
      </c>
      <c r="I1712">
        <v>1</v>
      </c>
    </row>
    <row r="1713" spans="8:9" x14ac:dyDescent="0.25">
      <c r="H1713" t="s">
        <v>8221</v>
      </c>
      <c r="I1713">
        <v>5</v>
      </c>
    </row>
    <row r="1714" spans="8:9" x14ac:dyDescent="0.25">
      <c r="H1714" t="s">
        <v>8221</v>
      </c>
      <c r="I1714">
        <v>2</v>
      </c>
    </row>
    <row r="1715" spans="8:9" x14ac:dyDescent="0.25">
      <c r="H1715" t="s">
        <v>8221</v>
      </c>
      <c r="I1715">
        <v>0</v>
      </c>
    </row>
    <row r="1716" spans="8:9" x14ac:dyDescent="0.25">
      <c r="H1716" t="s">
        <v>8221</v>
      </c>
      <c r="I1716">
        <v>32</v>
      </c>
    </row>
    <row r="1717" spans="8:9" x14ac:dyDescent="0.25">
      <c r="H1717" t="s">
        <v>8221</v>
      </c>
      <c r="I1717">
        <v>1</v>
      </c>
    </row>
    <row r="1718" spans="8:9" x14ac:dyDescent="0.25">
      <c r="H1718" t="s">
        <v>8221</v>
      </c>
      <c r="I1718">
        <v>1</v>
      </c>
    </row>
    <row r="1719" spans="8:9" x14ac:dyDescent="0.25">
      <c r="H1719" t="s">
        <v>8221</v>
      </c>
      <c r="I1719">
        <v>1</v>
      </c>
    </row>
    <row r="1720" spans="8:9" x14ac:dyDescent="0.25">
      <c r="H1720" t="s">
        <v>8221</v>
      </c>
      <c r="I1720">
        <v>0</v>
      </c>
    </row>
    <row r="1721" spans="8:9" x14ac:dyDescent="0.25">
      <c r="H1721" t="s">
        <v>8221</v>
      </c>
      <c r="I1721">
        <v>0</v>
      </c>
    </row>
    <row r="1722" spans="8:9" x14ac:dyDescent="0.25">
      <c r="H1722" t="s">
        <v>8221</v>
      </c>
      <c r="I1722">
        <v>8</v>
      </c>
    </row>
    <row r="1723" spans="8:9" x14ac:dyDescent="0.25">
      <c r="H1723" t="s">
        <v>8221</v>
      </c>
      <c r="I1723">
        <v>0</v>
      </c>
    </row>
    <row r="1724" spans="8:9" x14ac:dyDescent="0.25">
      <c r="H1724" t="s">
        <v>8221</v>
      </c>
      <c r="I1724">
        <v>1</v>
      </c>
    </row>
    <row r="1725" spans="8:9" x14ac:dyDescent="0.25">
      <c r="H1725" t="s">
        <v>8221</v>
      </c>
      <c r="I1725">
        <v>16</v>
      </c>
    </row>
    <row r="1726" spans="8:9" x14ac:dyDescent="0.25">
      <c r="H1726" t="s">
        <v>8221</v>
      </c>
      <c r="I1726">
        <v>12</v>
      </c>
    </row>
    <row r="1727" spans="8:9" x14ac:dyDescent="0.25">
      <c r="H1727" t="s">
        <v>8221</v>
      </c>
      <c r="I1727">
        <v>4</v>
      </c>
    </row>
    <row r="1728" spans="8:9" x14ac:dyDescent="0.25">
      <c r="H1728" t="s">
        <v>8221</v>
      </c>
      <c r="I1728">
        <v>2</v>
      </c>
    </row>
    <row r="1729" spans="8:9" x14ac:dyDescent="0.25">
      <c r="H1729" t="s">
        <v>8221</v>
      </c>
      <c r="I1729">
        <v>3</v>
      </c>
    </row>
    <row r="1730" spans="8:9" x14ac:dyDescent="0.25">
      <c r="H1730" t="s">
        <v>8221</v>
      </c>
      <c r="I1730">
        <v>0</v>
      </c>
    </row>
    <row r="1731" spans="8:9" x14ac:dyDescent="0.25">
      <c r="H1731" t="s">
        <v>8221</v>
      </c>
      <c r="I1731">
        <v>3</v>
      </c>
    </row>
    <row r="1732" spans="8:9" x14ac:dyDescent="0.25">
      <c r="H1732" t="s">
        <v>8221</v>
      </c>
      <c r="I1732">
        <v>4</v>
      </c>
    </row>
    <row r="1733" spans="8:9" x14ac:dyDescent="0.25">
      <c r="H1733" t="s">
        <v>8221</v>
      </c>
      <c r="I1733">
        <v>2</v>
      </c>
    </row>
    <row r="1734" spans="8:9" x14ac:dyDescent="0.25">
      <c r="H1734" t="s">
        <v>8221</v>
      </c>
      <c r="I1734">
        <v>10</v>
      </c>
    </row>
    <row r="1735" spans="8:9" x14ac:dyDescent="0.25">
      <c r="H1735" t="s">
        <v>8221</v>
      </c>
      <c r="I1735">
        <v>11</v>
      </c>
    </row>
    <row r="1736" spans="8:9" x14ac:dyDescent="0.25">
      <c r="H1736" t="s">
        <v>8221</v>
      </c>
      <c r="I1736">
        <v>6</v>
      </c>
    </row>
    <row r="1737" spans="8:9" x14ac:dyDescent="0.25">
      <c r="H1737" t="s">
        <v>8221</v>
      </c>
      <c r="I1737">
        <v>2</v>
      </c>
    </row>
    <row r="1738" spans="8:9" x14ac:dyDescent="0.25">
      <c r="H1738" t="s">
        <v>8221</v>
      </c>
      <c r="I1738">
        <v>6</v>
      </c>
    </row>
    <row r="1739" spans="8:9" x14ac:dyDescent="0.25">
      <c r="H1739" t="s">
        <v>8221</v>
      </c>
      <c r="I1739">
        <v>8</v>
      </c>
    </row>
    <row r="1740" spans="8:9" x14ac:dyDescent="0.25">
      <c r="H1740" t="s">
        <v>8221</v>
      </c>
      <c r="I1740">
        <v>37</v>
      </c>
    </row>
    <row r="1741" spans="8:9" x14ac:dyDescent="0.25">
      <c r="H1741" t="s">
        <v>8221</v>
      </c>
      <c r="I1741">
        <v>11</v>
      </c>
    </row>
    <row r="1742" spans="8:9" x14ac:dyDescent="0.25">
      <c r="H1742" t="s">
        <v>8221</v>
      </c>
      <c r="I1742">
        <v>0</v>
      </c>
    </row>
    <row r="1743" spans="8:9" x14ac:dyDescent="0.25">
      <c r="H1743" t="s">
        <v>8221</v>
      </c>
      <c r="I1743">
        <v>10</v>
      </c>
    </row>
    <row r="1744" spans="8:9" x14ac:dyDescent="0.25">
      <c r="H1744" t="s">
        <v>8221</v>
      </c>
      <c r="I1744">
        <v>6</v>
      </c>
    </row>
    <row r="1745" spans="8:9" x14ac:dyDescent="0.25">
      <c r="H1745" t="s">
        <v>8221</v>
      </c>
      <c r="I1745">
        <v>8</v>
      </c>
    </row>
    <row r="1746" spans="8:9" x14ac:dyDescent="0.25">
      <c r="H1746" t="s">
        <v>8221</v>
      </c>
      <c r="I1746">
        <v>6</v>
      </c>
    </row>
    <row r="1747" spans="8:9" x14ac:dyDescent="0.25">
      <c r="H1747" t="s">
        <v>8221</v>
      </c>
      <c r="I1747">
        <v>7</v>
      </c>
    </row>
    <row r="1748" spans="8:9" x14ac:dyDescent="0.25">
      <c r="H1748" t="s">
        <v>8221</v>
      </c>
      <c r="I1748">
        <v>7</v>
      </c>
    </row>
    <row r="1749" spans="8:9" x14ac:dyDescent="0.25">
      <c r="H1749" t="s">
        <v>8221</v>
      </c>
      <c r="I1749">
        <v>5</v>
      </c>
    </row>
    <row r="1750" spans="8:9" x14ac:dyDescent="0.25">
      <c r="H1750" t="s">
        <v>8221</v>
      </c>
      <c r="I1750">
        <v>46</v>
      </c>
    </row>
    <row r="1751" spans="8:9" x14ac:dyDescent="0.25">
      <c r="H1751" t="s">
        <v>8221</v>
      </c>
      <c r="I1751">
        <v>10</v>
      </c>
    </row>
    <row r="1752" spans="8:9" x14ac:dyDescent="0.25">
      <c r="H1752" t="s">
        <v>8221</v>
      </c>
      <c r="I1752">
        <v>19</v>
      </c>
    </row>
    <row r="1753" spans="8:9" x14ac:dyDescent="0.25">
      <c r="H1753" t="s">
        <v>8221</v>
      </c>
      <c r="I1753">
        <v>13</v>
      </c>
    </row>
    <row r="1754" spans="8:9" x14ac:dyDescent="0.25">
      <c r="H1754" t="s">
        <v>8221</v>
      </c>
      <c r="I1754">
        <v>13</v>
      </c>
    </row>
    <row r="1755" spans="8:9" x14ac:dyDescent="0.25">
      <c r="H1755" t="s">
        <v>8221</v>
      </c>
      <c r="I1755">
        <v>4</v>
      </c>
    </row>
    <row r="1756" spans="8:9" x14ac:dyDescent="0.25">
      <c r="H1756" t="s">
        <v>8221</v>
      </c>
      <c r="I1756">
        <v>0</v>
      </c>
    </row>
    <row r="1757" spans="8:9" x14ac:dyDescent="0.25">
      <c r="H1757" t="s">
        <v>8221</v>
      </c>
      <c r="I1757">
        <v>3</v>
      </c>
    </row>
    <row r="1758" spans="8:9" x14ac:dyDescent="0.25">
      <c r="H1758" t="s">
        <v>8221</v>
      </c>
      <c r="I1758">
        <v>1</v>
      </c>
    </row>
    <row r="1759" spans="8:9" x14ac:dyDescent="0.25">
      <c r="H1759" t="s">
        <v>8221</v>
      </c>
      <c r="I1759">
        <v>9</v>
      </c>
    </row>
    <row r="1760" spans="8:9" x14ac:dyDescent="0.25">
      <c r="H1760" t="s">
        <v>8221</v>
      </c>
      <c r="I1760">
        <v>1</v>
      </c>
    </row>
    <row r="1761" spans="8:9" x14ac:dyDescent="0.25">
      <c r="H1761" t="s">
        <v>8221</v>
      </c>
      <c r="I1761">
        <v>1</v>
      </c>
    </row>
    <row r="1762" spans="8:9" x14ac:dyDescent="0.25">
      <c r="H1762" t="s">
        <v>8221</v>
      </c>
      <c r="I1762">
        <v>4</v>
      </c>
    </row>
    <row r="1763" spans="8:9" x14ac:dyDescent="0.25">
      <c r="H1763" t="s">
        <v>8221</v>
      </c>
      <c r="I1763">
        <v>17</v>
      </c>
    </row>
    <row r="1764" spans="8:9" x14ac:dyDescent="0.25">
      <c r="H1764" t="s">
        <v>8221</v>
      </c>
      <c r="I1764">
        <v>0</v>
      </c>
    </row>
    <row r="1765" spans="8:9" x14ac:dyDescent="0.25">
      <c r="H1765" t="s">
        <v>8221</v>
      </c>
      <c r="I1765">
        <v>12</v>
      </c>
    </row>
    <row r="1766" spans="8:9" x14ac:dyDescent="0.25">
      <c r="H1766" t="s">
        <v>8221</v>
      </c>
      <c r="I1766">
        <v>14</v>
      </c>
    </row>
    <row r="1767" spans="8:9" x14ac:dyDescent="0.25">
      <c r="H1767" t="s">
        <v>8221</v>
      </c>
      <c r="I1767">
        <v>1</v>
      </c>
    </row>
    <row r="1768" spans="8:9" x14ac:dyDescent="0.25">
      <c r="H1768" t="s">
        <v>8221</v>
      </c>
      <c r="I1768">
        <v>14</v>
      </c>
    </row>
    <row r="1769" spans="8:9" x14ac:dyDescent="0.25">
      <c r="H1769" t="s">
        <v>8221</v>
      </c>
      <c r="I1769">
        <v>4</v>
      </c>
    </row>
    <row r="1770" spans="8:9" x14ac:dyDescent="0.25">
      <c r="H1770" t="s">
        <v>8221</v>
      </c>
      <c r="I1770">
        <v>2</v>
      </c>
    </row>
    <row r="1771" spans="8:9" x14ac:dyDescent="0.25">
      <c r="H1771" t="s">
        <v>8221</v>
      </c>
      <c r="I1771">
        <v>1</v>
      </c>
    </row>
    <row r="1772" spans="8:9" x14ac:dyDescent="0.25">
      <c r="H1772" t="s">
        <v>8221</v>
      </c>
      <c r="I1772">
        <v>2</v>
      </c>
    </row>
    <row r="1773" spans="8:9" x14ac:dyDescent="0.25">
      <c r="H1773" t="s">
        <v>8221</v>
      </c>
      <c r="I1773">
        <v>1</v>
      </c>
    </row>
    <row r="1774" spans="8:9" x14ac:dyDescent="0.25">
      <c r="H1774" t="s">
        <v>8221</v>
      </c>
      <c r="I1774">
        <v>1</v>
      </c>
    </row>
    <row r="1775" spans="8:9" x14ac:dyDescent="0.25">
      <c r="H1775" t="s">
        <v>8221</v>
      </c>
      <c r="I1775">
        <v>4</v>
      </c>
    </row>
    <row r="1776" spans="8:9" x14ac:dyDescent="0.25">
      <c r="H1776" t="s">
        <v>8221</v>
      </c>
      <c r="I1776">
        <v>3</v>
      </c>
    </row>
    <row r="1777" spans="8:9" x14ac:dyDescent="0.25">
      <c r="H1777" t="s">
        <v>8221</v>
      </c>
      <c r="I1777">
        <v>38</v>
      </c>
    </row>
    <row r="1778" spans="8:9" x14ac:dyDescent="0.25">
      <c r="H1778" t="s">
        <v>8221</v>
      </c>
      <c r="I1778">
        <v>4</v>
      </c>
    </row>
    <row r="1779" spans="8:9" x14ac:dyDescent="0.25">
      <c r="H1779" t="s">
        <v>8221</v>
      </c>
      <c r="I1779">
        <v>0</v>
      </c>
    </row>
    <row r="1780" spans="8:9" x14ac:dyDescent="0.25">
      <c r="H1780" t="s">
        <v>8221</v>
      </c>
      <c r="I1780">
        <v>2</v>
      </c>
    </row>
    <row r="1781" spans="8:9" x14ac:dyDescent="0.25">
      <c r="H1781" t="s">
        <v>8221</v>
      </c>
      <c r="I1781">
        <v>0</v>
      </c>
    </row>
    <row r="1782" spans="8:9" x14ac:dyDescent="0.25">
      <c r="H1782" t="s">
        <v>8221</v>
      </c>
      <c r="I1782">
        <v>1</v>
      </c>
    </row>
    <row r="1783" spans="8:9" x14ac:dyDescent="0.25">
      <c r="H1783" t="s">
        <v>8221</v>
      </c>
      <c r="I1783">
        <v>7</v>
      </c>
    </row>
    <row r="1784" spans="8:9" x14ac:dyDescent="0.25">
      <c r="H1784" t="s">
        <v>8221</v>
      </c>
      <c r="I1784">
        <v>2</v>
      </c>
    </row>
    <row r="1785" spans="8:9" x14ac:dyDescent="0.25">
      <c r="H1785" t="s">
        <v>8221</v>
      </c>
      <c r="I1785">
        <v>4</v>
      </c>
    </row>
    <row r="1786" spans="8:9" x14ac:dyDescent="0.25">
      <c r="H1786" t="s">
        <v>8221</v>
      </c>
      <c r="I1786">
        <v>4</v>
      </c>
    </row>
    <row r="1787" spans="8:9" x14ac:dyDescent="0.25">
      <c r="H1787" t="s">
        <v>8221</v>
      </c>
      <c r="I1787">
        <v>3</v>
      </c>
    </row>
    <row r="1788" spans="8:9" x14ac:dyDescent="0.25">
      <c r="H1788" t="s">
        <v>8221</v>
      </c>
      <c r="I1788">
        <v>2</v>
      </c>
    </row>
    <row r="1789" spans="8:9" x14ac:dyDescent="0.25">
      <c r="H1789" t="s">
        <v>8221</v>
      </c>
      <c r="I1789">
        <v>197</v>
      </c>
    </row>
    <row r="1790" spans="8:9" x14ac:dyDescent="0.25">
      <c r="H1790" t="s">
        <v>8221</v>
      </c>
      <c r="I1790">
        <v>0</v>
      </c>
    </row>
    <row r="1791" spans="8:9" x14ac:dyDescent="0.25">
      <c r="H1791" t="s">
        <v>8221</v>
      </c>
      <c r="I1791">
        <v>1</v>
      </c>
    </row>
    <row r="1792" spans="8:9" x14ac:dyDescent="0.25">
      <c r="H1792" t="s">
        <v>8221</v>
      </c>
      <c r="I1792">
        <v>4</v>
      </c>
    </row>
    <row r="1793" spans="8:9" x14ac:dyDescent="0.25">
      <c r="H1793" t="s">
        <v>8221</v>
      </c>
      <c r="I1793">
        <v>0</v>
      </c>
    </row>
    <row r="1794" spans="8:9" x14ac:dyDescent="0.25">
      <c r="H1794" t="s">
        <v>8221</v>
      </c>
      <c r="I1794">
        <v>7</v>
      </c>
    </row>
    <row r="1795" spans="8:9" x14ac:dyDescent="0.25">
      <c r="H1795" t="s">
        <v>8221</v>
      </c>
      <c r="I1795">
        <v>11</v>
      </c>
    </row>
    <row r="1796" spans="8:9" x14ac:dyDescent="0.25">
      <c r="H1796" t="s">
        <v>8221</v>
      </c>
      <c r="I1796">
        <v>0</v>
      </c>
    </row>
    <row r="1797" spans="8:9" x14ac:dyDescent="0.25">
      <c r="H1797" t="s">
        <v>8221</v>
      </c>
      <c r="I1797">
        <v>6</v>
      </c>
    </row>
    <row r="1798" spans="8:9" x14ac:dyDescent="0.25">
      <c r="H1798" t="s">
        <v>8221</v>
      </c>
      <c r="I1798">
        <v>0</v>
      </c>
    </row>
    <row r="1799" spans="8:9" x14ac:dyDescent="0.25">
      <c r="H1799" t="s">
        <v>8221</v>
      </c>
      <c r="I1799">
        <v>7</v>
      </c>
    </row>
    <row r="1800" spans="8:9" x14ac:dyDescent="0.25">
      <c r="H1800" t="s">
        <v>8221</v>
      </c>
      <c r="I1800">
        <v>94</v>
      </c>
    </row>
    <row r="1801" spans="8:9" x14ac:dyDescent="0.25">
      <c r="H1801" t="s">
        <v>8221</v>
      </c>
      <c r="I1801">
        <v>2</v>
      </c>
    </row>
    <row r="1802" spans="8:9" x14ac:dyDescent="0.25">
      <c r="H1802" t="s">
        <v>8221</v>
      </c>
      <c r="I1802">
        <v>25</v>
      </c>
    </row>
    <row r="1803" spans="8:9" x14ac:dyDescent="0.25">
      <c r="H1803" t="s">
        <v>8221</v>
      </c>
      <c r="I1803">
        <v>17</v>
      </c>
    </row>
    <row r="1804" spans="8:9" x14ac:dyDescent="0.25">
      <c r="H1804" t="s">
        <v>8221</v>
      </c>
      <c r="I1804">
        <v>2</v>
      </c>
    </row>
    <row r="1805" spans="8:9" x14ac:dyDescent="0.25">
      <c r="H1805" t="s">
        <v>8221</v>
      </c>
      <c r="I1805">
        <v>4</v>
      </c>
    </row>
    <row r="1806" spans="8:9" x14ac:dyDescent="0.25">
      <c r="H1806" t="s">
        <v>8221</v>
      </c>
      <c r="I1806">
        <v>5</v>
      </c>
    </row>
    <row r="1807" spans="8:9" x14ac:dyDescent="0.25">
      <c r="H1807" t="s">
        <v>8221</v>
      </c>
      <c r="I1807">
        <v>2</v>
      </c>
    </row>
    <row r="1808" spans="8:9" x14ac:dyDescent="0.25">
      <c r="H1808" t="s">
        <v>8221</v>
      </c>
      <c r="I1808">
        <v>2</v>
      </c>
    </row>
    <row r="1809" spans="8:9" x14ac:dyDescent="0.25">
      <c r="H1809" t="s">
        <v>8221</v>
      </c>
      <c r="I1809">
        <v>3</v>
      </c>
    </row>
    <row r="1810" spans="8:9" x14ac:dyDescent="0.25">
      <c r="H1810" t="s">
        <v>8221</v>
      </c>
      <c r="I1810">
        <v>0</v>
      </c>
    </row>
    <row r="1811" spans="8:9" x14ac:dyDescent="0.25">
      <c r="H1811" t="s">
        <v>8221</v>
      </c>
      <c r="I1811">
        <v>4</v>
      </c>
    </row>
    <row r="1812" spans="8:9" x14ac:dyDescent="0.25">
      <c r="H1812" t="s">
        <v>8221</v>
      </c>
      <c r="I1812">
        <v>1</v>
      </c>
    </row>
    <row r="1813" spans="8:9" x14ac:dyDescent="0.25">
      <c r="H1813" t="s">
        <v>8221</v>
      </c>
      <c r="I1813">
        <v>12</v>
      </c>
    </row>
    <row r="1814" spans="8:9" x14ac:dyDescent="0.25">
      <c r="H1814" t="s">
        <v>8221</v>
      </c>
      <c r="I1814">
        <v>4</v>
      </c>
    </row>
    <row r="1815" spans="8:9" x14ac:dyDescent="0.25">
      <c r="H1815" t="s">
        <v>8221</v>
      </c>
      <c r="I1815">
        <v>91</v>
      </c>
    </row>
    <row r="1816" spans="8:9" x14ac:dyDescent="0.25">
      <c r="H1816" t="s">
        <v>8221</v>
      </c>
      <c r="I1816">
        <v>1</v>
      </c>
    </row>
    <row r="1817" spans="8:9" x14ac:dyDescent="0.25">
      <c r="H1817" t="s">
        <v>8221</v>
      </c>
      <c r="I1817">
        <v>1</v>
      </c>
    </row>
    <row r="1818" spans="8:9" x14ac:dyDescent="0.25">
      <c r="H1818" t="s">
        <v>8221</v>
      </c>
      <c r="I1818">
        <v>0</v>
      </c>
    </row>
    <row r="1819" spans="8:9" x14ac:dyDescent="0.25">
      <c r="H1819" t="s">
        <v>8221</v>
      </c>
      <c r="I1819">
        <v>13</v>
      </c>
    </row>
    <row r="1820" spans="8:9" x14ac:dyDescent="0.25">
      <c r="H1820" t="s">
        <v>8221</v>
      </c>
      <c r="I1820">
        <v>2</v>
      </c>
    </row>
    <row r="1821" spans="8:9" x14ac:dyDescent="0.25">
      <c r="H1821" t="s">
        <v>8221</v>
      </c>
      <c r="I1821">
        <v>0</v>
      </c>
    </row>
    <row r="1822" spans="8:9" x14ac:dyDescent="0.25">
      <c r="H1822" t="s">
        <v>8221</v>
      </c>
      <c r="I1822">
        <v>21</v>
      </c>
    </row>
    <row r="1823" spans="8:9" x14ac:dyDescent="0.25">
      <c r="H1823" t="s">
        <v>8221</v>
      </c>
      <c r="I1823">
        <v>9</v>
      </c>
    </row>
    <row r="1824" spans="8:9" x14ac:dyDescent="0.25">
      <c r="H1824" t="s">
        <v>8221</v>
      </c>
      <c r="I1824">
        <v>6</v>
      </c>
    </row>
    <row r="1825" spans="8:9" x14ac:dyDescent="0.25">
      <c r="H1825" t="s">
        <v>8221</v>
      </c>
      <c r="I1825">
        <v>4</v>
      </c>
    </row>
    <row r="1826" spans="8:9" x14ac:dyDescent="0.25">
      <c r="H1826" t="s">
        <v>8221</v>
      </c>
      <c r="I1826">
        <v>7</v>
      </c>
    </row>
    <row r="1827" spans="8:9" x14ac:dyDescent="0.25">
      <c r="H1827" t="s">
        <v>8221</v>
      </c>
      <c r="I1827">
        <v>5</v>
      </c>
    </row>
    <row r="1828" spans="8:9" x14ac:dyDescent="0.25">
      <c r="H1828" t="s">
        <v>8221</v>
      </c>
      <c r="I1828">
        <v>0</v>
      </c>
    </row>
    <row r="1829" spans="8:9" x14ac:dyDescent="0.25">
      <c r="H1829" t="s">
        <v>8221</v>
      </c>
      <c r="I1829">
        <v>3</v>
      </c>
    </row>
    <row r="1830" spans="8:9" x14ac:dyDescent="0.25">
      <c r="H1830" t="s">
        <v>8221</v>
      </c>
      <c r="I1830">
        <v>9</v>
      </c>
    </row>
    <row r="1831" spans="8:9" x14ac:dyDescent="0.25">
      <c r="H1831" t="s">
        <v>8221</v>
      </c>
      <c r="I1831">
        <v>6</v>
      </c>
    </row>
    <row r="1832" spans="8:9" x14ac:dyDescent="0.25">
      <c r="H1832" t="s">
        <v>8221</v>
      </c>
      <c r="I1832">
        <v>4</v>
      </c>
    </row>
    <row r="1833" spans="8:9" x14ac:dyDescent="0.25">
      <c r="H1833" t="s">
        <v>8221</v>
      </c>
      <c r="I1833">
        <v>1</v>
      </c>
    </row>
    <row r="1834" spans="8:9" x14ac:dyDescent="0.25">
      <c r="H1834" t="s">
        <v>8221</v>
      </c>
      <c r="I1834">
        <v>17</v>
      </c>
    </row>
    <row r="1835" spans="8:9" x14ac:dyDescent="0.25">
      <c r="H1835" t="s">
        <v>8221</v>
      </c>
      <c r="I1835">
        <v>1</v>
      </c>
    </row>
    <row r="1836" spans="8:9" x14ac:dyDescent="0.25">
      <c r="H1836" t="s">
        <v>8221</v>
      </c>
      <c r="I1836">
        <v>13</v>
      </c>
    </row>
    <row r="1837" spans="8:9" x14ac:dyDescent="0.25">
      <c r="H1837" t="s">
        <v>8221</v>
      </c>
      <c r="I1837">
        <v>6</v>
      </c>
    </row>
    <row r="1838" spans="8:9" x14ac:dyDescent="0.25">
      <c r="H1838" t="s">
        <v>8221</v>
      </c>
      <c r="I1838">
        <v>0</v>
      </c>
    </row>
    <row r="1839" spans="8:9" x14ac:dyDescent="0.25">
      <c r="H1839" t="s">
        <v>8221</v>
      </c>
      <c r="I1839">
        <v>2</v>
      </c>
    </row>
    <row r="1840" spans="8:9" x14ac:dyDescent="0.25">
      <c r="H1840" t="s">
        <v>8221</v>
      </c>
      <c r="I1840">
        <v>2</v>
      </c>
    </row>
    <row r="1841" spans="8:9" x14ac:dyDescent="0.25">
      <c r="H1841" t="s">
        <v>8221</v>
      </c>
      <c r="I1841">
        <v>21</v>
      </c>
    </row>
    <row r="1842" spans="8:9" x14ac:dyDescent="0.25">
      <c r="H1842" t="s">
        <v>8221</v>
      </c>
      <c r="I1842">
        <v>13</v>
      </c>
    </row>
    <row r="1843" spans="8:9" x14ac:dyDescent="0.25">
      <c r="H1843" t="s">
        <v>8221</v>
      </c>
      <c r="I1843">
        <v>0</v>
      </c>
    </row>
    <row r="1844" spans="8:9" x14ac:dyDescent="0.25">
      <c r="H1844" t="s">
        <v>8221</v>
      </c>
      <c r="I1844">
        <v>6</v>
      </c>
    </row>
    <row r="1845" spans="8:9" x14ac:dyDescent="0.25">
      <c r="H1845" t="s">
        <v>8221</v>
      </c>
      <c r="I1845">
        <v>0</v>
      </c>
    </row>
    <row r="1846" spans="8:9" x14ac:dyDescent="0.25">
      <c r="H1846" t="s">
        <v>8221</v>
      </c>
      <c r="I1846">
        <v>1</v>
      </c>
    </row>
    <row r="1847" spans="8:9" x14ac:dyDescent="0.25">
      <c r="H1847" t="s">
        <v>8221</v>
      </c>
      <c r="I1847">
        <v>0</v>
      </c>
    </row>
    <row r="1848" spans="8:9" x14ac:dyDescent="0.25">
      <c r="H1848" t="s">
        <v>8221</v>
      </c>
      <c r="I1848">
        <v>12</v>
      </c>
    </row>
    <row r="1849" spans="8:9" x14ac:dyDescent="0.25">
      <c r="H1849" t="s">
        <v>8221</v>
      </c>
      <c r="I1849">
        <v>2</v>
      </c>
    </row>
    <row r="1850" spans="8:9" x14ac:dyDescent="0.25">
      <c r="H1850" t="s">
        <v>8221</v>
      </c>
      <c r="I1850">
        <v>6</v>
      </c>
    </row>
    <row r="1851" spans="8:9" x14ac:dyDescent="0.25">
      <c r="H1851" t="s">
        <v>8221</v>
      </c>
      <c r="I1851">
        <v>1</v>
      </c>
    </row>
    <row r="1852" spans="8:9" x14ac:dyDescent="0.25">
      <c r="H1852" t="s">
        <v>8221</v>
      </c>
      <c r="I1852">
        <v>1</v>
      </c>
    </row>
    <row r="1853" spans="8:9" x14ac:dyDescent="0.25">
      <c r="H1853" t="s">
        <v>8221</v>
      </c>
      <c r="I1853">
        <v>5</v>
      </c>
    </row>
    <row r="1854" spans="8:9" x14ac:dyDescent="0.25">
      <c r="H1854" t="s">
        <v>8221</v>
      </c>
      <c r="I1854">
        <v>0</v>
      </c>
    </row>
    <row r="1855" spans="8:9" x14ac:dyDescent="0.25">
      <c r="H1855" t="s">
        <v>8221</v>
      </c>
      <c r="I1855">
        <v>3</v>
      </c>
    </row>
    <row r="1856" spans="8:9" x14ac:dyDescent="0.25">
      <c r="H1856" t="s">
        <v>8221</v>
      </c>
      <c r="I1856">
        <v>8</v>
      </c>
    </row>
    <row r="1857" spans="8:9" x14ac:dyDescent="0.25">
      <c r="H1857" t="s">
        <v>8221</v>
      </c>
      <c r="I1857">
        <v>3</v>
      </c>
    </row>
    <row r="1858" spans="8:9" x14ac:dyDescent="0.25">
      <c r="H1858" t="s">
        <v>8221</v>
      </c>
      <c r="I1858">
        <v>8</v>
      </c>
    </row>
    <row r="1859" spans="8:9" x14ac:dyDescent="0.25">
      <c r="H1859" t="s">
        <v>8221</v>
      </c>
      <c r="I1859">
        <v>1</v>
      </c>
    </row>
    <row r="1860" spans="8:9" x14ac:dyDescent="0.25">
      <c r="H1860" t="s">
        <v>8221</v>
      </c>
      <c r="I1860">
        <v>4</v>
      </c>
    </row>
    <row r="1861" spans="8:9" x14ac:dyDescent="0.25">
      <c r="H1861" t="s">
        <v>8221</v>
      </c>
      <c r="I1861">
        <v>8</v>
      </c>
    </row>
    <row r="1862" spans="8:9" x14ac:dyDescent="0.25">
      <c r="H1862" t="s">
        <v>8221</v>
      </c>
      <c r="I1862">
        <v>1</v>
      </c>
    </row>
    <row r="1863" spans="8:9" x14ac:dyDescent="0.25">
      <c r="H1863" t="s">
        <v>8221</v>
      </c>
      <c r="I1863">
        <v>5</v>
      </c>
    </row>
    <row r="1864" spans="8:9" x14ac:dyDescent="0.25">
      <c r="H1864" t="s">
        <v>8221</v>
      </c>
      <c r="I1864">
        <v>0</v>
      </c>
    </row>
    <row r="1865" spans="8:9" x14ac:dyDescent="0.25">
      <c r="H1865" t="s">
        <v>8221</v>
      </c>
      <c r="I1865">
        <v>0</v>
      </c>
    </row>
    <row r="1866" spans="8:9" x14ac:dyDescent="0.25">
      <c r="H1866" t="s">
        <v>8221</v>
      </c>
      <c r="I1866">
        <v>1</v>
      </c>
    </row>
    <row r="1867" spans="8:9" x14ac:dyDescent="0.25">
      <c r="H1867" t="s">
        <v>8221</v>
      </c>
      <c r="I1867">
        <v>0</v>
      </c>
    </row>
    <row r="1868" spans="8:9" x14ac:dyDescent="0.25">
      <c r="H1868" t="s">
        <v>8221</v>
      </c>
      <c r="I1868">
        <v>0</v>
      </c>
    </row>
    <row r="1869" spans="8:9" x14ac:dyDescent="0.25">
      <c r="H1869" t="s">
        <v>8221</v>
      </c>
      <c r="I1869">
        <v>6</v>
      </c>
    </row>
    <row r="1870" spans="8:9" x14ac:dyDescent="0.25">
      <c r="H1870" t="s">
        <v>8221</v>
      </c>
      <c r="I1870">
        <v>6</v>
      </c>
    </row>
    <row r="1871" spans="8:9" x14ac:dyDescent="0.25">
      <c r="H1871" t="s">
        <v>8221</v>
      </c>
      <c r="I1871">
        <v>14</v>
      </c>
    </row>
    <row r="1872" spans="8:9" x14ac:dyDescent="0.25">
      <c r="H1872" t="s">
        <v>8221</v>
      </c>
      <c r="I1872">
        <v>6</v>
      </c>
    </row>
    <row r="1873" spans="8:9" x14ac:dyDescent="0.25">
      <c r="H1873" t="s">
        <v>8221</v>
      </c>
      <c r="I1873">
        <v>33</v>
      </c>
    </row>
    <row r="1874" spans="8:9" x14ac:dyDescent="0.25">
      <c r="H1874" t="s">
        <v>8221</v>
      </c>
      <c r="I1874">
        <v>4</v>
      </c>
    </row>
    <row r="1875" spans="8:9" x14ac:dyDescent="0.25">
      <c r="H1875" t="s">
        <v>8221</v>
      </c>
      <c r="I1875">
        <v>1</v>
      </c>
    </row>
    <row r="1876" spans="8:9" x14ac:dyDescent="0.25">
      <c r="H1876" t="s">
        <v>8221</v>
      </c>
      <c r="I1876">
        <v>0</v>
      </c>
    </row>
    <row r="1877" spans="8:9" x14ac:dyDescent="0.25">
      <c r="H1877" t="s">
        <v>8221</v>
      </c>
      <c r="I1877">
        <v>6</v>
      </c>
    </row>
    <row r="1878" spans="8:9" x14ac:dyDescent="0.25">
      <c r="H1878" t="s">
        <v>8221</v>
      </c>
      <c r="I1878">
        <v>6</v>
      </c>
    </row>
    <row r="1879" spans="8:9" x14ac:dyDescent="0.25">
      <c r="H1879" t="s">
        <v>8221</v>
      </c>
      <c r="I1879">
        <v>1</v>
      </c>
    </row>
    <row r="1880" spans="8:9" x14ac:dyDescent="0.25">
      <c r="H1880" t="s">
        <v>8221</v>
      </c>
      <c r="I1880">
        <v>3</v>
      </c>
    </row>
    <row r="1881" spans="8:9" x14ac:dyDescent="0.25">
      <c r="H1881" t="s">
        <v>8222</v>
      </c>
      <c r="I1881">
        <v>884</v>
      </c>
    </row>
    <row r="1882" spans="8:9" x14ac:dyDescent="0.25">
      <c r="H1882" t="s">
        <v>8222</v>
      </c>
      <c r="I1882">
        <v>0</v>
      </c>
    </row>
    <row r="1883" spans="8:9" x14ac:dyDescent="0.25">
      <c r="H1883" t="s">
        <v>8222</v>
      </c>
      <c r="I1883">
        <v>10</v>
      </c>
    </row>
    <row r="1884" spans="8:9" x14ac:dyDescent="0.25">
      <c r="H1884" t="s">
        <v>8222</v>
      </c>
      <c r="I1884">
        <v>101</v>
      </c>
    </row>
    <row r="1885" spans="8:9" x14ac:dyDescent="0.25">
      <c r="H1885" t="s">
        <v>8222</v>
      </c>
      <c r="I1885">
        <v>15</v>
      </c>
    </row>
    <row r="1886" spans="8:9" x14ac:dyDescent="0.25">
      <c r="H1886" t="s">
        <v>8222</v>
      </c>
      <c r="I1886">
        <v>1</v>
      </c>
    </row>
    <row r="1887" spans="8:9" x14ac:dyDescent="0.25">
      <c r="H1887" t="s">
        <v>8222</v>
      </c>
      <c r="I1887">
        <v>39</v>
      </c>
    </row>
    <row r="1888" spans="8:9" x14ac:dyDescent="0.25">
      <c r="H1888" t="s">
        <v>8222</v>
      </c>
      <c r="I1888">
        <v>7</v>
      </c>
    </row>
    <row r="1889" spans="8:9" x14ac:dyDescent="0.25">
      <c r="H1889" t="s">
        <v>8222</v>
      </c>
      <c r="I1889">
        <v>14</v>
      </c>
    </row>
    <row r="1890" spans="8:9" x14ac:dyDescent="0.25">
      <c r="H1890" t="s">
        <v>8222</v>
      </c>
      <c r="I1890">
        <v>11</v>
      </c>
    </row>
    <row r="1891" spans="8:9" x14ac:dyDescent="0.25">
      <c r="H1891" t="s">
        <v>8222</v>
      </c>
      <c r="I1891">
        <v>38</v>
      </c>
    </row>
    <row r="1892" spans="8:9" x14ac:dyDescent="0.25">
      <c r="H1892" t="s">
        <v>8222</v>
      </c>
      <c r="I1892">
        <v>15</v>
      </c>
    </row>
    <row r="1893" spans="8:9" x14ac:dyDescent="0.25">
      <c r="H1893" t="s">
        <v>8222</v>
      </c>
      <c r="I1893">
        <v>8</v>
      </c>
    </row>
    <row r="1894" spans="8:9" x14ac:dyDescent="0.25">
      <c r="H1894" t="s">
        <v>8222</v>
      </c>
      <c r="I1894">
        <v>1</v>
      </c>
    </row>
    <row r="1895" spans="8:9" x14ac:dyDescent="0.25">
      <c r="H1895" t="s">
        <v>8222</v>
      </c>
      <c r="I1895">
        <v>23</v>
      </c>
    </row>
    <row r="1896" spans="8:9" x14ac:dyDescent="0.25">
      <c r="H1896" t="s">
        <v>8222</v>
      </c>
      <c r="I1896">
        <v>0</v>
      </c>
    </row>
    <row r="1897" spans="8:9" x14ac:dyDescent="0.25">
      <c r="H1897" t="s">
        <v>8222</v>
      </c>
      <c r="I1897">
        <v>22</v>
      </c>
    </row>
    <row r="1898" spans="8:9" x14ac:dyDescent="0.25">
      <c r="H1898" t="s">
        <v>8222</v>
      </c>
      <c r="I1898">
        <v>0</v>
      </c>
    </row>
    <row r="1899" spans="8:9" x14ac:dyDescent="0.25">
      <c r="H1899" t="s">
        <v>8222</v>
      </c>
      <c r="I1899">
        <v>4</v>
      </c>
    </row>
    <row r="1900" spans="8:9" x14ac:dyDescent="0.25">
      <c r="H1900" t="s">
        <v>8222</v>
      </c>
      <c r="I1900">
        <v>79</v>
      </c>
    </row>
    <row r="1901" spans="8:9" x14ac:dyDescent="0.25">
      <c r="H1901" t="s">
        <v>8222</v>
      </c>
      <c r="I1901">
        <v>64</v>
      </c>
    </row>
    <row r="1902" spans="8:9" x14ac:dyDescent="0.25">
      <c r="H1902" t="s">
        <v>8222</v>
      </c>
      <c r="I1902">
        <v>4</v>
      </c>
    </row>
    <row r="1903" spans="8:9" x14ac:dyDescent="0.25">
      <c r="H1903" t="s">
        <v>8222</v>
      </c>
      <c r="I1903">
        <v>4</v>
      </c>
    </row>
    <row r="1904" spans="8:9" x14ac:dyDescent="0.25">
      <c r="H1904" t="s">
        <v>8222</v>
      </c>
      <c r="I1904">
        <v>61</v>
      </c>
    </row>
    <row r="1905" spans="8:9" x14ac:dyDescent="0.25">
      <c r="H1905" t="s">
        <v>8222</v>
      </c>
      <c r="I1905">
        <v>7</v>
      </c>
    </row>
    <row r="1906" spans="8:9" x14ac:dyDescent="0.25">
      <c r="H1906" t="s">
        <v>8222</v>
      </c>
      <c r="I1906">
        <v>1</v>
      </c>
    </row>
    <row r="1907" spans="8:9" x14ac:dyDescent="0.25">
      <c r="H1907" t="s">
        <v>8222</v>
      </c>
      <c r="I1907">
        <v>46</v>
      </c>
    </row>
    <row r="1908" spans="8:9" x14ac:dyDescent="0.25">
      <c r="H1908" t="s">
        <v>8222</v>
      </c>
      <c r="I1908">
        <v>26</v>
      </c>
    </row>
    <row r="1909" spans="8:9" x14ac:dyDescent="0.25">
      <c r="H1909" t="s">
        <v>8222</v>
      </c>
      <c r="I1909">
        <v>45</v>
      </c>
    </row>
    <row r="1910" spans="8:9" x14ac:dyDescent="0.25">
      <c r="H1910" t="s">
        <v>8222</v>
      </c>
      <c r="I1910">
        <v>7</v>
      </c>
    </row>
    <row r="1911" spans="8:9" x14ac:dyDescent="0.25">
      <c r="H1911" t="s">
        <v>8222</v>
      </c>
      <c r="I1911">
        <v>8</v>
      </c>
    </row>
    <row r="1912" spans="8:9" x14ac:dyDescent="0.25">
      <c r="H1912" t="s">
        <v>8222</v>
      </c>
      <c r="I1912">
        <v>117</v>
      </c>
    </row>
    <row r="1913" spans="8:9" x14ac:dyDescent="0.25">
      <c r="H1913" t="s">
        <v>8222</v>
      </c>
      <c r="I1913">
        <v>1</v>
      </c>
    </row>
    <row r="1914" spans="8:9" x14ac:dyDescent="0.25">
      <c r="H1914" t="s">
        <v>8222</v>
      </c>
      <c r="I1914">
        <v>4</v>
      </c>
    </row>
    <row r="1915" spans="8:9" x14ac:dyDescent="0.25">
      <c r="H1915" t="s">
        <v>8222</v>
      </c>
      <c r="I1915">
        <v>12</v>
      </c>
    </row>
    <row r="1916" spans="8:9" x14ac:dyDescent="0.25">
      <c r="H1916" t="s">
        <v>8222</v>
      </c>
      <c r="I1916">
        <v>1</v>
      </c>
    </row>
    <row r="1917" spans="8:9" x14ac:dyDescent="0.25">
      <c r="H1917" t="s">
        <v>8222</v>
      </c>
      <c r="I1917">
        <v>16</v>
      </c>
    </row>
    <row r="1918" spans="8:9" x14ac:dyDescent="0.25">
      <c r="H1918" t="s">
        <v>8222</v>
      </c>
      <c r="I1918">
        <v>12</v>
      </c>
    </row>
    <row r="1919" spans="8:9" x14ac:dyDescent="0.25">
      <c r="H1919" t="s">
        <v>8222</v>
      </c>
      <c r="I1919">
        <v>7</v>
      </c>
    </row>
    <row r="1920" spans="8:9" x14ac:dyDescent="0.25">
      <c r="H1920" t="s">
        <v>8222</v>
      </c>
      <c r="I1920">
        <v>22</v>
      </c>
    </row>
    <row r="1921" spans="8:9" x14ac:dyDescent="0.25">
      <c r="H1921" t="s">
        <v>8222</v>
      </c>
      <c r="I1921">
        <v>1</v>
      </c>
    </row>
    <row r="1922" spans="8:9" x14ac:dyDescent="0.25">
      <c r="H1922" t="s">
        <v>8222</v>
      </c>
      <c r="I1922">
        <v>0</v>
      </c>
    </row>
    <row r="1923" spans="8:9" x14ac:dyDescent="0.25">
      <c r="H1923" t="s">
        <v>8222</v>
      </c>
      <c r="I1923">
        <v>6</v>
      </c>
    </row>
    <row r="1924" spans="8:9" x14ac:dyDescent="0.25">
      <c r="H1924" t="s">
        <v>8222</v>
      </c>
      <c r="I1924">
        <v>4</v>
      </c>
    </row>
    <row r="1925" spans="8:9" x14ac:dyDescent="0.25">
      <c r="H1925" t="s">
        <v>8222</v>
      </c>
      <c r="I1925">
        <v>8</v>
      </c>
    </row>
    <row r="1926" spans="8:9" x14ac:dyDescent="0.25">
      <c r="H1926" t="s">
        <v>8222</v>
      </c>
      <c r="I1926">
        <v>3</v>
      </c>
    </row>
    <row r="1927" spans="8:9" x14ac:dyDescent="0.25">
      <c r="H1927" t="s">
        <v>8222</v>
      </c>
      <c r="I1927">
        <v>0</v>
      </c>
    </row>
    <row r="1928" spans="8:9" x14ac:dyDescent="0.25">
      <c r="H1928" t="s">
        <v>8222</v>
      </c>
      <c r="I1928">
        <v>30</v>
      </c>
    </row>
    <row r="1929" spans="8:9" x14ac:dyDescent="0.25">
      <c r="H1929" t="s">
        <v>8222</v>
      </c>
      <c r="I1929">
        <v>0</v>
      </c>
    </row>
    <row r="1930" spans="8:9" x14ac:dyDescent="0.25">
      <c r="H1930" t="s">
        <v>8222</v>
      </c>
      <c r="I1930">
        <v>12</v>
      </c>
    </row>
    <row r="1931" spans="8:9" x14ac:dyDescent="0.25">
      <c r="H1931" t="s">
        <v>8219</v>
      </c>
      <c r="I1931">
        <v>182</v>
      </c>
    </row>
    <row r="1932" spans="8:9" x14ac:dyDescent="0.25">
      <c r="H1932" t="s">
        <v>8219</v>
      </c>
      <c r="I1932">
        <v>79</v>
      </c>
    </row>
    <row r="1933" spans="8:9" x14ac:dyDescent="0.25">
      <c r="H1933" t="s">
        <v>8219</v>
      </c>
      <c r="I1933">
        <v>35</v>
      </c>
    </row>
    <row r="1934" spans="8:9" x14ac:dyDescent="0.25">
      <c r="H1934" t="s">
        <v>8219</v>
      </c>
      <c r="I1934">
        <v>150</v>
      </c>
    </row>
    <row r="1935" spans="8:9" x14ac:dyDescent="0.25">
      <c r="H1935" t="s">
        <v>8219</v>
      </c>
      <c r="I1935">
        <v>284</v>
      </c>
    </row>
    <row r="1936" spans="8:9" x14ac:dyDescent="0.25">
      <c r="H1936" t="s">
        <v>8219</v>
      </c>
      <c r="I1936">
        <v>47</v>
      </c>
    </row>
    <row r="1937" spans="8:9" x14ac:dyDescent="0.25">
      <c r="H1937" t="s">
        <v>8219</v>
      </c>
      <c r="I1937">
        <v>58</v>
      </c>
    </row>
    <row r="1938" spans="8:9" x14ac:dyDescent="0.25">
      <c r="H1938" t="s">
        <v>8219</v>
      </c>
      <c r="I1938">
        <v>57</v>
      </c>
    </row>
    <row r="1939" spans="8:9" x14ac:dyDescent="0.25">
      <c r="H1939" t="s">
        <v>8219</v>
      </c>
      <c r="I1939">
        <v>12</v>
      </c>
    </row>
    <row r="1940" spans="8:9" x14ac:dyDescent="0.25">
      <c r="H1940" t="s">
        <v>8219</v>
      </c>
      <c r="I1940">
        <v>20</v>
      </c>
    </row>
    <row r="1941" spans="8:9" x14ac:dyDescent="0.25">
      <c r="H1941" t="s">
        <v>8219</v>
      </c>
      <c r="I1941">
        <v>19</v>
      </c>
    </row>
    <row r="1942" spans="8:9" x14ac:dyDescent="0.25">
      <c r="H1942" t="s">
        <v>8219</v>
      </c>
      <c r="I1942">
        <v>75</v>
      </c>
    </row>
    <row r="1943" spans="8:9" x14ac:dyDescent="0.25">
      <c r="H1943" t="s">
        <v>8219</v>
      </c>
      <c r="I1943">
        <v>827</v>
      </c>
    </row>
    <row r="1944" spans="8:9" x14ac:dyDescent="0.25">
      <c r="H1944" t="s">
        <v>8219</v>
      </c>
      <c r="I1944">
        <v>51</v>
      </c>
    </row>
    <row r="1945" spans="8:9" x14ac:dyDescent="0.25">
      <c r="H1945" t="s">
        <v>8219</v>
      </c>
      <c r="I1945">
        <v>41</v>
      </c>
    </row>
    <row r="1946" spans="8:9" x14ac:dyDescent="0.25">
      <c r="H1946" t="s">
        <v>8219</v>
      </c>
      <c r="I1946">
        <v>98</v>
      </c>
    </row>
    <row r="1947" spans="8:9" x14ac:dyDescent="0.25">
      <c r="H1947" t="s">
        <v>8219</v>
      </c>
      <c r="I1947">
        <v>70</v>
      </c>
    </row>
    <row r="1948" spans="8:9" x14ac:dyDescent="0.25">
      <c r="H1948" t="s">
        <v>8219</v>
      </c>
      <c r="I1948">
        <v>36</v>
      </c>
    </row>
    <row r="1949" spans="8:9" x14ac:dyDescent="0.25">
      <c r="H1949" t="s">
        <v>8219</v>
      </c>
      <c r="I1949">
        <v>342</v>
      </c>
    </row>
    <row r="1950" spans="8:9" x14ac:dyDescent="0.25">
      <c r="H1950" t="s">
        <v>8219</v>
      </c>
      <c r="I1950">
        <v>22</v>
      </c>
    </row>
    <row r="1951" spans="8:9" x14ac:dyDescent="0.25">
      <c r="H1951" t="s">
        <v>8219</v>
      </c>
      <c r="I1951">
        <v>25</v>
      </c>
    </row>
    <row r="1952" spans="8:9" x14ac:dyDescent="0.25">
      <c r="H1952" t="s">
        <v>8219</v>
      </c>
      <c r="I1952">
        <v>101</v>
      </c>
    </row>
    <row r="1953" spans="8:9" x14ac:dyDescent="0.25">
      <c r="H1953" t="s">
        <v>8219</v>
      </c>
      <c r="I1953">
        <v>8</v>
      </c>
    </row>
    <row r="1954" spans="8:9" x14ac:dyDescent="0.25">
      <c r="H1954" t="s">
        <v>8219</v>
      </c>
      <c r="I1954">
        <v>23</v>
      </c>
    </row>
    <row r="1955" spans="8:9" x14ac:dyDescent="0.25">
      <c r="H1955" t="s">
        <v>8219</v>
      </c>
      <c r="I1955">
        <v>574</v>
      </c>
    </row>
    <row r="1956" spans="8:9" x14ac:dyDescent="0.25">
      <c r="H1956" t="s">
        <v>8219</v>
      </c>
      <c r="I1956">
        <v>14</v>
      </c>
    </row>
    <row r="1957" spans="8:9" x14ac:dyDescent="0.25">
      <c r="H1957" t="s">
        <v>8219</v>
      </c>
      <c r="I1957">
        <v>19</v>
      </c>
    </row>
    <row r="1958" spans="8:9" x14ac:dyDescent="0.25">
      <c r="H1958" t="s">
        <v>8219</v>
      </c>
      <c r="I1958">
        <v>150</v>
      </c>
    </row>
    <row r="1959" spans="8:9" x14ac:dyDescent="0.25">
      <c r="H1959" t="s">
        <v>8219</v>
      </c>
      <c r="I1959">
        <v>71</v>
      </c>
    </row>
    <row r="1960" spans="8:9" x14ac:dyDescent="0.25">
      <c r="H1960" t="s">
        <v>8219</v>
      </c>
      <c r="I1960">
        <v>117</v>
      </c>
    </row>
    <row r="1961" spans="8:9" x14ac:dyDescent="0.25">
      <c r="H1961" t="s">
        <v>8219</v>
      </c>
      <c r="I1961">
        <v>53</v>
      </c>
    </row>
    <row r="1962" spans="8:9" x14ac:dyDescent="0.25">
      <c r="H1962" t="s">
        <v>8219</v>
      </c>
      <c r="I1962">
        <v>1</v>
      </c>
    </row>
    <row r="1963" spans="8:9" x14ac:dyDescent="0.25">
      <c r="H1963" t="s">
        <v>8219</v>
      </c>
      <c r="I1963">
        <v>89</v>
      </c>
    </row>
    <row r="1964" spans="8:9" x14ac:dyDescent="0.25">
      <c r="H1964" t="s">
        <v>8219</v>
      </c>
      <c r="I1964">
        <v>64</v>
      </c>
    </row>
    <row r="1965" spans="8:9" x14ac:dyDescent="0.25">
      <c r="H1965" t="s">
        <v>8219</v>
      </c>
      <c r="I1965">
        <v>68</v>
      </c>
    </row>
    <row r="1966" spans="8:9" x14ac:dyDescent="0.25">
      <c r="H1966" t="s">
        <v>8219</v>
      </c>
      <c r="I1966">
        <v>28</v>
      </c>
    </row>
    <row r="1967" spans="8:9" x14ac:dyDescent="0.25">
      <c r="H1967" t="s">
        <v>8219</v>
      </c>
      <c r="I1967">
        <v>44</v>
      </c>
    </row>
    <row r="1968" spans="8:9" x14ac:dyDescent="0.25">
      <c r="H1968" t="s">
        <v>8219</v>
      </c>
      <c r="I1968">
        <v>253</v>
      </c>
    </row>
    <row r="1969" spans="8:9" x14ac:dyDescent="0.25">
      <c r="H1969" t="s">
        <v>8219</v>
      </c>
      <c r="I1969">
        <v>66</v>
      </c>
    </row>
    <row r="1970" spans="8:9" x14ac:dyDescent="0.25">
      <c r="H1970" t="s">
        <v>8219</v>
      </c>
      <c r="I1970">
        <v>217</v>
      </c>
    </row>
    <row r="1971" spans="8:9" x14ac:dyDescent="0.25">
      <c r="H1971" t="s">
        <v>8219</v>
      </c>
      <c r="I1971">
        <v>16</v>
      </c>
    </row>
    <row r="1972" spans="8:9" x14ac:dyDescent="0.25">
      <c r="H1972" t="s">
        <v>8219</v>
      </c>
      <c r="I1972">
        <v>19</v>
      </c>
    </row>
    <row r="1973" spans="8:9" x14ac:dyDescent="0.25">
      <c r="H1973" t="s">
        <v>8219</v>
      </c>
      <c r="I1973">
        <v>169</v>
      </c>
    </row>
    <row r="1974" spans="8:9" x14ac:dyDescent="0.25">
      <c r="H1974" t="s">
        <v>8219</v>
      </c>
      <c r="I1974">
        <v>263</v>
      </c>
    </row>
    <row r="1975" spans="8:9" x14ac:dyDescent="0.25">
      <c r="H1975" t="s">
        <v>8219</v>
      </c>
      <c r="I1975">
        <v>15</v>
      </c>
    </row>
    <row r="1976" spans="8:9" x14ac:dyDescent="0.25">
      <c r="H1976" t="s">
        <v>8219</v>
      </c>
      <c r="I1976">
        <v>61</v>
      </c>
    </row>
    <row r="1977" spans="8:9" x14ac:dyDescent="0.25">
      <c r="H1977" t="s">
        <v>8219</v>
      </c>
      <c r="I1977">
        <v>45</v>
      </c>
    </row>
    <row r="1978" spans="8:9" x14ac:dyDescent="0.25">
      <c r="H1978" t="s">
        <v>8219</v>
      </c>
      <c r="I1978">
        <v>70</v>
      </c>
    </row>
    <row r="1979" spans="8:9" x14ac:dyDescent="0.25">
      <c r="H1979" t="s">
        <v>8219</v>
      </c>
      <c r="I1979">
        <v>38</v>
      </c>
    </row>
    <row r="1980" spans="8:9" x14ac:dyDescent="0.25">
      <c r="H1980" t="s">
        <v>8219</v>
      </c>
      <c r="I1980">
        <v>87</v>
      </c>
    </row>
    <row r="1981" spans="8:9" x14ac:dyDescent="0.25">
      <c r="H1981" t="s">
        <v>8219</v>
      </c>
      <c r="I1981">
        <v>22</v>
      </c>
    </row>
    <row r="1982" spans="8:9" x14ac:dyDescent="0.25">
      <c r="H1982" t="s">
        <v>8219</v>
      </c>
      <c r="I1982">
        <v>119</v>
      </c>
    </row>
    <row r="1983" spans="8:9" x14ac:dyDescent="0.25">
      <c r="H1983" t="s">
        <v>8219</v>
      </c>
      <c r="I1983">
        <v>52</v>
      </c>
    </row>
    <row r="1984" spans="8:9" x14ac:dyDescent="0.25">
      <c r="H1984" t="s">
        <v>8219</v>
      </c>
      <c r="I1984">
        <v>117</v>
      </c>
    </row>
    <row r="1985" spans="8:9" x14ac:dyDescent="0.25">
      <c r="H1985" t="s">
        <v>8219</v>
      </c>
      <c r="I1985">
        <v>52</v>
      </c>
    </row>
    <row r="1986" spans="8:9" x14ac:dyDescent="0.25">
      <c r="H1986" t="s">
        <v>8219</v>
      </c>
      <c r="I1986">
        <v>86</v>
      </c>
    </row>
    <row r="1987" spans="8:9" x14ac:dyDescent="0.25">
      <c r="H1987" t="s">
        <v>8219</v>
      </c>
      <c r="I1987">
        <v>174</v>
      </c>
    </row>
    <row r="1988" spans="8:9" x14ac:dyDescent="0.25">
      <c r="H1988" t="s">
        <v>8219</v>
      </c>
      <c r="I1988">
        <v>69</v>
      </c>
    </row>
    <row r="1989" spans="8:9" x14ac:dyDescent="0.25">
      <c r="H1989" t="s">
        <v>8219</v>
      </c>
      <c r="I1989">
        <v>75</v>
      </c>
    </row>
    <row r="1990" spans="8:9" x14ac:dyDescent="0.25">
      <c r="H1990" t="s">
        <v>8219</v>
      </c>
      <c r="I1990">
        <v>33</v>
      </c>
    </row>
    <row r="1991" spans="8:9" x14ac:dyDescent="0.25">
      <c r="H1991" t="s">
        <v>8219</v>
      </c>
      <c r="I1991">
        <v>108</v>
      </c>
    </row>
    <row r="1992" spans="8:9" x14ac:dyDescent="0.25">
      <c r="H1992" t="s">
        <v>8219</v>
      </c>
      <c r="I1992">
        <v>23</v>
      </c>
    </row>
    <row r="1993" spans="8:9" x14ac:dyDescent="0.25">
      <c r="H1993" t="s">
        <v>8219</v>
      </c>
      <c r="I1993">
        <v>48</v>
      </c>
    </row>
    <row r="1994" spans="8:9" x14ac:dyDescent="0.25">
      <c r="H1994" t="s">
        <v>8219</v>
      </c>
      <c r="I1994">
        <v>64</v>
      </c>
    </row>
    <row r="1995" spans="8:9" x14ac:dyDescent="0.25">
      <c r="H1995" t="s">
        <v>8219</v>
      </c>
      <c r="I1995">
        <v>24</v>
      </c>
    </row>
    <row r="1996" spans="8:9" x14ac:dyDescent="0.25">
      <c r="H1996" t="s">
        <v>8219</v>
      </c>
      <c r="I1996">
        <v>57</v>
      </c>
    </row>
    <row r="1997" spans="8:9" x14ac:dyDescent="0.25">
      <c r="H1997" t="s">
        <v>8219</v>
      </c>
      <c r="I1997">
        <v>26</v>
      </c>
    </row>
    <row r="1998" spans="8:9" x14ac:dyDescent="0.25">
      <c r="H1998" t="s">
        <v>8219</v>
      </c>
      <c r="I1998">
        <v>20</v>
      </c>
    </row>
    <row r="1999" spans="8:9" x14ac:dyDescent="0.25">
      <c r="H1999" t="s">
        <v>8219</v>
      </c>
      <c r="I1999">
        <v>36</v>
      </c>
    </row>
    <row r="2000" spans="8:9" x14ac:dyDescent="0.25">
      <c r="H2000" t="s">
        <v>8219</v>
      </c>
      <c r="I2000">
        <v>178</v>
      </c>
    </row>
    <row r="2001" spans="8:9" x14ac:dyDescent="0.25">
      <c r="H2001" t="s">
        <v>8219</v>
      </c>
      <c r="I2001">
        <v>17</v>
      </c>
    </row>
    <row r="2002" spans="8:9" x14ac:dyDescent="0.25">
      <c r="H2002" t="s">
        <v>8219</v>
      </c>
      <c r="I2002">
        <v>32</v>
      </c>
    </row>
    <row r="2003" spans="8:9" x14ac:dyDescent="0.25">
      <c r="H2003" t="s">
        <v>8219</v>
      </c>
      <c r="I2003">
        <v>41</v>
      </c>
    </row>
    <row r="2004" spans="8:9" x14ac:dyDescent="0.25">
      <c r="H2004" t="s">
        <v>8219</v>
      </c>
      <c r="I2004">
        <v>18</v>
      </c>
    </row>
    <row r="2005" spans="8:9" x14ac:dyDescent="0.25">
      <c r="H2005" t="s">
        <v>8219</v>
      </c>
      <c r="I2005">
        <v>29</v>
      </c>
    </row>
    <row r="2006" spans="8:9" x14ac:dyDescent="0.25">
      <c r="H2006" t="s">
        <v>8219</v>
      </c>
      <c r="I2006">
        <v>47</v>
      </c>
    </row>
    <row r="2007" spans="8:9" x14ac:dyDescent="0.25">
      <c r="H2007" t="s">
        <v>8219</v>
      </c>
      <c r="I2007">
        <v>15</v>
      </c>
    </row>
    <row r="2008" spans="8:9" x14ac:dyDescent="0.25">
      <c r="H2008" t="s">
        <v>8219</v>
      </c>
      <c r="I2008">
        <v>26</v>
      </c>
    </row>
    <row r="2009" spans="8:9" x14ac:dyDescent="0.25">
      <c r="H2009" t="s">
        <v>8219</v>
      </c>
      <c r="I2009">
        <v>35</v>
      </c>
    </row>
    <row r="2010" spans="8:9" x14ac:dyDescent="0.25">
      <c r="H2010" t="s">
        <v>8219</v>
      </c>
      <c r="I2010">
        <v>41</v>
      </c>
    </row>
    <row r="2011" spans="8:9" x14ac:dyDescent="0.25">
      <c r="H2011" t="s">
        <v>8219</v>
      </c>
      <c r="I2011">
        <v>47</v>
      </c>
    </row>
    <row r="2012" spans="8:9" x14ac:dyDescent="0.25">
      <c r="H2012" t="s">
        <v>8219</v>
      </c>
      <c r="I2012">
        <v>28</v>
      </c>
    </row>
    <row r="2013" spans="8:9" x14ac:dyDescent="0.25">
      <c r="H2013" t="s">
        <v>8219</v>
      </c>
      <c r="I2013">
        <v>100</v>
      </c>
    </row>
    <row r="2014" spans="8:9" x14ac:dyDescent="0.25">
      <c r="H2014" t="s">
        <v>8219</v>
      </c>
      <c r="I2014">
        <v>13</v>
      </c>
    </row>
    <row r="2015" spans="8:9" x14ac:dyDescent="0.25">
      <c r="H2015" t="s">
        <v>8219</v>
      </c>
      <c r="I2015">
        <v>7</v>
      </c>
    </row>
    <row r="2016" spans="8:9" x14ac:dyDescent="0.25">
      <c r="H2016" t="s">
        <v>8219</v>
      </c>
      <c r="I2016">
        <v>21</v>
      </c>
    </row>
    <row r="2017" spans="8:9" x14ac:dyDescent="0.25">
      <c r="H2017" t="s">
        <v>8219</v>
      </c>
      <c r="I2017">
        <v>17</v>
      </c>
    </row>
    <row r="2018" spans="8:9" x14ac:dyDescent="0.25">
      <c r="H2018" t="s">
        <v>8219</v>
      </c>
      <c r="I2018">
        <v>25</v>
      </c>
    </row>
    <row r="2019" spans="8:9" x14ac:dyDescent="0.25">
      <c r="H2019" t="s">
        <v>8219</v>
      </c>
      <c r="I2019">
        <v>60</v>
      </c>
    </row>
    <row r="2020" spans="8:9" x14ac:dyDescent="0.25">
      <c r="H2020" t="s">
        <v>8219</v>
      </c>
      <c r="I2020">
        <v>56</v>
      </c>
    </row>
    <row r="2021" spans="8:9" x14ac:dyDescent="0.25">
      <c r="H2021" t="s">
        <v>8219</v>
      </c>
      <c r="I2021">
        <v>16</v>
      </c>
    </row>
    <row r="2022" spans="8:9" x14ac:dyDescent="0.25">
      <c r="H2022" t="s">
        <v>8219</v>
      </c>
      <c r="I2022">
        <v>46</v>
      </c>
    </row>
    <row r="2023" spans="8:9" x14ac:dyDescent="0.25">
      <c r="H2023" t="s">
        <v>8219</v>
      </c>
      <c r="I2023">
        <v>43</v>
      </c>
    </row>
    <row r="2024" spans="8:9" x14ac:dyDescent="0.25">
      <c r="H2024" t="s">
        <v>8219</v>
      </c>
      <c r="I2024">
        <v>15</v>
      </c>
    </row>
    <row r="2025" spans="8:9" x14ac:dyDescent="0.25">
      <c r="H2025" t="s">
        <v>8219</v>
      </c>
      <c r="I2025">
        <v>12</v>
      </c>
    </row>
    <row r="2026" spans="8:9" x14ac:dyDescent="0.25">
      <c r="H2026" t="s">
        <v>8219</v>
      </c>
      <c r="I2026">
        <v>21</v>
      </c>
    </row>
    <row r="2027" spans="8:9" x14ac:dyDescent="0.25">
      <c r="H2027" t="s">
        <v>8219</v>
      </c>
      <c r="I2027">
        <v>34</v>
      </c>
    </row>
    <row r="2028" spans="8:9" x14ac:dyDescent="0.25">
      <c r="H2028" t="s">
        <v>8219</v>
      </c>
      <c r="I2028">
        <v>8</v>
      </c>
    </row>
    <row r="2029" spans="8:9" x14ac:dyDescent="0.25">
      <c r="H2029" t="s">
        <v>8219</v>
      </c>
      <c r="I2029">
        <v>60</v>
      </c>
    </row>
    <row r="2030" spans="8:9" x14ac:dyDescent="0.25">
      <c r="H2030" t="s">
        <v>8219</v>
      </c>
      <c r="I2030">
        <v>39</v>
      </c>
    </row>
    <row r="2031" spans="8:9" x14ac:dyDescent="0.25">
      <c r="H2031" t="s">
        <v>8219</v>
      </c>
      <c r="I2031">
        <v>26</v>
      </c>
    </row>
    <row r="2032" spans="8:9" x14ac:dyDescent="0.25">
      <c r="H2032" t="s">
        <v>8219</v>
      </c>
      <c r="I2032">
        <v>35</v>
      </c>
    </row>
    <row r="2033" spans="8:9" x14ac:dyDescent="0.25">
      <c r="H2033" t="s">
        <v>8219</v>
      </c>
      <c r="I2033">
        <v>65</v>
      </c>
    </row>
    <row r="2034" spans="8:9" x14ac:dyDescent="0.25">
      <c r="H2034" t="s">
        <v>8219</v>
      </c>
      <c r="I2034">
        <v>49</v>
      </c>
    </row>
    <row r="2035" spans="8:9" x14ac:dyDescent="0.25">
      <c r="H2035" t="s">
        <v>8219</v>
      </c>
      <c r="I2035">
        <v>10</v>
      </c>
    </row>
    <row r="2036" spans="8:9" x14ac:dyDescent="0.25">
      <c r="H2036" t="s">
        <v>8219</v>
      </c>
      <c r="I2036">
        <v>60</v>
      </c>
    </row>
    <row r="2037" spans="8:9" x14ac:dyDescent="0.25">
      <c r="H2037" t="s">
        <v>8219</v>
      </c>
      <c r="I2037">
        <v>27</v>
      </c>
    </row>
    <row r="2038" spans="8:9" x14ac:dyDescent="0.25">
      <c r="H2038" t="s">
        <v>8219</v>
      </c>
      <c r="I2038">
        <v>69</v>
      </c>
    </row>
    <row r="2039" spans="8:9" x14ac:dyDescent="0.25">
      <c r="H2039" t="s">
        <v>8219</v>
      </c>
      <c r="I2039">
        <v>47</v>
      </c>
    </row>
    <row r="2040" spans="8:9" x14ac:dyDescent="0.25">
      <c r="H2040" t="s">
        <v>8219</v>
      </c>
      <c r="I2040">
        <v>47</v>
      </c>
    </row>
    <row r="2041" spans="8:9" x14ac:dyDescent="0.25">
      <c r="H2041" t="s">
        <v>8219</v>
      </c>
      <c r="I2041">
        <v>26</v>
      </c>
    </row>
    <row r="2042" spans="8:9" x14ac:dyDescent="0.25">
      <c r="H2042" t="s">
        <v>8219</v>
      </c>
      <c r="I2042">
        <v>53</v>
      </c>
    </row>
    <row r="2043" spans="8:9" x14ac:dyDescent="0.25">
      <c r="H2043" t="s">
        <v>8219</v>
      </c>
      <c r="I2043">
        <v>81</v>
      </c>
    </row>
    <row r="2044" spans="8:9" x14ac:dyDescent="0.25">
      <c r="H2044" t="s">
        <v>8219</v>
      </c>
      <c r="I2044">
        <v>78</v>
      </c>
    </row>
    <row r="2045" spans="8:9" x14ac:dyDescent="0.25">
      <c r="H2045" t="s">
        <v>8219</v>
      </c>
      <c r="I2045">
        <v>35</v>
      </c>
    </row>
    <row r="2046" spans="8:9" x14ac:dyDescent="0.25">
      <c r="H2046" t="s">
        <v>8219</v>
      </c>
      <c r="I2046">
        <v>22</v>
      </c>
    </row>
    <row r="2047" spans="8:9" x14ac:dyDescent="0.25">
      <c r="H2047" t="s">
        <v>8219</v>
      </c>
      <c r="I2047">
        <v>57</v>
      </c>
    </row>
    <row r="2048" spans="8:9" x14ac:dyDescent="0.25">
      <c r="H2048" t="s">
        <v>8219</v>
      </c>
      <c r="I2048">
        <v>27</v>
      </c>
    </row>
    <row r="2049" spans="8:9" x14ac:dyDescent="0.25">
      <c r="H2049" t="s">
        <v>8219</v>
      </c>
      <c r="I2049">
        <v>39</v>
      </c>
    </row>
    <row r="2050" spans="8:9" x14ac:dyDescent="0.25">
      <c r="H2050" t="s">
        <v>8219</v>
      </c>
      <c r="I2050">
        <v>37</v>
      </c>
    </row>
    <row r="2051" spans="8:9" x14ac:dyDescent="0.25">
      <c r="H2051" t="s">
        <v>8219</v>
      </c>
      <c r="I2051">
        <v>137</v>
      </c>
    </row>
    <row r="2052" spans="8:9" x14ac:dyDescent="0.25">
      <c r="H2052" t="s">
        <v>8219</v>
      </c>
      <c r="I2052">
        <v>376</v>
      </c>
    </row>
    <row r="2053" spans="8:9" x14ac:dyDescent="0.25">
      <c r="H2053" t="s">
        <v>8219</v>
      </c>
      <c r="I2053">
        <v>202</v>
      </c>
    </row>
    <row r="2054" spans="8:9" x14ac:dyDescent="0.25">
      <c r="H2054" t="s">
        <v>8219</v>
      </c>
      <c r="I2054">
        <v>328</v>
      </c>
    </row>
    <row r="2055" spans="8:9" x14ac:dyDescent="0.25">
      <c r="H2055" t="s">
        <v>8219</v>
      </c>
      <c r="I2055">
        <v>84</v>
      </c>
    </row>
    <row r="2056" spans="8:9" x14ac:dyDescent="0.25">
      <c r="H2056" t="s">
        <v>8219</v>
      </c>
      <c r="I2056">
        <v>96</v>
      </c>
    </row>
    <row r="2057" spans="8:9" x14ac:dyDescent="0.25">
      <c r="H2057" t="s">
        <v>8219</v>
      </c>
      <c r="I2057">
        <v>223</v>
      </c>
    </row>
    <row r="2058" spans="8:9" x14ac:dyDescent="0.25">
      <c r="H2058" t="s">
        <v>8219</v>
      </c>
      <c r="I2058">
        <v>62</v>
      </c>
    </row>
    <row r="2059" spans="8:9" x14ac:dyDescent="0.25">
      <c r="H2059" t="s">
        <v>8219</v>
      </c>
      <c r="I2059">
        <v>146</v>
      </c>
    </row>
    <row r="2060" spans="8:9" x14ac:dyDescent="0.25">
      <c r="H2060" t="s">
        <v>8219</v>
      </c>
      <c r="I2060">
        <v>235</v>
      </c>
    </row>
    <row r="2061" spans="8:9" x14ac:dyDescent="0.25">
      <c r="H2061" t="s">
        <v>8219</v>
      </c>
      <c r="I2061">
        <v>437</v>
      </c>
    </row>
    <row r="2062" spans="8:9" x14ac:dyDescent="0.25">
      <c r="H2062" t="s">
        <v>8219</v>
      </c>
      <c r="I2062">
        <v>77</v>
      </c>
    </row>
    <row r="2063" spans="8:9" x14ac:dyDescent="0.25">
      <c r="H2063" t="s">
        <v>8219</v>
      </c>
      <c r="I2063">
        <v>108</v>
      </c>
    </row>
    <row r="2064" spans="8:9" x14ac:dyDescent="0.25">
      <c r="H2064" t="s">
        <v>8219</v>
      </c>
      <c r="I2064">
        <v>7</v>
      </c>
    </row>
    <row r="2065" spans="8:9" x14ac:dyDescent="0.25">
      <c r="H2065" t="s">
        <v>8219</v>
      </c>
      <c r="I2065">
        <v>314</v>
      </c>
    </row>
    <row r="2066" spans="8:9" x14ac:dyDescent="0.25">
      <c r="H2066" t="s">
        <v>8219</v>
      </c>
      <c r="I2066">
        <v>188</v>
      </c>
    </row>
    <row r="2067" spans="8:9" x14ac:dyDescent="0.25">
      <c r="H2067" t="s">
        <v>8219</v>
      </c>
      <c r="I2067">
        <v>275</v>
      </c>
    </row>
    <row r="2068" spans="8:9" x14ac:dyDescent="0.25">
      <c r="H2068" t="s">
        <v>8219</v>
      </c>
      <c r="I2068">
        <v>560</v>
      </c>
    </row>
    <row r="2069" spans="8:9" x14ac:dyDescent="0.25">
      <c r="H2069" t="s">
        <v>8219</v>
      </c>
      <c r="I2069">
        <v>688</v>
      </c>
    </row>
    <row r="2070" spans="8:9" x14ac:dyDescent="0.25">
      <c r="H2070" t="s">
        <v>8219</v>
      </c>
      <c r="I2070">
        <v>942</v>
      </c>
    </row>
    <row r="2071" spans="8:9" x14ac:dyDescent="0.25">
      <c r="H2071" t="s">
        <v>8219</v>
      </c>
      <c r="I2071">
        <v>88</v>
      </c>
    </row>
    <row r="2072" spans="8:9" x14ac:dyDescent="0.25">
      <c r="H2072" t="s">
        <v>8219</v>
      </c>
      <c r="I2072">
        <v>220</v>
      </c>
    </row>
    <row r="2073" spans="8:9" x14ac:dyDescent="0.25">
      <c r="H2073" t="s">
        <v>8219</v>
      </c>
      <c r="I2073">
        <v>145</v>
      </c>
    </row>
    <row r="2074" spans="8:9" x14ac:dyDescent="0.25">
      <c r="H2074" t="s">
        <v>8219</v>
      </c>
      <c r="I2074">
        <v>963</v>
      </c>
    </row>
    <row r="2075" spans="8:9" x14ac:dyDescent="0.25">
      <c r="H2075" t="s">
        <v>8219</v>
      </c>
      <c r="I2075">
        <v>91</v>
      </c>
    </row>
    <row r="2076" spans="8:9" x14ac:dyDescent="0.25">
      <c r="H2076" t="s">
        <v>8219</v>
      </c>
      <c r="I2076">
        <v>58</v>
      </c>
    </row>
    <row r="2077" spans="8:9" x14ac:dyDescent="0.25">
      <c r="H2077" t="s">
        <v>8219</v>
      </c>
      <c r="I2077">
        <v>36</v>
      </c>
    </row>
    <row r="2078" spans="8:9" x14ac:dyDescent="0.25">
      <c r="H2078" t="s">
        <v>8219</v>
      </c>
      <c r="I2078">
        <v>165</v>
      </c>
    </row>
    <row r="2079" spans="8:9" x14ac:dyDescent="0.25">
      <c r="H2079" t="s">
        <v>8219</v>
      </c>
      <c r="I2079">
        <v>111</v>
      </c>
    </row>
    <row r="2080" spans="8:9" x14ac:dyDescent="0.25">
      <c r="H2080" t="s">
        <v>8219</v>
      </c>
      <c r="I2080">
        <v>1596</v>
      </c>
    </row>
    <row r="2081" spans="8:9" x14ac:dyDescent="0.25">
      <c r="H2081" t="s">
        <v>8219</v>
      </c>
      <c r="I2081">
        <v>61</v>
      </c>
    </row>
    <row r="2082" spans="8:9" x14ac:dyDescent="0.25">
      <c r="H2082" t="s">
        <v>8219</v>
      </c>
      <c r="I2082">
        <v>287</v>
      </c>
    </row>
    <row r="2083" spans="8:9" x14ac:dyDescent="0.25">
      <c r="H2083" t="s">
        <v>8219</v>
      </c>
      <c r="I2083">
        <v>65</v>
      </c>
    </row>
    <row r="2084" spans="8:9" x14ac:dyDescent="0.25">
      <c r="H2084" t="s">
        <v>8219</v>
      </c>
      <c r="I2084">
        <v>118</v>
      </c>
    </row>
    <row r="2085" spans="8:9" x14ac:dyDescent="0.25">
      <c r="H2085" t="s">
        <v>8219</v>
      </c>
      <c r="I2085">
        <v>113</v>
      </c>
    </row>
    <row r="2086" spans="8:9" x14ac:dyDescent="0.25">
      <c r="H2086" t="s">
        <v>8219</v>
      </c>
      <c r="I2086">
        <v>332</v>
      </c>
    </row>
    <row r="2087" spans="8:9" x14ac:dyDescent="0.25">
      <c r="H2087" t="s">
        <v>8219</v>
      </c>
      <c r="I2087">
        <v>62</v>
      </c>
    </row>
    <row r="2088" spans="8:9" x14ac:dyDescent="0.25">
      <c r="H2088" t="s">
        <v>8219</v>
      </c>
      <c r="I2088">
        <v>951</v>
      </c>
    </row>
    <row r="2089" spans="8:9" x14ac:dyDescent="0.25">
      <c r="H2089" t="s">
        <v>8219</v>
      </c>
      <c r="I2089">
        <v>415</v>
      </c>
    </row>
    <row r="2090" spans="8:9" x14ac:dyDescent="0.25">
      <c r="H2090" t="s">
        <v>8219</v>
      </c>
      <c r="I2090">
        <v>305</v>
      </c>
    </row>
    <row r="2091" spans="8:9" x14ac:dyDescent="0.25">
      <c r="H2091" t="s">
        <v>8219</v>
      </c>
      <c r="I2091">
        <v>2139</v>
      </c>
    </row>
    <row r="2092" spans="8:9" x14ac:dyDescent="0.25">
      <c r="H2092" t="s">
        <v>8219</v>
      </c>
      <c r="I2092">
        <v>79</v>
      </c>
    </row>
    <row r="2093" spans="8:9" x14ac:dyDescent="0.25">
      <c r="H2093" t="s">
        <v>8219</v>
      </c>
      <c r="I2093">
        <v>179</v>
      </c>
    </row>
    <row r="2094" spans="8:9" x14ac:dyDescent="0.25">
      <c r="H2094" t="s">
        <v>8219</v>
      </c>
      <c r="I2094">
        <v>202</v>
      </c>
    </row>
    <row r="2095" spans="8:9" x14ac:dyDescent="0.25">
      <c r="H2095" t="s">
        <v>8219</v>
      </c>
      <c r="I2095">
        <v>760</v>
      </c>
    </row>
    <row r="2096" spans="8:9" x14ac:dyDescent="0.25">
      <c r="H2096" t="s">
        <v>8219</v>
      </c>
      <c r="I2096">
        <v>563</v>
      </c>
    </row>
    <row r="2097" spans="8:9" x14ac:dyDescent="0.25">
      <c r="H2097" t="s">
        <v>8219</v>
      </c>
      <c r="I2097">
        <v>135</v>
      </c>
    </row>
    <row r="2098" spans="8:9" x14ac:dyDescent="0.25">
      <c r="H2098" t="s">
        <v>8219</v>
      </c>
      <c r="I2098">
        <v>290</v>
      </c>
    </row>
    <row r="2099" spans="8:9" x14ac:dyDescent="0.25">
      <c r="H2099" t="s">
        <v>8219</v>
      </c>
      <c r="I2099">
        <v>447</v>
      </c>
    </row>
    <row r="2100" spans="8:9" x14ac:dyDescent="0.25">
      <c r="H2100" t="s">
        <v>8219</v>
      </c>
      <c r="I2100">
        <v>232</v>
      </c>
    </row>
    <row r="2101" spans="8:9" x14ac:dyDescent="0.25">
      <c r="H2101" t="s">
        <v>8219</v>
      </c>
      <c r="I2101">
        <v>168</v>
      </c>
    </row>
    <row r="2102" spans="8:9" x14ac:dyDescent="0.25">
      <c r="H2102" t="s">
        <v>8219</v>
      </c>
      <c r="I2102">
        <v>128</v>
      </c>
    </row>
    <row r="2103" spans="8:9" x14ac:dyDescent="0.25">
      <c r="H2103" t="s">
        <v>8219</v>
      </c>
      <c r="I2103">
        <v>493</v>
      </c>
    </row>
    <row r="2104" spans="8:9" x14ac:dyDescent="0.25">
      <c r="H2104" t="s">
        <v>8219</v>
      </c>
      <c r="I2104">
        <v>131</v>
      </c>
    </row>
    <row r="2105" spans="8:9" x14ac:dyDescent="0.25">
      <c r="H2105" t="s">
        <v>8219</v>
      </c>
      <c r="I2105">
        <v>50</v>
      </c>
    </row>
    <row r="2106" spans="8:9" x14ac:dyDescent="0.25">
      <c r="H2106" t="s">
        <v>8219</v>
      </c>
      <c r="I2106">
        <v>665</v>
      </c>
    </row>
    <row r="2107" spans="8:9" x14ac:dyDescent="0.25">
      <c r="H2107" t="s">
        <v>8219</v>
      </c>
      <c r="I2107">
        <v>129</v>
      </c>
    </row>
    <row r="2108" spans="8:9" x14ac:dyDescent="0.25">
      <c r="H2108" t="s">
        <v>8219</v>
      </c>
      <c r="I2108">
        <v>142</v>
      </c>
    </row>
    <row r="2109" spans="8:9" x14ac:dyDescent="0.25">
      <c r="H2109" t="s">
        <v>8219</v>
      </c>
      <c r="I2109">
        <v>2436</v>
      </c>
    </row>
    <row r="2110" spans="8:9" x14ac:dyDescent="0.25">
      <c r="H2110" t="s">
        <v>8219</v>
      </c>
      <c r="I2110">
        <v>244</v>
      </c>
    </row>
    <row r="2111" spans="8:9" x14ac:dyDescent="0.25">
      <c r="H2111" t="s">
        <v>8219</v>
      </c>
      <c r="I2111">
        <v>298</v>
      </c>
    </row>
    <row r="2112" spans="8:9" x14ac:dyDescent="0.25">
      <c r="H2112" t="s">
        <v>8219</v>
      </c>
      <c r="I2112">
        <v>251</v>
      </c>
    </row>
    <row r="2113" spans="8:9" x14ac:dyDescent="0.25">
      <c r="H2113" t="s">
        <v>8219</v>
      </c>
      <c r="I2113">
        <v>108</v>
      </c>
    </row>
    <row r="2114" spans="8:9" x14ac:dyDescent="0.25">
      <c r="H2114" t="s">
        <v>8219</v>
      </c>
      <c r="I2114">
        <v>82</v>
      </c>
    </row>
    <row r="2115" spans="8:9" x14ac:dyDescent="0.25">
      <c r="H2115" t="s">
        <v>8219</v>
      </c>
      <c r="I2115">
        <v>74</v>
      </c>
    </row>
    <row r="2116" spans="8:9" x14ac:dyDescent="0.25">
      <c r="H2116" t="s">
        <v>8219</v>
      </c>
      <c r="I2116">
        <v>189</v>
      </c>
    </row>
    <row r="2117" spans="8:9" x14ac:dyDescent="0.25">
      <c r="H2117" t="s">
        <v>8219</v>
      </c>
      <c r="I2117">
        <v>80</v>
      </c>
    </row>
    <row r="2118" spans="8:9" x14ac:dyDescent="0.25">
      <c r="H2118" t="s">
        <v>8219</v>
      </c>
      <c r="I2118">
        <v>576</v>
      </c>
    </row>
    <row r="2119" spans="8:9" x14ac:dyDescent="0.25">
      <c r="H2119" t="s">
        <v>8219</v>
      </c>
      <c r="I2119">
        <v>202</v>
      </c>
    </row>
    <row r="2120" spans="8:9" x14ac:dyDescent="0.25">
      <c r="H2120" t="s">
        <v>8219</v>
      </c>
      <c r="I2120">
        <v>238</v>
      </c>
    </row>
    <row r="2121" spans="8:9" x14ac:dyDescent="0.25">
      <c r="H2121" t="s">
        <v>8219</v>
      </c>
      <c r="I2121">
        <v>36</v>
      </c>
    </row>
    <row r="2122" spans="8:9" x14ac:dyDescent="0.25">
      <c r="H2122" t="s">
        <v>8219</v>
      </c>
      <c r="I2122">
        <v>150</v>
      </c>
    </row>
    <row r="2123" spans="8:9" x14ac:dyDescent="0.25">
      <c r="H2123" t="s">
        <v>8219</v>
      </c>
      <c r="I2123">
        <v>146</v>
      </c>
    </row>
    <row r="2124" spans="8:9" x14ac:dyDescent="0.25">
      <c r="H2124" t="s">
        <v>8219</v>
      </c>
      <c r="I2124">
        <v>222</v>
      </c>
    </row>
    <row r="2125" spans="8:9" x14ac:dyDescent="0.25">
      <c r="H2125" t="s">
        <v>8219</v>
      </c>
      <c r="I2125">
        <v>120</v>
      </c>
    </row>
    <row r="2126" spans="8:9" x14ac:dyDescent="0.25">
      <c r="H2126" t="s">
        <v>8219</v>
      </c>
      <c r="I2126">
        <v>126</v>
      </c>
    </row>
    <row r="2127" spans="8:9" x14ac:dyDescent="0.25">
      <c r="H2127" t="s">
        <v>8219</v>
      </c>
      <c r="I2127">
        <v>158</v>
      </c>
    </row>
    <row r="2128" spans="8:9" x14ac:dyDescent="0.25">
      <c r="H2128" t="s">
        <v>8219</v>
      </c>
      <c r="I2128">
        <v>316</v>
      </c>
    </row>
    <row r="2129" spans="8:9" x14ac:dyDescent="0.25">
      <c r="H2129" t="s">
        <v>8219</v>
      </c>
      <c r="I2129">
        <v>284</v>
      </c>
    </row>
    <row r="2130" spans="8:9" x14ac:dyDescent="0.25">
      <c r="H2130" t="s">
        <v>8219</v>
      </c>
      <c r="I2130">
        <v>51</v>
      </c>
    </row>
    <row r="2131" spans="8:9" x14ac:dyDescent="0.25">
      <c r="H2131" t="s">
        <v>8219</v>
      </c>
      <c r="I2131">
        <v>158</v>
      </c>
    </row>
    <row r="2132" spans="8:9" x14ac:dyDescent="0.25">
      <c r="H2132" t="s">
        <v>8219</v>
      </c>
      <c r="I2132">
        <v>337</v>
      </c>
    </row>
    <row r="2133" spans="8:9" x14ac:dyDescent="0.25">
      <c r="H2133" t="s">
        <v>8219</v>
      </c>
      <c r="I2133">
        <v>186</v>
      </c>
    </row>
    <row r="2134" spans="8:9" x14ac:dyDescent="0.25">
      <c r="H2134" t="s">
        <v>8219</v>
      </c>
      <c r="I2134">
        <v>58</v>
      </c>
    </row>
    <row r="2135" spans="8:9" x14ac:dyDescent="0.25">
      <c r="H2135" t="s">
        <v>8219</v>
      </c>
      <c r="I2135">
        <v>82</v>
      </c>
    </row>
    <row r="2136" spans="8:9" x14ac:dyDescent="0.25">
      <c r="H2136" t="s">
        <v>8219</v>
      </c>
      <c r="I2136">
        <v>736</v>
      </c>
    </row>
    <row r="2137" spans="8:9" x14ac:dyDescent="0.25">
      <c r="H2137" t="s">
        <v>8219</v>
      </c>
      <c r="I2137">
        <v>1151</v>
      </c>
    </row>
    <row r="2138" spans="8:9" x14ac:dyDescent="0.25">
      <c r="H2138" t="s">
        <v>8219</v>
      </c>
      <c r="I2138">
        <v>34</v>
      </c>
    </row>
    <row r="2139" spans="8:9" x14ac:dyDescent="0.25">
      <c r="H2139" t="s">
        <v>8219</v>
      </c>
      <c r="I2139">
        <v>498</v>
      </c>
    </row>
    <row r="2140" spans="8:9" x14ac:dyDescent="0.25">
      <c r="H2140" t="s">
        <v>8219</v>
      </c>
      <c r="I2140">
        <v>167</v>
      </c>
    </row>
    <row r="2141" spans="8:9" x14ac:dyDescent="0.25">
      <c r="H2141" t="s">
        <v>8219</v>
      </c>
      <c r="I2141">
        <v>340</v>
      </c>
    </row>
    <row r="2142" spans="8:9" x14ac:dyDescent="0.25">
      <c r="H2142" t="s">
        <v>8219</v>
      </c>
      <c r="I2142">
        <v>438</v>
      </c>
    </row>
    <row r="2143" spans="8:9" x14ac:dyDescent="0.25">
      <c r="H2143" t="s">
        <v>8219</v>
      </c>
      <c r="I2143">
        <v>555</v>
      </c>
    </row>
    <row r="2144" spans="8:9" x14ac:dyDescent="0.25">
      <c r="H2144" t="s">
        <v>8219</v>
      </c>
      <c r="I2144">
        <v>266</v>
      </c>
    </row>
    <row r="2145" spans="8:9" x14ac:dyDescent="0.25">
      <c r="H2145" t="s">
        <v>8219</v>
      </c>
      <c r="I2145">
        <v>69</v>
      </c>
    </row>
    <row r="2146" spans="8:9" x14ac:dyDescent="0.25">
      <c r="H2146" t="s">
        <v>8219</v>
      </c>
      <c r="I2146">
        <v>80</v>
      </c>
    </row>
    <row r="2147" spans="8:9" x14ac:dyDescent="0.25">
      <c r="H2147" t="s">
        <v>8219</v>
      </c>
      <c r="I2147">
        <v>493</v>
      </c>
    </row>
    <row r="2148" spans="8:9" x14ac:dyDescent="0.25">
      <c r="H2148" t="s">
        <v>8219</v>
      </c>
      <c r="I2148">
        <v>31</v>
      </c>
    </row>
    <row r="2149" spans="8:9" x14ac:dyDescent="0.25">
      <c r="H2149" t="s">
        <v>8219</v>
      </c>
      <c r="I2149">
        <v>236</v>
      </c>
    </row>
    <row r="2150" spans="8:9" x14ac:dyDescent="0.25">
      <c r="H2150" t="s">
        <v>8219</v>
      </c>
      <c r="I2150">
        <v>89</v>
      </c>
    </row>
    <row r="2151" spans="8:9" x14ac:dyDescent="0.25">
      <c r="H2151" t="s">
        <v>8219</v>
      </c>
      <c r="I2151">
        <v>299</v>
      </c>
    </row>
    <row r="2152" spans="8:9" x14ac:dyDescent="0.25">
      <c r="H2152" t="s">
        <v>8219</v>
      </c>
      <c r="I2152">
        <v>55</v>
      </c>
    </row>
    <row r="2153" spans="8:9" x14ac:dyDescent="0.25">
      <c r="H2153" t="s">
        <v>8219</v>
      </c>
      <c r="I2153">
        <v>325</v>
      </c>
    </row>
    <row r="2154" spans="8:9" x14ac:dyDescent="0.25">
      <c r="H2154" t="s">
        <v>8219</v>
      </c>
      <c r="I2154">
        <v>524</v>
      </c>
    </row>
    <row r="2155" spans="8:9" x14ac:dyDescent="0.25">
      <c r="H2155" t="s">
        <v>8219</v>
      </c>
      <c r="I2155">
        <v>285</v>
      </c>
    </row>
    <row r="2156" spans="8:9" x14ac:dyDescent="0.25">
      <c r="H2156" t="s">
        <v>8219</v>
      </c>
      <c r="I2156">
        <v>179</v>
      </c>
    </row>
    <row r="2157" spans="8:9" x14ac:dyDescent="0.25">
      <c r="H2157" t="s">
        <v>8219</v>
      </c>
      <c r="I2157">
        <v>188</v>
      </c>
    </row>
    <row r="2158" spans="8:9" x14ac:dyDescent="0.25">
      <c r="H2158" t="s">
        <v>8219</v>
      </c>
      <c r="I2158">
        <v>379</v>
      </c>
    </row>
    <row r="2159" spans="8:9" x14ac:dyDescent="0.25">
      <c r="H2159" t="s">
        <v>8219</v>
      </c>
      <c r="I2159">
        <v>119</v>
      </c>
    </row>
    <row r="2160" spans="8:9" x14ac:dyDescent="0.25">
      <c r="H2160" t="s">
        <v>8219</v>
      </c>
      <c r="I2160">
        <v>167</v>
      </c>
    </row>
    <row r="2161" spans="8:9" x14ac:dyDescent="0.25">
      <c r="H2161" t="s">
        <v>8219</v>
      </c>
      <c r="I2161">
        <v>221</v>
      </c>
    </row>
    <row r="2162" spans="8:9" x14ac:dyDescent="0.25">
      <c r="H2162" t="s">
        <v>8219</v>
      </c>
      <c r="I2162">
        <v>964</v>
      </c>
    </row>
    <row r="2163" spans="8:9" x14ac:dyDescent="0.25">
      <c r="H2163" t="s">
        <v>8219</v>
      </c>
      <c r="I2163">
        <v>286</v>
      </c>
    </row>
    <row r="2164" spans="8:9" x14ac:dyDescent="0.25">
      <c r="H2164" t="s">
        <v>8219</v>
      </c>
      <c r="I2164">
        <v>613</v>
      </c>
    </row>
    <row r="2165" spans="8:9" x14ac:dyDescent="0.25">
      <c r="H2165" t="s">
        <v>8219</v>
      </c>
      <c r="I2165">
        <v>29</v>
      </c>
    </row>
    <row r="2166" spans="8:9" x14ac:dyDescent="0.25">
      <c r="H2166" t="s">
        <v>8219</v>
      </c>
      <c r="I2166">
        <v>165</v>
      </c>
    </row>
    <row r="2167" spans="8:9" x14ac:dyDescent="0.25">
      <c r="H2167" t="s">
        <v>8219</v>
      </c>
      <c r="I2167">
        <v>97</v>
      </c>
    </row>
    <row r="2168" spans="8:9" x14ac:dyDescent="0.25">
      <c r="H2168" t="s">
        <v>8219</v>
      </c>
      <c r="I2168">
        <v>303</v>
      </c>
    </row>
    <row r="2169" spans="8:9" x14ac:dyDescent="0.25">
      <c r="H2169" t="s">
        <v>8219</v>
      </c>
      <c r="I2169">
        <v>267</v>
      </c>
    </row>
    <row r="2170" spans="8:9" x14ac:dyDescent="0.25">
      <c r="H2170" t="s">
        <v>8219</v>
      </c>
      <c r="I2170">
        <v>302</v>
      </c>
    </row>
    <row r="2171" spans="8:9" x14ac:dyDescent="0.25">
      <c r="H2171" t="s">
        <v>8219</v>
      </c>
      <c r="I2171">
        <v>87</v>
      </c>
    </row>
    <row r="2172" spans="8:9" x14ac:dyDescent="0.25">
      <c r="H2172" t="s">
        <v>8219</v>
      </c>
      <c r="I2172">
        <v>354</v>
      </c>
    </row>
    <row r="2173" spans="8:9" x14ac:dyDescent="0.25">
      <c r="H2173" t="s">
        <v>8219</v>
      </c>
      <c r="I2173">
        <v>86</v>
      </c>
    </row>
    <row r="2174" spans="8:9" x14ac:dyDescent="0.25">
      <c r="H2174" t="s">
        <v>8219</v>
      </c>
      <c r="I2174">
        <v>26</v>
      </c>
    </row>
    <row r="2175" spans="8:9" x14ac:dyDescent="0.25">
      <c r="H2175" t="s">
        <v>8219</v>
      </c>
      <c r="I2175">
        <v>113</v>
      </c>
    </row>
    <row r="2176" spans="8:9" x14ac:dyDescent="0.25">
      <c r="H2176" t="s">
        <v>8219</v>
      </c>
      <c r="I2176">
        <v>65</v>
      </c>
    </row>
    <row r="2177" spans="8:9" x14ac:dyDescent="0.25">
      <c r="H2177" t="s">
        <v>8219</v>
      </c>
      <c r="I2177">
        <v>134</v>
      </c>
    </row>
    <row r="2178" spans="8:9" x14ac:dyDescent="0.25">
      <c r="H2178" t="s">
        <v>8219</v>
      </c>
      <c r="I2178">
        <v>119</v>
      </c>
    </row>
    <row r="2179" spans="8:9" x14ac:dyDescent="0.25">
      <c r="H2179" t="s">
        <v>8219</v>
      </c>
      <c r="I2179">
        <v>159</v>
      </c>
    </row>
    <row r="2180" spans="8:9" x14ac:dyDescent="0.25">
      <c r="H2180" t="s">
        <v>8219</v>
      </c>
      <c r="I2180">
        <v>167</v>
      </c>
    </row>
    <row r="2181" spans="8:9" x14ac:dyDescent="0.25">
      <c r="H2181" t="s">
        <v>8219</v>
      </c>
      <c r="I2181">
        <v>43</v>
      </c>
    </row>
    <row r="2182" spans="8:9" x14ac:dyDescent="0.25">
      <c r="H2182" t="s">
        <v>8219</v>
      </c>
      <c r="I2182">
        <v>1062</v>
      </c>
    </row>
    <row r="2183" spans="8:9" x14ac:dyDescent="0.25">
      <c r="H2183" t="s">
        <v>8219</v>
      </c>
      <c r="I2183">
        <v>9</v>
      </c>
    </row>
    <row r="2184" spans="8:9" x14ac:dyDescent="0.25">
      <c r="H2184" t="s">
        <v>8219</v>
      </c>
      <c r="I2184">
        <v>89</v>
      </c>
    </row>
    <row r="2185" spans="8:9" x14ac:dyDescent="0.25">
      <c r="H2185" t="s">
        <v>8219</v>
      </c>
      <c r="I2185">
        <v>174</v>
      </c>
    </row>
    <row r="2186" spans="8:9" x14ac:dyDescent="0.25">
      <c r="H2186" t="s">
        <v>8219</v>
      </c>
      <c r="I2186">
        <v>14</v>
      </c>
    </row>
    <row r="2187" spans="8:9" x14ac:dyDescent="0.25">
      <c r="H2187" t="s">
        <v>8219</v>
      </c>
      <c r="I2187">
        <v>48</v>
      </c>
    </row>
    <row r="2188" spans="8:9" x14ac:dyDescent="0.25">
      <c r="H2188" t="s">
        <v>8219</v>
      </c>
      <c r="I2188">
        <v>133</v>
      </c>
    </row>
    <row r="2189" spans="8:9" x14ac:dyDescent="0.25">
      <c r="H2189" t="s">
        <v>8219</v>
      </c>
      <c r="I2189">
        <v>83</v>
      </c>
    </row>
    <row r="2190" spans="8:9" x14ac:dyDescent="0.25">
      <c r="H2190" t="s">
        <v>8219</v>
      </c>
      <c r="I2190">
        <v>149</v>
      </c>
    </row>
    <row r="2191" spans="8:9" x14ac:dyDescent="0.25">
      <c r="H2191" t="s">
        <v>8219</v>
      </c>
      <c r="I2191">
        <v>49</v>
      </c>
    </row>
    <row r="2192" spans="8:9" x14ac:dyDescent="0.25">
      <c r="H2192" t="s">
        <v>8219</v>
      </c>
      <c r="I2192">
        <v>251</v>
      </c>
    </row>
    <row r="2193" spans="8:9" x14ac:dyDescent="0.25">
      <c r="H2193" t="s">
        <v>8219</v>
      </c>
      <c r="I2193">
        <v>22</v>
      </c>
    </row>
    <row r="2194" spans="8:9" x14ac:dyDescent="0.25">
      <c r="H2194" t="s">
        <v>8219</v>
      </c>
      <c r="I2194">
        <v>48</v>
      </c>
    </row>
    <row r="2195" spans="8:9" x14ac:dyDescent="0.25">
      <c r="H2195" t="s">
        <v>8219</v>
      </c>
      <c r="I2195">
        <v>383</v>
      </c>
    </row>
    <row r="2196" spans="8:9" x14ac:dyDescent="0.25">
      <c r="H2196" t="s">
        <v>8219</v>
      </c>
      <c r="I2196">
        <v>237</v>
      </c>
    </row>
    <row r="2197" spans="8:9" x14ac:dyDescent="0.25">
      <c r="H2197" t="s">
        <v>8219</v>
      </c>
      <c r="I2197">
        <v>13</v>
      </c>
    </row>
    <row r="2198" spans="8:9" x14ac:dyDescent="0.25">
      <c r="H2198" t="s">
        <v>8219</v>
      </c>
      <c r="I2198">
        <v>562</v>
      </c>
    </row>
    <row r="2199" spans="8:9" x14ac:dyDescent="0.25">
      <c r="H2199" t="s">
        <v>8219</v>
      </c>
      <c r="I2199">
        <v>71</v>
      </c>
    </row>
    <row r="2200" spans="8:9" x14ac:dyDescent="0.25">
      <c r="H2200" t="s">
        <v>8219</v>
      </c>
      <c r="I2200">
        <v>1510</v>
      </c>
    </row>
    <row r="2201" spans="8:9" x14ac:dyDescent="0.25">
      <c r="H2201" t="s">
        <v>8219</v>
      </c>
      <c r="I2201">
        <v>14</v>
      </c>
    </row>
    <row r="2202" spans="8:9" x14ac:dyDescent="0.25">
      <c r="H2202" t="s">
        <v>8219</v>
      </c>
      <c r="I2202">
        <v>193</v>
      </c>
    </row>
    <row r="2203" spans="8:9" x14ac:dyDescent="0.25">
      <c r="H2203" t="s">
        <v>8219</v>
      </c>
      <c r="I2203">
        <v>206</v>
      </c>
    </row>
    <row r="2204" spans="8:9" x14ac:dyDescent="0.25">
      <c r="H2204" t="s">
        <v>8219</v>
      </c>
      <c r="I2204">
        <v>351</v>
      </c>
    </row>
    <row r="2205" spans="8:9" x14ac:dyDescent="0.25">
      <c r="H2205" t="s">
        <v>8219</v>
      </c>
      <c r="I2205">
        <v>50</v>
      </c>
    </row>
    <row r="2206" spans="8:9" x14ac:dyDescent="0.25">
      <c r="H2206" t="s">
        <v>8219</v>
      </c>
      <c r="I2206">
        <v>184</v>
      </c>
    </row>
    <row r="2207" spans="8:9" x14ac:dyDescent="0.25">
      <c r="H2207" t="s">
        <v>8219</v>
      </c>
      <c r="I2207">
        <v>196</v>
      </c>
    </row>
    <row r="2208" spans="8:9" x14ac:dyDescent="0.25">
      <c r="H2208" t="s">
        <v>8219</v>
      </c>
      <c r="I2208">
        <v>229</v>
      </c>
    </row>
    <row r="2209" spans="8:9" x14ac:dyDescent="0.25">
      <c r="H2209" t="s">
        <v>8219</v>
      </c>
      <c r="I2209">
        <v>67</v>
      </c>
    </row>
    <row r="2210" spans="8:9" x14ac:dyDescent="0.25">
      <c r="H2210" t="s">
        <v>8219</v>
      </c>
      <c r="I2210">
        <v>95</v>
      </c>
    </row>
    <row r="2211" spans="8:9" x14ac:dyDescent="0.25">
      <c r="H2211" t="s">
        <v>8219</v>
      </c>
      <c r="I2211">
        <v>62</v>
      </c>
    </row>
    <row r="2212" spans="8:9" x14ac:dyDescent="0.25">
      <c r="H2212" t="s">
        <v>8219</v>
      </c>
      <c r="I2212">
        <v>73</v>
      </c>
    </row>
    <row r="2213" spans="8:9" x14ac:dyDescent="0.25">
      <c r="H2213" t="s">
        <v>8219</v>
      </c>
      <c r="I2213">
        <v>43</v>
      </c>
    </row>
    <row r="2214" spans="8:9" x14ac:dyDescent="0.25">
      <c r="H2214" t="s">
        <v>8219</v>
      </c>
      <c r="I2214">
        <v>70</v>
      </c>
    </row>
    <row r="2215" spans="8:9" x14ac:dyDescent="0.25">
      <c r="H2215" t="s">
        <v>8219</v>
      </c>
      <c r="I2215">
        <v>271</v>
      </c>
    </row>
    <row r="2216" spans="8:9" x14ac:dyDescent="0.25">
      <c r="H2216" t="s">
        <v>8219</v>
      </c>
      <c r="I2216">
        <v>55</v>
      </c>
    </row>
    <row r="2217" spans="8:9" x14ac:dyDescent="0.25">
      <c r="H2217" t="s">
        <v>8219</v>
      </c>
      <c r="I2217">
        <v>35</v>
      </c>
    </row>
    <row r="2218" spans="8:9" x14ac:dyDescent="0.25">
      <c r="H2218" t="s">
        <v>8219</v>
      </c>
      <c r="I2218">
        <v>22</v>
      </c>
    </row>
    <row r="2219" spans="8:9" x14ac:dyDescent="0.25">
      <c r="H2219" t="s">
        <v>8219</v>
      </c>
      <c r="I2219">
        <v>38</v>
      </c>
    </row>
    <row r="2220" spans="8:9" x14ac:dyDescent="0.25">
      <c r="H2220" t="s">
        <v>8219</v>
      </c>
      <c r="I2220">
        <v>15</v>
      </c>
    </row>
    <row r="2221" spans="8:9" x14ac:dyDescent="0.25">
      <c r="H2221" t="s">
        <v>8219</v>
      </c>
      <c r="I2221">
        <v>7</v>
      </c>
    </row>
    <row r="2222" spans="8:9" x14ac:dyDescent="0.25">
      <c r="H2222" t="s">
        <v>8219</v>
      </c>
      <c r="I2222">
        <v>241</v>
      </c>
    </row>
    <row r="2223" spans="8:9" x14ac:dyDescent="0.25">
      <c r="H2223" t="s">
        <v>8219</v>
      </c>
      <c r="I2223">
        <v>55</v>
      </c>
    </row>
    <row r="2224" spans="8:9" x14ac:dyDescent="0.25">
      <c r="H2224" t="s">
        <v>8219</v>
      </c>
      <c r="I2224">
        <v>171</v>
      </c>
    </row>
    <row r="2225" spans="8:9" x14ac:dyDescent="0.25">
      <c r="H2225" t="s">
        <v>8219</v>
      </c>
      <c r="I2225">
        <v>208</v>
      </c>
    </row>
    <row r="2226" spans="8:9" x14ac:dyDescent="0.25">
      <c r="H2226" t="s">
        <v>8219</v>
      </c>
      <c r="I2226">
        <v>21</v>
      </c>
    </row>
    <row r="2227" spans="8:9" x14ac:dyDescent="0.25">
      <c r="H2227" t="s">
        <v>8219</v>
      </c>
      <c r="I2227">
        <v>25</v>
      </c>
    </row>
    <row r="2228" spans="8:9" x14ac:dyDescent="0.25">
      <c r="H2228" t="s">
        <v>8219</v>
      </c>
      <c r="I2228">
        <v>52</v>
      </c>
    </row>
    <row r="2229" spans="8:9" x14ac:dyDescent="0.25">
      <c r="H2229" t="s">
        <v>8219</v>
      </c>
      <c r="I2229">
        <v>104</v>
      </c>
    </row>
    <row r="2230" spans="8:9" x14ac:dyDescent="0.25">
      <c r="H2230" t="s">
        <v>8219</v>
      </c>
      <c r="I2230">
        <v>73</v>
      </c>
    </row>
    <row r="2231" spans="8:9" x14ac:dyDescent="0.25">
      <c r="H2231" t="s">
        <v>8219</v>
      </c>
      <c r="I2231">
        <v>34</v>
      </c>
    </row>
    <row r="2232" spans="8:9" x14ac:dyDescent="0.25">
      <c r="H2232" t="s">
        <v>8219</v>
      </c>
      <c r="I2232">
        <v>56</v>
      </c>
    </row>
    <row r="2233" spans="8:9" x14ac:dyDescent="0.25">
      <c r="H2233" t="s">
        <v>8219</v>
      </c>
      <c r="I2233">
        <v>31</v>
      </c>
    </row>
    <row r="2234" spans="8:9" x14ac:dyDescent="0.25">
      <c r="H2234" t="s">
        <v>8219</v>
      </c>
      <c r="I2234">
        <v>84</v>
      </c>
    </row>
    <row r="2235" spans="8:9" x14ac:dyDescent="0.25">
      <c r="H2235" t="s">
        <v>8219</v>
      </c>
      <c r="I2235">
        <v>130</v>
      </c>
    </row>
    <row r="2236" spans="8:9" x14ac:dyDescent="0.25">
      <c r="H2236" t="s">
        <v>8219</v>
      </c>
      <c r="I2236">
        <v>12</v>
      </c>
    </row>
    <row r="2237" spans="8:9" x14ac:dyDescent="0.25">
      <c r="H2237" t="s">
        <v>8219</v>
      </c>
      <c r="I2237">
        <v>23</v>
      </c>
    </row>
    <row r="2238" spans="8:9" x14ac:dyDescent="0.25">
      <c r="H2238" t="s">
        <v>8219</v>
      </c>
      <c r="I2238">
        <v>158</v>
      </c>
    </row>
    <row r="2239" spans="8:9" x14ac:dyDescent="0.25">
      <c r="H2239" t="s">
        <v>8219</v>
      </c>
      <c r="I2239">
        <v>30</v>
      </c>
    </row>
    <row r="2240" spans="8:9" x14ac:dyDescent="0.25">
      <c r="H2240" t="s">
        <v>8219</v>
      </c>
      <c r="I2240">
        <v>18</v>
      </c>
    </row>
    <row r="2241" spans="8:9" x14ac:dyDescent="0.25">
      <c r="H2241" t="s">
        <v>8219</v>
      </c>
      <c r="I2241">
        <v>29</v>
      </c>
    </row>
    <row r="2242" spans="8:9" x14ac:dyDescent="0.25">
      <c r="H2242" t="s">
        <v>8219</v>
      </c>
      <c r="I2242">
        <v>31</v>
      </c>
    </row>
    <row r="2243" spans="8:9" x14ac:dyDescent="0.25">
      <c r="H2243" t="s">
        <v>8219</v>
      </c>
      <c r="I2243">
        <v>173</v>
      </c>
    </row>
    <row r="2244" spans="8:9" x14ac:dyDescent="0.25">
      <c r="H2244" t="s">
        <v>8219</v>
      </c>
      <c r="I2244">
        <v>17</v>
      </c>
    </row>
    <row r="2245" spans="8:9" x14ac:dyDescent="0.25">
      <c r="H2245" t="s">
        <v>8219</v>
      </c>
      <c r="I2245">
        <v>48</v>
      </c>
    </row>
    <row r="2246" spans="8:9" x14ac:dyDescent="0.25">
      <c r="H2246" t="s">
        <v>8219</v>
      </c>
      <c r="I2246">
        <v>59</v>
      </c>
    </row>
    <row r="2247" spans="8:9" x14ac:dyDescent="0.25">
      <c r="H2247" t="s">
        <v>8219</v>
      </c>
      <c r="I2247">
        <v>39</v>
      </c>
    </row>
    <row r="2248" spans="8:9" x14ac:dyDescent="0.25">
      <c r="H2248" t="s">
        <v>8219</v>
      </c>
      <c r="I2248">
        <v>59</v>
      </c>
    </row>
    <row r="2249" spans="8:9" x14ac:dyDescent="0.25">
      <c r="H2249" t="s">
        <v>8219</v>
      </c>
      <c r="I2249">
        <v>60</v>
      </c>
    </row>
    <row r="2250" spans="8:9" x14ac:dyDescent="0.25">
      <c r="H2250" t="s">
        <v>8219</v>
      </c>
      <c r="I2250">
        <v>20</v>
      </c>
    </row>
    <row r="2251" spans="8:9" x14ac:dyDescent="0.25">
      <c r="H2251" t="s">
        <v>8219</v>
      </c>
      <c r="I2251">
        <v>2</v>
      </c>
    </row>
    <row r="2252" spans="8:9" x14ac:dyDescent="0.25">
      <c r="H2252" t="s">
        <v>8219</v>
      </c>
      <c r="I2252">
        <v>315</v>
      </c>
    </row>
    <row r="2253" spans="8:9" x14ac:dyDescent="0.25">
      <c r="H2253" t="s">
        <v>8219</v>
      </c>
      <c r="I2253">
        <v>2174</v>
      </c>
    </row>
    <row r="2254" spans="8:9" x14ac:dyDescent="0.25">
      <c r="H2254" t="s">
        <v>8219</v>
      </c>
      <c r="I2254">
        <v>152</v>
      </c>
    </row>
    <row r="2255" spans="8:9" x14ac:dyDescent="0.25">
      <c r="H2255" t="s">
        <v>8219</v>
      </c>
      <c r="I2255">
        <v>1021</v>
      </c>
    </row>
    <row r="2256" spans="8:9" x14ac:dyDescent="0.25">
      <c r="H2256" t="s">
        <v>8219</v>
      </c>
      <c r="I2256">
        <v>237</v>
      </c>
    </row>
    <row r="2257" spans="8:9" x14ac:dyDescent="0.25">
      <c r="H2257" t="s">
        <v>8219</v>
      </c>
      <c r="I2257">
        <v>27</v>
      </c>
    </row>
    <row r="2258" spans="8:9" x14ac:dyDescent="0.25">
      <c r="H2258" t="s">
        <v>8219</v>
      </c>
      <c r="I2258">
        <v>17</v>
      </c>
    </row>
    <row r="2259" spans="8:9" x14ac:dyDescent="0.25">
      <c r="H2259" t="s">
        <v>8219</v>
      </c>
      <c r="I2259">
        <v>27</v>
      </c>
    </row>
    <row r="2260" spans="8:9" x14ac:dyDescent="0.25">
      <c r="H2260" t="s">
        <v>8219</v>
      </c>
      <c r="I2260">
        <v>82</v>
      </c>
    </row>
    <row r="2261" spans="8:9" x14ac:dyDescent="0.25">
      <c r="H2261" t="s">
        <v>8219</v>
      </c>
      <c r="I2261">
        <v>48</v>
      </c>
    </row>
    <row r="2262" spans="8:9" x14ac:dyDescent="0.25">
      <c r="H2262" t="s">
        <v>8219</v>
      </c>
      <c r="I2262">
        <v>105</v>
      </c>
    </row>
    <row r="2263" spans="8:9" x14ac:dyDescent="0.25">
      <c r="H2263" t="s">
        <v>8219</v>
      </c>
      <c r="I2263">
        <v>28</v>
      </c>
    </row>
    <row r="2264" spans="8:9" x14ac:dyDescent="0.25">
      <c r="H2264" t="s">
        <v>8219</v>
      </c>
      <c r="I2264">
        <v>1107</v>
      </c>
    </row>
    <row r="2265" spans="8:9" x14ac:dyDescent="0.25">
      <c r="H2265" t="s">
        <v>8219</v>
      </c>
      <c r="I2265">
        <v>1013</v>
      </c>
    </row>
    <row r="2266" spans="8:9" x14ac:dyDescent="0.25">
      <c r="H2266" t="s">
        <v>8219</v>
      </c>
      <c r="I2266">
        <v>274</v>
      </c>
    </row>
    <row r="2267" spans="8:9" x14ac:dyDescent="0.25">
      <c r="H2267" t="s">
        <v>8219</v>
      </c>
      <c r="I2267">
        <v>87</v>
      </c>
    </row>
    <row r="2268" spans="8:9" x14ac:dyDescent="0.25">
      <c r="H2268" t="s">
        <v>8219</v>
      </c>
      <c r="I2268">
        <v>99</v>
      </c>
    </row>
    <row r="2269" spans="8:9" x14ac:dyDescent="0.25">
      <c r="H2269" t="s">
        <v>8219</v>
      </c>
      <c r="I2269">
        <v>276</v>
      </c>
    </row>
    <row r="2270" spans="8:9" x14ac:dyDescent="0.25">
      <c r="H2270" t="s">
        <v>8219</v>
      </c>
      <c r="I2270">
        <v>21</v>
      </c>
    </row>
    <row r="2271" spans="8:9" x14ac:dyDescent="0.25">
      <c r="H2271" t="s">
        <v>8219</v>
      </c>
      <c r="I2271">
        <v>41</v>
      </c>
    </row>
    <row r="2272" spans="8:9" x14ac:dyDescent="0.25">
      <c r="H2272" t="s">
        <v>8219</v>
      </c>
      <c r="I2272">
        <v>119</v>
      </c>
    </row>
    <row r="2273" spans="8:9" x14ac:dyDescent="0.25">
      <c r="H2273" t="s">
        <v>8219</v>
      </c>
      <c r="I2273">
        <v>153</v>
      </c>
    </row>
    <row r="2274" spans="8:9" x14ac:dyDescent="0.25">
      <c r="H2274" t="s">
        <v>8219</v>
      </c>
      <c r="I2274">
        <v>100</v>
      </c>
    </row>
    <row r="2275" spans="8:9" x14ac:dyDescent="0.25">
      <c r="H2275" t="s">
        <v>8219</v>
      </c>
      <c r="I2275">
        <v>143</v>
      </c>
    </row>
    <row r="2276" spans="8:9" x14ac:dyDescent="0.25">
      <c r="H2276" t="s">
        <v>8219</v>
      </c>
      <c r="I2276">
        <v>140</v>
      </c>
    </row>
    <row r="2277" spans="8:9" x14ac:dyDescent="0.25">
      <c r="H2277" t="s">
        <v>8219</v>
      </c>
      <c r="I2277">
        <v>35</v>
      </c>
    </row>
    <row r="2278" spans="8:9" x14ac:dyDescent="0.25">
      <c r="H2278" t="s">
        <v>8219</v>
      </c>
      <c r="I2278">
        <v>149</v>
      </c>
    </row>
    <row r="2279" spans="8:9" x14ac:dyDescent="0.25">
      <c r="H2279" t="s">
        <v>8219</v>
      </c>
      <c r="I2279">
        <v>130</v>
      </c>
    </row>
    <row r="2280" spans="8:9" x14ac:dyDescent="0.25">
      <c r="H2280" t="s">
        <v>8219</v>
      </c>
      <c r="I2280">
        <v>120</v>
      </c>
    </row>
    <row r="2281" spans="8:9" x14ac:dyDescent="0.25">
      <c r="H2281" t="s">
        <v>8219</v>
      </c>
      <c r="I2281">
        <v>265</v>
      </c>
    </row>
    <row r="2282" spans="8:9" x14ac:dyDescent="0.25">
      <c r="H2282" t="s">
        <v>8219</v>
      </c>
      <c r="I2282">
        <v>71</v>
      </c>
    </row>
    <row r="2283" spans="8:9" x14ac:dyDescent="0.25">
      <c r="H2283" t="s">
        <v>8219</v>
      </c>
      <c r="I2283">
        <v>13</v>
      </c>
    </row>
    <row r="2284" spans="8:9" x14ac:dyDescent="0.25">
      <c r="H2284" t="s">
        <v>8219</v>
      </c>
      <c r="I2284">
        <v>169</v>
      </c>
    </row>
    <row r="2285" spans="8:9" x14ac:dyDescent="0.25">
      <c r="H2285" t="s">
        <v>8219</v>
      </c>
      <c r="I2285">
        <v>57</v>
      </c>
    </row>
    <row r="2286" spans="8:9" x14ac:dyDescent="0.25">
      <c r="H2286" t="s">
        <v>8219</v>
      </c>
      <c r="I2286">
        <v>229</v>
      </c>
    </row>
    <row r="2287" spans="8:9" x14ac:dyDescent="0.25">
      <c r="H2287" t="s">
        <v>8219</v>
      </c>
      <c r="I2287">
        <v>108</v>
      </c>
    </row>
    <row r="2288" spans="8:9" x14ac:dyDescent="0.25">
      <c r="H2288" t="s">
        <v>8219</v>
      </c>
      <c r="I2288">
        <v>108</v>
      </c>
    </row>
    <row r="2289" spans="8:9" x14ac:dyDescent="0.25">
      <c r="H2289" t="s">
        <v>8219</v>
      </c>
      <c r="I2289">
        <v>41</v>
      </c>
    </row>
    <row r="2290" spans="8:9" x14ac:dyDescent="0.25">
      <c r="H2290" t="s">
        <v>8219</v>
      </c>
      <c r="I2290">
        <v>139</v>
      </c>
    </row>
    <row r="2291" spans="8:9" x14ac:dyDescent="0.25">
      <c r="H2291" t="s">
        <v>8219</v>
      </c>
      <c r="I2291">
        <v>19</v>
      </c>
    </row>
    <row r="2292" spans="8:9" x14ac:dyDescent="0.25">
      <c r="H2292" t="s">
        <v>8219</v>
      </c>
      <c r="I2292">
        <v>94</v>
      </c>
    </row>
    <row r="2293" spans="8:9" x14ac:dyDescent="0.25">
      <c r="H2293" t="s">
        <v>8219</v>
      </c>
      <c r="I2293">
        <v>23</v>
      </c>
    </row>
    <row r="2294" spans="8:9" x14ac:dyDescent="0.25">
      <c r="H2294" t="s">
        <v>8219</v>
      </c>
      <c r="I2294">
        <v>15</v>
      </c>
    </row>
    <row r="2295" spans="8:9" x14ac:dyDescent="0.25">
      <c r="H2295" t="s">
        <v>8219</v>
      </c>
      <c r="I2295">
        <v>62</v>
      </c>
    </row>
    <row r="2296" spans="8:9" x14ac:dyDescent="0.25">
      <c r="H2296" t="s">
        <v>8219</v>
      </c>
      <c r="I2296">
        <v>74</v>
      </c>
    </row>
    <row r="2297" spans="8:9" x14ac:dyDescent="0.25">
      <c r="H2297" t="s">
        <v>8219</v>
      </c>
      <c r="I2297">
        <v>97</v>
      </c>
    </row>
    <row r="2298" spans="8:9" x14ac:dyDescent="0.25">
      <c r="H2298" t="s">
        <v>8219</v>
      </c>
      <c r="I2298">
        <v>55</v>
      </c>
    </row>
    <row r="2299" spans="8:9" x14ac:dyDescent="0.25">
      <c r="H2299" t="s">
        <v>8219</v>
      </c>
      <c r="I2299">
        <v>44</v>
      </c>
    </row>
    <row r="2300" spans="8:9" x14ac:dyDescent="0.25">
      <c r="H2300" t="s">
        <v>8219</v>
      </c>
      <c r="I2300">
        <v>110</v>
      </c>
    </row>
    <row r="2301" spans="8:9" x14ac:dyDescent="0.25">
      <c r="H2301" t="s">
        <v>8219</v>
      </c>
      <c r="I2301">
        <v>59</v>
      </c>
    </row>
    <row r="2302" spans="8:9" x14ac:dyDescent="0.25">
      <c r="H2302" t="s">
        <v>8219</v>
      </c>
      <c r="I2302">
        <v>62</v>
      </c>
    </row>
    <row r="2303" spans="8:9" x14ac:dyDescent="0.25">
      <c r="H2303" t="s">
        <v>8219</v>
      </c>
      <c r="I2303">
        <v>105</v>
      </c>
    </row>
    <row r="2304" spans="8:9" x14ac:dyDescent="0.25">
      <c r="H2304" t="s">
        <v>8219</v>
      </c>
      <c r="I2304">
        <v>26</v>
      </c>
    </row>
    <row r="2305" spans="8:9" x14ac:dyDescent="0.25">
      <c r="H2305" t="s">
        <v>8219</v>
      </c>
      <c r="I2305">
        <v>49</v>
      </c>
    </row>
    <row r="2306" spans="8:9" x14ac:dyDescent="0.25">
      <c r="H2306" t="s">
        <v>8219</v>
      </c>
      <c r="I2306">
        <v>68</v>
      </c>
    </row>
    <row r="2307" spans="8:9" x14ac:dyDescent="0.25">
      <c r="H2307" t="s">
        <v>8219</v>
      </c>
      <c r="I2307">
        <v>22</v>
      </c>
    </row>
    <row r="2308" spans="8:9" x14ac:dyDescent="0.25">
      <c r="H2308" t="s">
        <v>8219</v>
      </c>
      <c r="I2308">
        <v>18</v>
      </c>
    </row>
    <row r="2309" spans="8:9" x14ac:dyDescent="0.25">
      <c r="H2309" t="s">
        <v>8219</v>
      </c>
      <c r="I2309">
        <v>19</v>
      </c>
    </row>
    <row r="2310" spans="8:9" x14ac:dyDescent="0.25">
      <c r="H2310" t="s">
        <v>8219</v>
      </c>
      <c r="I2310">
        <v>99</v>
      </c>
    </row>
    <row r="2311" spans="8:9" x14ac:dyDescent="0.25">
      <c r="H2311" t="s">
        <v>8219</v>
      </c>
      <c r="I2311">
        <v>27</v>
      </c>
    </row>
    <row r="2312" spans="8:9" x14ac:dyDescent="0.25">
      <c r="H2312" t="s">
        <v>8219</v>
      </c>
      <c r="I2312">
        <v>25</v>
      </c>
    </row>
    <row r="2313" spans="8:9" x14ac:dyDescent="0.25">
      <c r="H2313" t="s">
        <v>8219</v>
      </c>
      <c r="I2313">
        <v>14</v>
      </c>
    </row>
    <row r="2314" spans="8:9" x14ac:dyDescent="0.25">
      <c r="H2314" t="s">
        <v>8219</v>
      </c>
      <c r="I2314">
        <v>35</v>
      </c>
    </row>
    <row r="2315" spans="8:9" x14ac:dyDescent="0.25">
      <c r="H2315" t="s">
        <v>8219</v>
      </c>
      <c r="I2315">
        <v>10</v>
      </c>
    </row>
    <row r="2316" spans="8:9" x14ac:dyDescent="0.25">
      <c r="H2316" t="s">
        <v>8219</v>
      </c>
      <c r="I2316">
        <v>29</v>
      </c>
    </row>
    <row r="2317" spans="8:9" x14ac:dyDescent="0.25">
      <c r="H2317" t="s">
        <v>8219</v>
      </c>
      <c r="I2317">
        <v>44</v>
      </c>
    </row>
    <row r="2318" spans="8:9" x14ac:dyDescent="0.25">
      <c r="H2318" t="s">
        <v>8219</v>
      </c>
      <c r="I2318">
        <v>17</v>
      </c>
    </row>
    <row r="2319" spans="8:9" x14ac:dyDescent="0.25">
      <c r="H2319" t="s">
        <v>8219</v>
      </c>
      <c r="I2319">
        <v>34</v>
      </c>
    </row>
    <row r="2320" spans="8:9" x14ac:dyDescent="0.25">
      <c r="H2320" t="s">
        <v>8219</v>
      </c>
      <c r="I2320">
        <v>14</v>
      </c>
    </row>
    <row r="2321" spans="8:9" x14ac:dyDescent="0.25">
      <c r="H2321" t="s">
        <v>8219</v>
      </c>
      <c r="I2321">
        <v>156</v>
      </c>
    </row>
    <row r="2322" spans="8:9" x14ac:dyDescent="0.25">
      <c r="H2322" t="s">
        <v>8219</v>
      </c>
      <c r="I2322">
        <v>128</v>
      </c>
    </row>
    <row r="2323" spans="8:9" x14ac:dyDescent="0.25">
      <c r="H2323" t="s">
        <v>8219</v>
      </c>
      <c r="I2323">
        <v>60</v>
      </c>
    </row>
    <row r="2324" spans="8:9" x14ac:dyDescent="0.25">
      <c r="H2324" t="s">
        <v>8219</v>
      </c>
      <c r="I2324">
        <v>32</v>
      </c>
    </row>
    <row r="2325" spans="8:9" x14ac:dyDescent="0.25">
      <c r="H2325" t="s">
        <v>8219</v>
      </c>
      <c r="I2325">
        <v>53</v>
      </c>
    </row>
    <row r="2326" spans="8:9" x14ac:dyDescent="0.25">
      <c r="H2326" t="s">
        <v>8219</v>
      </c>
      <c r="I2326">
        <v>184</v>
      </c>
    </row>
    <row r="2327" spans="8:9" x14ac:dyDescent="0.25">
      <c r="H2327" t="s">
        <v>8219</v>
      </c>
      <c r="I2327">
        <v>90</v>
      </c>
    </row>
    <row r="2328" spans="8:9" x14ac:dyDescent="0.25">
      <c r="H2328" t="s">
        <v>8219</v>
      </c>
      <c r="I2328">
        <v>71</v>
      </c>
    </row>
    <row r="2329" spans="8:9" x14ac:dyDescent="0.25">
      <c r="H2329" t="s">
        <v>8219</v>
      </c>
      <c r="I2329">
        <v>87</v>
      </c>
    </row>
    <row r="2330" spans="8:9" x14ac:dyDescent="0.25">
      <c r="H2330" t="s">
        <v>8219</v>
      </c>
      <c r="I2330">
        <v>28</v>
      </c>
    </row>
    <row r="2331" spans="8:9" x14ac:dyDescent="0.25">
      <c r="H2331" t="s">
        <v>8219</v>
      </c>
      <c r="I2331">
        <v>56</v>
      </c>
    </row>
    <row r="2332" spans="8:9" x14ac:dyDescent="0.25">
      <c r="H2332" t="s">
        <v>8219</v>
      </c>
      <c r="I2332">
        <v>51</v>
      </c>
    </row>
    <row r="2333" spans="8:9" x14ac:dyDescent="0.25">
      <c r="H2333" t="s">
        <v>8219</v>
      </c>
      <c r="I2333">
        <v>75</v>
      </c>
    </row>
    <row r="2334" spans="8:9" x14ac:dyDescent="0.25">
      <c r="H2334" t="s">
        <v>8219</v>
      </c>
      <c r="I2334">
        <v>38</v>
      </c>
    </row>
    <row r="2335" spans="8:9" x14ac:dyDescent="0.25">
      <c r="H2335" t="s">
        <v>8219</v>
      </c>
      <c r="I2335">
        <v>18</v>
      </c>
    </row>
    <row r="2336" spans="8:9" x14ac:dyDescent="0.25">
      <c r="H2336" t="s">
        <v>8219</v>
      </c>
      <c r="I2336">
        <v>54</v>
      </c>
    </row>
    <row r="2337" spans="8:9" x14ac:dyDescent="0.25">
      <c r="H2337" t="s">
        <v>8219</v>
      </c>
      <c r="I2337">
        <v>71</v>
      </c>
    </row>
    <row r="2338" spans="8:9" x14ac:dyDescent="0.25">
      <c r="H2338" t="s">
        <v>8219</v>
      </c>
      <c r="I2338">
        <v>57</v>
      </c>
    </row>
    <row r="2339" spans="8:9" x14ac:dyDescent="0.25">
      <c r="H2339" t="s">
        <v>8219</v>
      </c>
      <c r="I2339">
        <v>43</v>
      </c>
    </row>
    <row r="2340" spans="8:9" x14ac:dyDescent="0.25">
      <c r="H2340" t="s">
        <v>8219</v>
      </c>
      <c r="I2340">
        <v>52</v>
      </c>
    </row>
    <row r="2341" spans="8:9" x14ac:dyDescent="0.25">
      <c r="H2341" t="s">
        <v>8219</v>
      </c>
      <c r="I2341">
        <v>27</v>
      </c>
    </row>
    <row r="2342" spans="8:9" x14ac:dyDescent="0.25">
      <c r="H2342" t="s">
        <v>8219</v>
      </c>
      <c r="I2342">
        <v>12</v>
      </c>
    </row>
    <row r="2343" spans="8:9" x14ac:dyDescent="0.25">
      <c r="H2343" t="s">
        <v>8219</v>
      </c>
      <c r="I2343">
        <v>33</v>
      </c>
    </row>
    <row r="2344" spans="8:9" x14ac:dyDescent="0.25">
      <c r="H2344" t="s">
        <v>8219</v>
      </c>
      <c r="I2344">
        <v>96</v>
      </c>
    </row>
    <row r="2345" spans="8:9" x14ac:dyDescent="0.25">
      <c r="H2345" t="s">
        <v>8219</v>
      </c>
      <c r="I2345">
        <v>28</v>
      </c>
    </row>
    <row r="2346" spans="8:9" x14ac:dyDescent="0.25">
      <c r="H2346" t="s">
        <v>8219</v>
      </c>
      <c r="I2346">
        <v>43</v>
      </c>
    </row>
    <row r="2347" spans="8:9" x14ac:dyDescent="0.25">
      <c r="H2347" t="s">
        <v>8219</v>
      </c>
      <c r="I2347">
        <v>205</v>
      </c>
    </row>
    <row r="2348" spans="8:9" x14ac:dyDescent="0.25">
      <c r="H2348" t="s">
        <v>8219</v>
      </c>
      <c r="I2348">
        <v>23</v>
      </c>
    </row>
    <row r="2349" spans="8:9" x14ac:dyDescent="0.25">
      <c r="H2349" t="s">
        <v>8219</v>
      </c>
      <c r="I2349">
        <v>19</v>
      </c>
    </row>
    <row r="2350" spans="8:9" x14ac:dyDescent="0.25">
      <c r="H2350" t="s">
        <v>8219</v>
      </c>
      <c r="I2350">
        <v>14</v>
      </c>
    </row>
    <row r="2351" spans="8:9" x14ac:dyDescent="0.25">
      <c r="H2351" t="s">
        <v>8219</v>
      </c>
      <c r="I2351">
        <v>38</v>
      </c>
    </row>
    <row r="2352" spans="8:9" x14ac:dyDescent="0.25">
      <c r="H2352" t="s">
        <v>8219</v>
      </c>
      <c r="I2352">
        <v>78</v>
      </c>
    </row>
    <row r="2353" spans="8:9" x14ac:dyDescent="0.25">
      <c r="H2353" t="s">
        <v>8219</v>
      </c>
      <c r="I2353">
        <v>69</v>
      </c>
    </row>
    <row r="2354" spans="8:9" x14ac:dyDescent="0.25">
      <c r="H2354" t="s">
        <v>8219</v>
      </c>
      <c r="I2354">
        <v>33</v>
      </c>
    </row>
    <row r="2355" spans="8:9" x14ac:dyDescent="0.25">
      <c r="H2355" t="s">
        <v>8219</v>
      </c>
      <c r="I2355">
        <v>54</v>
      </c>
    </row>
    <row r="2356" spans="8:9" x14ac:dyDescent="0.25">
      <c r="H2356" t="s">
        <v>8219</v>
      </c>
      <c r="I2356">
        <v>99</v>
      </c>
    </row>
    <row r="2357" spans="8:9" x14ac:dyDescent="0.25">
      <c r="H2357" t="s">
        <v>8219</v>
      </c>
      <c r="I2357">
        <v>49</v>
      </c>
    </row>
    <row r="2358" spans="8:9" x14ac:dyDescent="0.25">
      <c r="H2358" t="s">
        <v>8219</v>
      </c>
      <c r="I2358">
        <v>11</v>
      </c>
    </row>
    <row r="2359" spans="8:9" x14ac:dyDescent="0.25">
      <c r="H2359" t="s">
        <v>8219</v>
      </c>
      <c r="I2359">
        <v>38</v>
      </c>
    </row>
    <row r="2360" spans="8:9" x14ac:dyDescent="0.25">
      <c r="H2360" t="s">
        <v>8219</v>
      </c>
      <c r="I2360">
        <v>16</v>
      </c>
    </row>
    <row r="2361" spans="8:9" x14ac:dyDescent="0.25">
      <c r="H2361" t="s">
        <v>8219</v>
      </c>
      <c r="I2361">
        <v>32</v>
      </c>
    </row>
    <row r="2362" spans="8:9" x14ac:dyDescent="0.25">
      <c r="H2362" t="s">
        <v>8219</v>
      </c>
      <c r="I2362">
        <v>20</v>
      </c>
    </row>
    <row r="2363" spans="8:9" x14ac:dyDescent="0.25">
      <c r="H2363" t="s">
        <v>8219</v>
      </c>
      <c r="I2363">
        <v>154</v>
      </c>
    </row>
    <row r="2364" spans="8:9" x14ac:dyDescent="0.25">
      <c r="H2364" t="s">
        <v>8219</v>
      </c>
      <c r="I2364">
        <v>41</v>
      </c>
    </row>
    <row r="2365" spans="8:9" x14ac:dyDescent="0.25">
      <c r="H2365" t="s">
        <v>8219</v>
      </c>
      <c r="I2365">
        <v>75</v>
      </c>
    </row>
    <row r="2366" spans="8:9" x14ac:dyDescent="0.25">
      <c r="H2366" t="s">
        <v>8219</v>
      </c>
      <c r="I2366">
        <v>40</v>
      </c>
    </row>
    <row r="2367" spans="8:9" x14ac:dyDescent="0.25">
      <c r="H2367" t="s">
        <v>8219</v>
      </c>
      <c r="I2367">
        <v>46</v>
      </c>
    </row>
    <row r="2368" spans="8:9" x14ac:dyDescent="0.25">
      <c r="H2368" t="s">
        <v>8219</v>
      </c>
      <c r="I2368">
        <v>62</v>
      </c>
    </row>
    <row r="2369" spans="8:9" x14ac:dyDescent="0.25">
      <c r="H2369" t="s">
        <v>8219</v>
      </c>
      <c r="I2369">
        <v>61</v>
      </c>
    </row>
    <row r="2370" spans="8:9" x14ac:dyDescent="0.25">
      <c r="H2370" t="s">
        <v>8219</v>
      </c>
      <c r="I2370">
        <v>96</v>
      </c>
    </row>
    <row r="2371" spans="8:9" x14ac:dyDescent="0.25">
      <c r="H2371" t="s">
        <v>8219</v>
      </c>
      <c r="I2371">
        <v>190</v>
      </c>
    </row>
    <row r="2372" spans="8:9" x14ac:dyDescent="0.25">
      <c r="H2372" t="s">
        <v>8219</v>
      </c>
      <c r="I2372">
        <v>94</v>
      </c>
    </row>
    <row r="2373" spans="8:9" x14ac:dyDescent="0.25">
      <c r="H2373" t="s">
        <v>8219</v>
      </c>
      <c r="I2373">
        <v>39</v>
      </c>
    </row>
    <row r="2374" spans="8:9" x14ac:dyDescent="0.25">
      <c r="H2374" t="s">
        <v>8219</v>
      </c>
      <c r="I2374">
        <v>127</v>
      </c>
    </row>
    <row r="2375" spans="8:9" x14ac:dyDescent="0.25">
      <c r="H2375" t="s">
        <v>8219</v>
      </c>
      <c r="I2375">
        <v>159</v>
      </c>
    </row>
    <row r="2376" spans="8:9" x14ac:dyDescent="0.25">
      <c r="H2376" t="s">
        <v>8219</v>
      </c>
      <c r="I2376">
        <v>177</v>
      </c>
    </row>
    <row r="2377" spans="8:9" x14ac:dyDescent="0.25">
      <c r="H2377" t="s">
        <v>8219</v>
      </c>
      <c r="I2377">
        <v>47</v>
      </c>
    </row>
    <row r="2378" spans="8:9" x14ac:dyDescent="0.25">
      <c r="H2378" t="s">
        <v>8219</v>
      </c>
      <c r="I2378">
        <v>1</v>
      </c>
    </row>
    <row r="2379" spans="8:9" x14ac:dyDescent="0.25">
      <c r="H2379" t="s">
        <v>8219</v>
      </c>
      <c r="I2379">
        <v>16</v>
      </c>
    </row>
    <row r="2380" spans="8:9" x14ac:dyDescent="0.25">
      <c r="H2380" t="s">
        <v>8219</v>
      </c>
      <c r="I2380">
        <v>115</v>
      </c>
    </row>
    <row r="2381" spans="8:9" x14ac:dyDescent="0.25">
      <c r="H2381" t="s">
        <v>8219</v>
      </c>
      <c r="I2381">
        <v>133</v>
      </c>
    </row>
    <row r="2382" spans="8:9" x14ac:dyDescent="0.25">
      <c r="H2382" t="s">
        <v>8219</v>
      </c>
      <c r="I2382">
        <v>70</v>
      </c>
    </row>
    <row r="2383" spans="8:9" x14ac:dyDescent="0.25">
      <c r="H2383" t="s">
        <v>8219</v>
      </c>
      <c r="I2383">
        <v>62</v>
      </c>
    </row>
    <row r="2384" spans="8:9" x14ac:dyDescent="0.25">
      <c r="H2384" t="s">
        <v>8219</v>
      </c>
      <c r="I2384">
        <v>10</v>
      </c>
    </row>
    <row r="2385" spans="8:9" x14ac:dyDescent="0.25">
      <c r="H2385" t="s">
        <v>8219</v>
      </c>
      <c r="I2385">
        <v>499</v>
      </c>
    </row>
    <row r="2386" spans="8:9" x14ac:dyDescent="0.25">
      <c r="H2386" t="s">
        <v>8219</v>
      </c>
      <c r="I2386">
        <v>47</v>
      </c>
    </row>
    <row r="2387" spans="8:9" x14ac:dyDescent="0.25">
      <c r="H2387" t="s">
        <v>8219</v>
      </c>
      <c r="I2387">
        <v>28</v>
      </c>
    </row>
    <row r="2388" spans="8:9" x14ac:dyDescent="0.25">
      <c r="H2388" t="s">
        <v>8219</v>
      </c>
      <c r="I2388">
        <v>24</v>
      </c>
    </row>
    <row r="2389" spans="8:9" x14ac:dyDescent="0.25">
      <c r="H2389" t="s">
        <v>8219</v>
      </c>
      <c r="I2389">
        <v>76</v>
      </c>
    </row>
    <row r="2390" spans="8:9" x14ac:dyDescent="0.25">
      <c r="H2390" t="s">
        <v>8219</v>
      </c>
      <c r="I2390">
        <v>98</v>
      </c>
    </row>
    <row r="2391" spans="8:9" x14ac:dyDescent="0.25">
      <c r="H2391" t="s">
        <v>8219</v>
      </c>
      <c r="I2391">
        <v>30</v>
      </c>
    </row>
    <row r="2392" spans="8:9" x14ac:dyDescent="0.25">
      <c r="H2392" t="s">
        <v>8219</v>
      </c>
      <c r="I2392">
        <v>478</v>
      </c>
    </row>
    <row r="2393" spans="8:9" x14ac:dyDescent="0.25">
      <c r="H2393" t="s">
        <v>8219</v>
      </c>
      <c r="I2393">
        <v>74</v>
      </c>
    </row>
    <row r="2394" spans="8:9" x14ac:dyDescent="0.25">
      <c r="H2394" t="s">
        <v>8219</v>
      </c>
      <c r="I2394">
        <v>131</v>
      </c>
    </row>
    <row r="2395" spans="8:9" x14ac:dyDescent="0.25">
      <c r="H2395" t="s">
        <v>8219</v>
      </c>
      <c r="I2395">
        <v>61</v>
      </c>
    </row>
    <row r="2396" spans="8:9" x14ac:dyDescent="0.25">
      <c r="H2396" t="s">
        <v>8219</v>
      </c>
      <c r="I2396">
        <v>1071</v>
      </c>
    </row>
    <row r="2397" spans="8:9" x14ac:dyDescent="0.25">
      <c r="H2397" t="s">
        <v>8219</v>
      </c>
      <c r="I2397">
        <v>122</v>
      </c>
    </row>
    <row r="2398" spans="8:9" x14ac:dyDescent="0.25">
      <c r="H2398" t="s">
        <v>8219</v>
      </c>
      <c r="I2398">
        <v>111</v>
      </c>
    </row>
    <row r="2399" spans="8:9" x14ac:dyDescent="0.25">
      <c r="H2399" t="s">
        <v>8219</v>
      </c>
      <c r="I2399">
        <v>255</v>
      </c>
    </row>
    <row r="2400" spans="8:9" x14ac:dyDescent="0.25">
      <c r="H2400" t="s">
        <v>8219</v>
      </c>
      <c r="I2400">
        <v>141</v>
      </c>
    </row>
    <row r="2401" spans="8:9" x14ac:dyDescent="0.25">
      <c r="H2401" t="s">
        <v>8219</v>
      </c>
      <c r="I2401">
        <v>159</v>
      </c>
    </row>
    <row r="2402" spans="8:9" x14ac:dyDescent="0.25">
      <c r="H2402" t="s">
        <v>8219</v>
      </c>
      <c r="I2402">
        <v>99</v>
      </c>
    </row>
    <row r="2403" spans="8:9" x14ac:dyDescent="0.25">
      <c r="H2403" t="s">
        <v>8219</v>
      </c>
      <c r="I2403">
        <v>96</v>
      </c>
    </row>
    <row r="2404" spans="8:9" x14ac:dyDescent="0.25">
      <c r="H2404" t="s">
        <v>8219</v>
      </c>
      <c r="I2404">
        <v>27</v>
      </c>
    </row>
    <row r="2405" spans="8:9" x14ac:dyDescent="0.25">
      <c r="H2405" t="s">
        <v>8219</v>
      </c>
      <c r="I2405">
        <v>166</v>
      </c>
    </row>
    <row r="2406" spans="8:9" x14ac:dyDescent="0.25">
      <c r="H2406" t="s">
        <v>8219</v>
      </c>
      <c r="I2406">
        <v>76</v>
      </c>
    </row>
    <row r="2407" spans="8:9" x14ac:dyDescent="0.25">
      <c r="H2407" t="s">
        <v>8219</v>
      </c>
      <c r="I2407">
        <v>211</v>
      </c>
    </row>
    <row r="2408" spans="8:9" x14ac:dyDescent="0.25">
      <c r="H2408" t="s">
        <v>8219</v>
      </c>
      <c r="I2408">
        <v>21</v>
      </c>
    </row>
    <row r="2409" spans="8:9" x14ac:dyDescent="0.25">
      <c r="H2409" t="s">
        <v>8219</v>
      </c>
      <c r="I2409">
        <v>61</v>
      </c>
    </row>
    <row r="2410" spans="8:9" x14ac:dyDescent="0.25">
      <c r="H2410" t="s">
        <v>8219</v>
      </c>
      <c r="I2410">
        <v>30</v>
      </c>
    </row>
    <row r="2411" spans="8:9" x14ac:dyDescent="0.25">
      <c r="H2411" t="s">
        <v>8219</v>
      </c>
      <c r="I2411">
        <v>375</v>
      </c>
    </row>
    <row r="2412" spans="8:9" x14ac:dyDescent="0.25">
      <c r="H2412" t="s">
        <v>8219</v>
      </c>
      <c r="I2412">
        <v>111</v>
      </c>
    </row>
    <row r="2413" spans="8:9" x14ac:dyDescent="0.25">
      <c r="H2413" t="s">
        <v>8219</v>
      </c>
      <c r="I2413">
        <v>123</v>
      </c>
    </row>
    <row r="2414" spans="8:9" x14ac:dyDescent="0.25">
      <c r="H2414" t="s">
        <v>8219</v>
      </c>
      <c r="I2414">
        <v>70</v>
      </c>
    </row>
    <row r="2415" spans="8:9" x14ac:dyDescent="0.25">
      <c r="H2415" t="s">
        <v>8219</v>
      </c>
      <c r="I2415">
        <v>85</v>
      </c>
    </row>
    <row r="2416" spans="8:9" x14ac:dyDescent="0.25">
      <c r="H2416" t="s">
        <v>8219</v>
      </c>
      <c r="I2416">
        <v>86</v>
      </c>
    </row>
    <row r="2417" spans="8:9" x14ac:dyDescent="0.25">
      <c r="H2417" t="s">
        <v>8219</v>
      </c>
      <c r="I2417">
        <v>13</v>
      </c>
    </row>
    <row r="2418" spans="8:9" x14ac:dyDescent="0.25">
      <c r="H2418" t="s">
        <v>8219</v>
      </c>
      <c r="I2418">
        <v>33</v>
      </c>
    </row>
    <row r="2419" spans="8:9" x14ac:dyDescent="0.25">
      <c r="H2419" t="s">
        <v>8219</v>
      </c>
      <c r="I2419">
        <v>15</v>
      </c>
    </row>
    <row r="2420" spans="8:9" x14ac:dyDescent="0.25">
      <c r="H2420" t="s">
        <v>8219</v>
      </c>
      <c r="I2420">
        <v>273</v>
      </c>
    </row>
    <row r="2421" spans="8:9" x14ac:dyDescent="0.25">
      <c r="H2421" t="s">
        <v>8219</v>
      </c>
      <c r="I2421">
        <v>714</v>
      </c>
    </row>
    <row r="2422" spans="8:9" x14ac:dyDescent="0.25">
      <c r="H2422" t="s">
        <v>8219</v>
      </c>
      <c r="I2422">
        <v>170</v>
      </c>
    </row>
    <row r="2423" spans="8:9" x14ac:dyDescent="0.25">
      <c r="H2423" t="s">
        <v>8219</v>
      </c>
      <c r="I2423">
        <v>512</v>
      </c>
    </row>
    <row r="2424" spans="8:9" x14ac:dyDescent="0.25">
      <c r="H2424" t="s">
        <v>8219</v>
      </c>
      <c r="I2424">
        <v>314</v>
      </c>
    </row>
    <row r="2425" spans="8:9" x14ac:dyDescent="0.25">
      <c r="H2425" t="s">
        <v>8219</v>
      </c>
      <c r="I2425">
        <v>167</v>
      </c>
    </row>
    <row r="2426" spans="8:9" x14ac:dyDescent="0.25">
      <c r="H2426" t="s">
        <v>8219</v>
      </c>
      <c r="I2426">
        <v>9</v>
      </c>
    </row>
    <row r="2427" spans="8:9" x14ac:dyDescent="0.25">
      <c r="H2427" t="s">
        <v>8219</v>
      </c>
      <c r="I2427">
        <v>103</v>
      </c>
    </row>
    <row r="2428" spans="8:9" x14ac:dyDescent="0.25">
      <c r="H2428" t="s">
        <v>8219</v>
      </c>
      <c r="I2428">
        <v>111</v>
      </c>
    </row>
    <row r="2429" spans="8:9" x14ac:dyDescent="0.25">
      <c r="H2429" t="s">
        <v>8219</v>
      </c>
      <c r="I2429">
        <v>271</v>
      </c>
    </row>
    <row r="2430" spans="8:9" x14ac:dyDescent="0.25">
      <c r="H2430" t="s">
        <v>8219</v>
      </c>
      <c r="I2430">
        <v>101</v>
      </c>
    </row>
    <row r="2431" spans="8:9" x14ac:dyDescent="0.25">
      <c r="H2431" t="s">
        <v>8219</v>
      </c>
      <c r="I2431">
        <v>57</v>
      </c>
    </row>
    <row r="2432" spans="8:9" x14ac:dyDescent="0.25">
      <c r="H2432" t="s">
        <v>8219</v>
      </c>
      <c r="I2432">
        <v>62</v>
      </c>
    </row>
    <row r="2433" spans="8:9" x14ac:dyDescent="0.25">
      <c r="H2433" t="s">
        <v>8219</v>
      </c>
      <c r="I2433">
        <v>32</v>
      </c>
    </row>
    <row r="2434" spans="8:9" x14ac:dyDescent="0.25">
      <c r="H2434" t="s">
        <v>8219</v>
      </c>
      <c r="I2434">
        <v>141</v>
      </c>
    </row>
    <row r="2435" spans="8:9" x14ac:dyDescent="0.25">
      <c r="H2435" t="s">
        <v>8219</v>
      </c>
      <c r="I2435">
        <v>75</v>
      </c>
    </row>
    <row r="2436" spans="8:9" x14ac:dyDescent="0.25">
      <c r="H2436" t="s">
        <v>8219</v>
      </c>
      <c r="I2436">
        <v>46</v>
      </c>
    </row>
    <row r="2437" spans="8:9" x14ac:dyDescent="0.25">
      <c r="H2437" t="s">
        <v>8219</v>
      </c>
      <c r="I2437">
        <v>103</v>
      </c>
    </row>
    <row r="2438" spans="8:9" x14ac:dyDescent="0.25">
      <c r="H2438" t="s">
        <v>8219</v>
      </c>
      <c r="I2438">
        <v>6</v>
      </c>
    </row>
    <row r="2439" spans="8:9" x14ac:dyDescent="0.25">
      <c r="H2439" t="s">
        <v>8219</v>
      </c>
      <c r="I2439">
        <v>83</v>
      </c>
    </row>
    <row r="2440" spans="8:9" x14ac:dyDescent="0.25">
      <c r="H2440" t="s">
        <v>8219</v>
      </c>
      <c r="I2440">
        <v>108</v>
      </c>
    </row>
    <row r="2441" spans="8:9" x14ac:dyDescent="0.25">
      <c r="H2441" t="s">
        <v>8219</v>
      </c>
      <c r="I2441">
        <v>25</v>
      </c>
    </row>
    <row r="2442" spans="8:9" x14ac:dyDescent="0.25">
      <c r="H2442" t="s">
        <v>8219</v>
      </c>
      <c r="I2442">
        <v>549</v>
      </c>
    </row>
    <row r="2443" spans="8:9" x14ac:dyDescent="0.25">
      <c r="H2443" t="s">
        <v>8219</v>
      </c>
      <c r="I2443">
        <v>222</v>
      </c>
    </row>
    <row r="2444" spans="8:9" x14ac:dyDescent="0.25">
      <c r="H2444" t="s">
        <v>8219</v>
      </c>
      <c r="I2444">
        <v>183</v>
      </c>
    </row>
    <row r="2445" spans="8:9" x14ac:dyDescent="0.25">
      <c r="H2445" t="s">
        <v>8219</v>
      </c>
      <c r="I2445">
        <v>89</v>
      </c>
    </row>
    <row r="2446" spans="8:9" x14ac:dyDescent="0.25">
      <c r="H2446" t="s">
        <v>8219</v>
      </c>
      <c r="I2446">
        <v>253</v>
      </c>
    </row>
    <row r="2447" spans="8:9" x14ac:dyDescent="0.25">
      <c r="H2447" t="s">
        <v>8219</v>
      </c>
      <c r="I2447">
        <v>140</v>
      </c>
    </row>
    <row r="2448" spans="8:9" x14ac:dyDescent="0.25">
      <c r="H2448" t="s">
        <v>8219</v>
      </c>
      <c r="I2448">
        <v>103</v>
      </c>
    </row>
    <row r="2449" spans="8:9" x14ac:dyDescent="0.25">
      <c r="H2449" t="s">
        <v>8219</v>
      </c>
      <c r="I2449">
        <v>138</v>
      </c>
    </row>
    <row r="2450" spans="8:9" x14ac:dyDescent="0.25">
      <c r="H2450" t="s">
        <v>8219</v>
      </c>
      <c r="I2450">
        <v>191</v>
      </c>
    </row>
    <row r="2451" spans="8:9" x14ac:dyDescent="0.25">
      <c r="H2451" t="s">
        <v>8219</v>
      </c>
      <c r="I2451">
        <v>45</v>
      </c>
    </row>
    <row r="2452" spans="8:9" x14ac:dyDescent="0.25">
      <c r="H2452" t="s">
        <v>8219</v>
      </c>
      <c r="I2452">
        <v>17</v>
      </c>
    </row>
    <row r="2453" spans="8:9" x14ac:dyDescent="0.25">
      <c r="H2453" t="s">
        <v>8219</v>
      </c>
      <c r="I2453">
        <v>31</v>
      </c>
    </row>
    <row r="2454" spans="8:9" x14ac:dyDescent="0.25">
      <c r="H2454" t="s">
        <v>8219</v>
      </c>
      <c r="I2454">
        <v>50</v>
      </c>
    </row>
    <row r="2455" spans="8:9" x14ac:dyDescent="0.25">
      <c r="H2455" t="s">
        <v>8219</v>
      </c>
      <c r="I2455">
        <v>59</v>
      </c>
    </row>
    <row r="2456" spans="8:9" x14ac:dyDescent="0.25">
      <c r="H2456" t="s">
        <v>8219</v>
      </c>
      <c r="I2456">
        <v>81</v>
      </c>
    </row>
    <row r="2457" spans="8:9" x14ac:dyDescent="0.25">
      <c r="H2457" t="s">
        <v>8219</v>
      </c>
      <c r="I2457">
        <v>508</v>
      </c>
    </row>
    <row r="2458" spans="8:9" x14ac:dyDescent="0.25">
      <c r="H2458" t="s">
        <v>8219</v>
      </c>
      <c r="I2458">
        <v>74</v>
      </c>
    </row>
    <row r="2459" spans="8:9" x14ac:dyDescent="0.25">
      <c r="H2459" t="s">
        <v>8219</v>
      </c>
      <c r="I2459">
        <v>141</v>
      </c>
    </row>
    <row r="2460" spans="8:9" x14ac:dyDescent="0.25">
      <c r="H2460" t="s">
        <v>8219</v>
      </c>
      <c r="I2460">
        <v>711</v>
      </c>
    </row>
    <row r="2461" spans="8:9" x14ac:dyDescent="0.25">
      <c r="H2461" t="s">
        <v>8219</v>
      </c>
      <c r="I2461">
        <v>141</v>
      </c>
    </row>
    <row r="2462" spans="8:9" x14ac:dyDescent="0.25">
      <c r="H2462" t="s">
        <v>8219</v>
      </c>
      <c r="I2462">
        <v>109</v>
      </c>
    </row>
    <row r="2463" spans="8:9" x14ac:dyDescent="0.25">
      <c r="H2463" t="s">
        <v>8219</v>
      </c>
      <c r="I2463">
        <v>361</v>
      </c>
    </row>
    <row r="2464" spans="8:9" x14ac:dyDescent="0.25">
      <c r="H2464" t="s">
        <v>8219</v>
      </c>
      <c r="I2464">
        <v>176</v>
      </c>
    </row>
    <row r="2465" spans="8:9" x14ac:dyDescent="0.25">
      <c r="H2465" t="s">
        <v>8219</v>
      </c>
      <c r="I2465">
        <v>670</v>
      </c>
    </row>
    <row r="2466" spans="8:9" x14ac:dyDescent="0.25">
      <c r="H2466" t="s">
        <v>8219</v>
      </c>
      <c r="I2466">
        <v>96</v>
      </c>
    </row>
    <row r="2467" spans="8:9" x14ac:dyDescent="0.25">
      <c r="H2467" t="s">
        <v>8219</v>
      </c>
      <c r="I2467">
        <v>74</v>
      </c>
    </row>
    <row r="2468" spans="8:9" x14ac:dyDescent="0.25">
      <c r="H2468" t="s">
        <v>8219</v>
      </c>
      <c r="I2468">
        <v>52</v>
      </c>
    </row>
    <row r="2469" spans="8:9" x14ac:dyDescent="0.25">
      <c r="H2469" t="s">
        <v>8219</v>
      </c>
      <c r="I2469">
        <v>105</v>
      </c>
    </row>
    <row r="2470" spans="8:9" x14ac:dyDescent="0.25">
      <c r="H2470" t="s">
        <v>8219</v>
      </c>
      <c r="I2470">
        <v>41</v>
      </c>
    </row>
    <row r="2471" spans="8:9" x14ac:dyDescent="0.25">
      <c r="H2471" t="s">
        <v>8219</v>
      </c>
      <c r="I2471">
        <v>34</v>
      </c>
    </row>
    <row r="2472" spans="8:9" x14ac:dyDescent="0.25">
      <c r="H2472" t="s">
        <v>8219</v>
      </c>
      <c r="I2472">
        <v>66</v>
      </c>
    </row>
    <row r="2473" spans="8:9" x14ac:dyDescent="0.25">
      <c r="H2473" t="s">
        <v>8219</v>
      </c>
      <c r="I2473">
        <v>50</v>
      </c>
    </row>
    <row r="2474" spans="8:9" x14ac:dyDescent="0.25">
      <c r="H2474" t="s">
        <v>8219</v>
      </c>
      <c r="I2474">
        <v>159</v>
      </c>
    </row>
    <row r="2475" spans="8:9" x14ac:dyDescent="0.25">
      <c r="H2475" t="s">
        <v>8219</v>
      </c>
      <c r="I2475">
        <v>182</v>
      </c>
    </row>
    <row r="2476" spans="8:9" x14ac:dyDescent="0.25">
      <c r="H2476" t="s">
        <v>8219</v>
      </c>
      <c r="I2476">
        <v>206</v>
      </c>
    </row>
    <row r="2477" spans="8:9" x14ac:dyDescent="0.25">
      <c r="H2477" t="s">
        <v>8219</v>
      </c>
      <c r="I2477">
        <v>169</v>
      </c>
    </row>
    <row r="2478" spans="8:9" x14ac:dyDescent="0.25">
      <c r="H2478" t="s">
        <v>8219</v>
      </c>
      <c r="I2478">
        <v>31</v>
      </c>
    </row>
    <row r="2479" spans="8:9" x14ac:dyDescent="0.25">
      <c r="H2479" t="s">
        <v>8219</v>
      </c>
      <c r="I2479">
        <v>28</v>
      </c>
    </row>
    <row r="2480" spans="8:9" x14ac:dyDescent="0.25">
      <c r="H2480" t="s">
        <v>8219</v>
      </c>
      <c r="I2480">
        <v>54</v>
      </c>
    </row>
    <row r="2481" spans="8:9" x14ac:dyDescent="0.25">
      <c r="H2481" t="s">
        <v>8219</v>
      </c>
      <c r="I2481">
        <v>467</v>
      </c>
    </row>
    <row r="2482" spans="8:9" x14ac:dyDescent="0.25">
      <c r="H2482" t="s">
        <v>8219</v>
      </c>
      <c r="I2482">
        <v>389</v>
      </c>
    </row>
    <row r="2483" spans="8:9" x14ac:dyDescent="0.25">
      <c r="H2483" t="s">
        <v>8219</v>
      </c>
      <c r="I2483">
        <v>68</v>
      </c>
    </row>
    <row r="2484" spans="8:9" x14ac:dyDescent="0.25">
      <c r="H2484" t="s">
        <v>8219</v>
      </c>
      <c r="I2484">
        <v>413</v>
      </c>
    </row>
    <row r="2485" spans="8:9" x14ac:dyDescent="0.25">
      <c r="H2485" t="s">
        <v>8219</v>
      </c>
      <c r="I2485">
        <v>190</v>
      </c>
    </row>
    <row r="2486" spans="8:9" x14ac:dyDescent="0.25">
      <c r="H2486" t="s">
        <v>8219</v>
      </c>
      <c r="I2486">
        <v>189</v>
      </c>
    </row>
    <row r="2487" spans="8:9" x14ac:dyDescent="0.25">
      <c r="H2487" t="s">
        <v>8219</v>
      </c>
      <c r="I2487">
        <v>130</v>
      </c>
    </row>
    <row r="2488" spans="8:9" x14ac:dyDescent="0.25">
      <c r="H2488" t="s">
        <v>8219</v>
      </c>
      <c r="I2488">
        <v>74</v>
      </c>
    </row>
    <row r="2489" spans="8:9" x14ac:dyDescent="0.25">
      <c r="H2489" t="s">
        <v>8219</v>
      </c>
      <c r="I2489">
        <v>274</v>
      </c>
    </row>
    <row r="2490" spans="8:9" x14ac:dyDescent="0.25">
      <c r="H2490" t="s">
        <v>8219</v>
      </c>
      <c r="I2490">
        <v>22</v>
      </c>
    </row>
    <row r="2491" spans="8:9" x14ac:dyDescent="0.25">
      <c r="H2491" t="s">
        <v>8219</v>
      </c>
      <c r="I2491">
        <v>31</v>
      </c>
    </row>
    <row r="2492" spans="8:9" x14ac:dyDescent="0.25">
      <c r="H2492" t="s">
        <v>8219</v>
      </c>
      <c r="I2492">
        <v>63</v>
      </c>
    </row>
    <row r="2493" spans="8:9" x14ac:dyDescent="0.25">
      <c r="H2493" t="s">
        <v>8219</v>
      </c>
      <c r="I2493">
        <v>20</v>
      </c>
    </row>
    <row r="2494" spans="8:9" x14ac:dyDescent="0.25">
      <c r="H2494" t="s">
        <v>8219</v>
      </c>
      <c r="I2494">
        <v>25</v>
      </c>
    </row>
    <row r="2495" spans="8:9" x14ac:dyDescent="0.25">
      <c r="H2495" t="s">
        <v>8219</v>
      </c>
      <c r="I2495">
        <v>61</v>
      </c>
    </row>
    <row r="2496" spans="8:9" x14ac:dyDescent="0.25">
      <c r="H2496" t="s">
        <v>8219</v>
      </c>
      <c r="I2496">
        <v>52</v>
      </c>
    </row>
    <row r="2497" spans="8:9" x14ac:dyDescent="0.25">
      <c r="H2497" t="s">
        <v>8219</v>
      </c>
      <c r="I2497">
        <v>86</v>
      </c>
    </row>
    <row r="2498" spans="8:9" x14ac:dyDescent="0.25">
      <c r="H2498" t="s">
        <v>8219</v>
      </c>
      <c r="I2498">
        <v>42</v>
      </c>
    </row>
    <row r="2499" spans="8:9" x14ac:dyDescent="0.25">
      <c r="H2499" t="s">
        <v>8219</v>
      </c>
      <c r="I2499">
        <v>52</v>
      </c>
    </row>
    <row r="2500" spans="8:9" x14ac:dyDescent="0.25">
      <c r="H2500" t="s">
        <v>8219</v>
      </c>
      <c r="I2500">
        <v>120</v>
      </c>
    </row>
    <row r="2501" spans="8:9" x14ac:dyDescent="0.25">
      <c r="H2501" t="s">
        <v>8219</v>
      </c>
      <c r="I2501">
        <v>22</v>
      </c>
    </row>
    <row r="2502" spans="8:9" x14ac:dyDescent="0.25">
      <c r="H2502" t="s">
        <v>8219</v>
      </c>
      <c r="I2502">
        <v>64</v>
      </c>
    </row>
    <row r="2503" spans="8:9" x14ac:dyDescent="0.25">
      <c r="H2503" t="s">
        <v>8219</v>
      </c>
      <c r="I2503">
        <v>23</v>
      </c>
    </row>
    <row r="2504" spans="8:9" x14ac:dyDescent="0.25">
      <c r="H2504" t="s">
        <v>8219</v>
      </c>
      <c r="I2504">
        <v>238</v>
      </c>
    </row>
    <row r="2505" spans="8:9" x14ac:dyDescent="0.25">
      <c r="H2505" t="s">
        <v>8219</v>
      </c>
      <c r="I2505">
        <v>33</v>
      </c>
    </row>
    <row r="2506" spans="8:9" x14ac:dyDescent="0.25">
      <c r="H2506" t="s">
        <v>8219</v>
      </c>
      <c r="I2506">
        <v>32</v>
      </c>
    </row>
    <row r="2507" spans="8:9" x14ac:dyDescent="0.25">
      <c r="H2507" t="s">
        <v>8219</v>
      </c>
      <c r="I2507">
        <v>24</v>
      </c>
    </row>
    <row r="2508" spans="8:9" x14ac:dyDescent="0.25">
      <c r="H2508" t="s">
        <v>8219</v>
      </c>
      <c r="I2508">
        <v>29</v>
      </c>
    </row>
    <row r="2509" spans="8:9" x14ac:dyDescent="0.25">
      <c r="H2509" t="s">
        <v>8219</v>
      </c>
      <c r="I2509">
        <v>50</v>
      </c>
    </row>
    <row r="2510" spans="8:9" x14ac:dyDescent="0.25">
      <c r="H2510" t="s">
        <v>8219</v>
      </c>
      <c r="I2510">
        <v>108</v>
      </c>
    </row>
    <row r="2511" spans="8:9" x14ac:dyDescent="0.25">
      <c r="H2511" t="s">
        <v>8219</v>
      </c>
      <c r="I2511">
        <v>139</v>
      </c>
    </row>
    <row r="2512" spans="8:9" x14ac:dyDescent="0.25">
      <c r="H2512" t="s">
        <v>8219</v>
      </c>
      <c r="I2512">
        <v>7</v>
      </c>
    </row>
    <row r="2513" spans="8:9" x14ac:dyDescent="0.25">
      <c r="H2513" t="s">
        <v>8219</v>
      </c>
      <c r="I2513">
        <v>149</v>
      </c>
    </row>
    <row r="2514" spans="8:9" x14ac:dyDescent="0.25">
      <c r="H2514" t="s">
        <v>8219</v>
      </c>
      <c r="I2514">
        <v>31</v>
      </c>
    </row>
    <row r="2515" spans="8:9" x14ac:dyDescent="0.25">
      <c r="H2515" t="s">
        <v>8219</v>
      </c>
      <c r="I2515">
        <v>26</v>
      </c>
    </row>
    <row r="2516" spans="8:9" x14ac:dyDescent="0.25">
      <c r="H2516" t="s">
        <v>8219</v>
      </c>
      <c r="I2516">
        <v>172</v>
      </c>
    </row>
    <row r="2517" spans="8:9" x14ac:dyDescent="0.25">
      <c r="H2517" t="s">
        <v>8219</v>
      </c>
      <c r="I2517">
        <v>78</v>
      </c>
    </row>
    <row r="2518" spans="8:9" x14ac:dyDescent="0.25">
      <c r="H2518" t="s">
        <v>8219</v>
      </c>
      <c r="I2518">
        <v>120</v>
      </c>
    </row>
    <row r="2519" spans="8:9" x14ac:dyDescent="0.25">
      <c r="H2519" t="s">
        <v>8219</v>
      </c>
      <c r="I2519">
        <v>227</v>
      </c>
    </row>
    <row r="2520" spans="8:9" x14ac:dyDescent="0.25">
      <c r="H2520" t="s">
        <v>8219</v>
      </c>
      <c r="I2520">
        <v>42</v>
      </c>
    </row>
    <row r="2521" spans="8:9" x14ac:dyDescent="0.25">
      <c r="H2521" t="s">
        <v>8219</v>
      </c>
      <c r="I2521">
        <v>64</v>
      </c>
    </row>
    <row r="2522" spans="8:9" x14ac:dyDescent="0.25">
      <c r="H2522" t="s">
        <v>8219</v>
      </c>
      <c r="I2522">
        <v>121</v>
      </c>
    </row>
    <row r="2523" spans="8:9" x14ac:dyDescent="0.25">
      <c r="H2523" t="s">
        <v>8219</v>
      </c>
      <c r="I2523">
        <v>87</v>
      </c>
    </row>
    <row r="2524" spans="8:9" x14ac:dyDescent="0.25">
      <c r="H2524" t="s">
        <v>8219</v>
      </c>
      <c r="I2524">
        <v>65</v>
      </c>
    </row>
    <row r="2525" spans="8:9" x14ac:dyDescent="0.25">
      <c r="H2525" t="s">
        <v>8219</v>
      </c>
      <c r="I2525">
        <v>49</v>
      </c>
    </row>
    <row r="2526" spans="8:9" x14ac:dyDescent="0.25">
      <c r="H2526" t="s">
        <v>8219</v>
      </c>
      <c r="I2526">
        <v>19</v>
      </c>
    </row>
    <row r="2527" spans="8:9" x14ac:dyDescent="0.25">
      <c r="H2527" t="s">
        <v>8219</v>
      </c>
      <c r="I2527">
        <v>81</v>
      </c>
    </row>
    <row r="2528" spans="8:9" x14ac:dyDescent="0.25">
      <c r="H2528" t="s">
        <v>8219</v>
      </c>
      <c r="I2528">
        <v>264</v>
      </c>
    </row>
    <row r="2529" spans="8:9" x14ac:dyDescent="0.25">
      <c r="H2529" t="s">
        <v>8219</v>
      </c>
      <c r="I2529">
        <v>25</v>
      </c>
    </row>
    <row r="2530" spans="8:9" x14ac:dyDescent="0.25">
      <c r="H2530" t="s">
        <v>8219</v>
      </c>
      <c r="I2530">
        <v>5</v>
      </c>
    </row>
    <row r="2531" spans="8:9" x14ac:dyDescent="0.25">
      <c r="H2531" t="s">
        <v>8219</v>
      </c>
      <c r="I2531">
        <v>144</v>
      </c>
    </row>
    <row r="2532" spans="8:9" x14ac:dyDescent="0.25">
      <c r="H2532" t="s">
        <v>8219</v>
      </c>
      <c r="I2532">
        <v>92</v>
      </c>
    </row>
    <row r="2533" spans="8:9" x14ac:dyDescent="0.25">
      <c r="H2533" t="s">
        <v>8219</v>
      </c>
      <c r="I2533">
        <v>147</v>
      </c>
    </row>
    <row r="2534" spans="8:9" x14ac:dyDescent="0.25">
      <c r="H2534" t="s">
        <v>8219</v>
      </c>
      <c r="I2534">
        <v>90</v>
      </c>
    </row>
    <row r="2535" spans="8:9" x14ac:dyDescent="0.25">
      <c r="H2535" t="s">
        <v>8219</v>
      </c>
      <c r="I2535">
        <v>87</v>
      </c>
    </row>
    <row r="2536" spans="8:9" x14ac:dyDescent="0.25">
      <c r="H2536" t="s">
        <v>8219</v>
      </c>
      <c r="I2536">
        <v>406</v>
      </c>
    </row>
    <row r="2537" spans="8:9" x14ac:dyDescent="0.25">
      <c r="H2537" t="s">
        <v>8219</v>
      </c>
      <c r="I2537">
        <v>20</v>
      </c>
    </row>
    <row r="2538" spans="8:9" x14ac:dyDescent="0.25">
      <c r="H2538" t="s">
        <v>8219</v>
      </c>
      <c r="I2538">
        <v>70</v>
      </c>
    </row>
    <row r="2539" spans="8:9" x14ac:dyDescent="0.25">
      <c r="H2539" t="s">
        <v>8219</v>
      </c>
      <c r="I2539">
        <v>16</v>
      </c>
    </row>
    <row r="2540" spans="8:9" x14ac:dyDescent="0.25">
      <c r="H2540" t="s">
        <v>8219</v>
      </c>
      <c r="I2540">
        <v>52</v>
      </c>
    </row>
    <row r="2541" spans="8:9" x14ac:dyDescent="0.25">
      <c r="H2541" t="s">
        <v>8219</v>
      </c>
      <c r="I2541">
        <v>66</v>
      </c>
    </row>
    <row r="2542" spans="8:9" x14ac:dyDescent="0.25">
      <c r="H2542" t="s">
        <v>8219</v>
      </c>
      <c r="I2542">
        <v>109</v>
      </c>
    </row>
    <row r="2543" spans="8:9" x14ac:dyDescent="0.25">
      <c r="H2543" t="s">
        <v>8219</v>
      </c>
      <c r="I2543">
        <v>168</v>
      </c>
    </row>
    <row r="2544" spans="8:9" x14ac:dyDescent="0.25">
      <c r="H2544" t="s">
        <v>8219</v>
      </c>
      <c r="I2544">
        <v>31</v>
      </c>
    </row>
    <row r="2545" spans="8:9" x14ac:dyDescent="0.25">
      <c r="H2545" t="s">
        <v>8219</v>
      </c>
      <c r="I2545">
        <v>133</v>
      </c>
    </row>
    <row r="2546" spans="8:9" x14ac:dyDescent="0.25">
      <c r="H2546" t="s">
        <v>8219</v>
      </c>
      <c r="I2546">
        <v>151</v>
      </c>
    </row>
    <row r="2547" spans="8:9" x14ac:dyDescent="0.25">
      <c r="H2547" t="s">
        <v>8219</v>
      </c>
      <c r="I2547">
        <v>5</v>
      </c>
    </row>
    <row r="2548" spans="8:9" x14ac:dyDescent="0.25">
      <c r="H2548" t="s">
        <v>8219</v>
      </c>
      <c r="I2548">
        <v>73</v>
      </c>
    </row>
    <row r="2549" spans="8:9" x14ac:dyDescent="0.25">
      <c r="H2549" t="s">
        <v>8219</v>
      </c>
      <c r="I2549">
        <v>148</v>
      </c>
    </row>
    <row r="2550" spans="8:9" x14ac:dyDescent="0.25">
      <c r="H2550" t="s">
        <v>8219</v>
      </c>
      <c r="I2550">
        <v>93</v>
      </c>
    </row>
    <row r="2551" spans="8:9" x14ac:dyDescent="0.25">
      <c r="H2551" t="s">
        <v>8219</v>
      </c>
      <c r="I2551">
        <v>63</v>
      </c>
    </row>
    <row r="2552" spans="8:9" x14ac:dyDescent="0.25">
      <c r="H2552" t="s">
        <v>8219</v>
      </c>
      <c r="I2552">
        <v>134</v>
      </c>
    </row>
    <row r="2553" spans="8:9" x14ac:dyDescent="0.25">
      <c r="H2553" t="s">
        <v>8219</v>
      </c>
      <c r="I2553">
        <v>14</v>
      </c>
    </row>
    <row r="2554" spans="8:9" x14ac:dyDescent="0.25">
      <c r="H2554" t="s">
        <v>8219</v>
      </c>
      <c r="I2554">
        <v>78</v>
      </c>
    </row>
    <row r="2555" spans="8:9" x14ac:dyDescent="0.25">
      <c r="H2555" t="s">
        <v>8219</v>
      </c>
      <c r="I2555">
        <v>112</v>
      </c>
    </row>
    <row r="2556" spans="8:9" x14ac:dyDescent="0.25">
      <c r="H2556" t="s">
        <v>8219</v>
      </c>
      <c r="I2556">
        <v>34</v>
      </c>
    </row>
    <row r="2557" spans="8:9" x14ac:dyDescent="0.25">
      <c r="H2557" t="s">
        <v>8219</v>
      </c>
      <c r="I2557">
        <v>19</v>
      </c>
    </row>
    <row r="2558" spans="8:9" x14ac:dyDescent="0.25">
      <c r="H2558" t="s">
        <v>8219</v>
      </c>
      <c r="I2558">
        <v>13</v>
      </c>
    </row>
    <row r="2559" spans="8:9" x14ac:dyDescent="0.25">
      <c r="H2559" t="s">
        <v>8219</v>
      </c>
      <c r="I2559">
        <v>104</v>
      </c>
    </row>
    <row r="2560" spans="8:9" x14ac:dyDescent="0.25">
      <c r="H2560" t="s">
        <v>8219</v>
      </c>
      <c r="I2560">
        <v>52</v>
      </c>
    </row>
    <row r="2561" spans="8:9" x14ac:dyDescent="0.25">
      <c r="H2561" t="s">
        <v>8219</v>
      </c>
      <c r="I2561">
        <v>17</v>
      </c>
    </row>
    <row r="2562" spans="8:9" x14ac:dyDescent="0.25">
      <c r="H2562" t="s">
        <v>8219</v>
      </c>
      <c r="I2562">
        <v>82</v>
      </c>
    </row>
    <row r="2563" spans="8:9" x14ac:dyDescent="0.25">
      <c r="H2563" t="s">
        <v>8219</v>
      </c>
      <c r="I2563">
        <v>73</v>
      </c>
    </row>
    <row r="2564" spans="8:9" x14ac:dyDescent="0.25">
      <c r="H2564" t="s">
        <v>8219</v>
      </c>
      <c r="I2564">
        <v>158</v>
      </c>
    </row>
    <row r="2565" spans="8:9" x14ac:dyDescent="0.25">
      <c r="H2565" t="s">
        <v>8219</v>
      </c>
      <c r="I2565">
        <v>65</v>
      </c>
    </row>
    <row r="2566" spans="8:9" x14ac:dyDescent="0.25">
      <c r="H2566" t="s">
        <v>8219</v>
      </c>
      <c r="I2566">
        <v>184</v>
      </c>
    </row>
    <row r="2567" spans="8:9" x14ac:dyDescent="0.25">
      <c r="H2567" t="s">
        <v>8219</v>
      </c>
      <c r="I2567">
        <v>34</v>
      </c>
    </row>
    <row r="2568" spans="8:9" x14ac:dyDescent="0.25">
      <c r="H2568" t="s">
        <v>8219</v>
      </c>
      <c r="I2568">
        <v>240</v>
      </c>
    </row>
    <row r="2569" spans="8:9" x14ac:dyDescent="0.25">
      <c r="H2569" t="s">
        <v>8219</v>
      </c>
      <c r="I2569">
        <v>113</v>
      </c>
    </row>
    <row r="2570" spans="8:9" x14ac:dyDescent="0.25">
      <c r="H2570" t="s">
        <v>8219</v>
      </c>
      <c r="I2570">
        <v>66</v>
      </c>
    </row>
    <row r="2571" spans="8:9" x14ac:dyDescent="0.25">
      <c r="H2571" t="s">
        <v>8219</v>
      </c>
      <c r="I2571">
        <v>340</v>
      </c>
    </row>
    <row r="2572" spans="8:9" x14ac:dyDescent="0.25">
      <c r="H2572" t="s">
        <v>8219</v>
      </c>
      <c r="I2572">
        <v>150</v>
      </c>
    </row>
    <row r="2573" spans="8:9" x14ac:dyDescent="0.25">
      <c r="H2573" t="s">
        <v>8219</v>
      </c>
      <c r="I2573">
        <v>25</v>
      </c>
    </row>
    <row r="2574" spans="8:9" x14ac:dyDescent="0.25">
      <c r="H2574" t="s">
        <v>8219</v>
      </c>
      <c r="I2574">
        <v>234</v>
      </c>
    </row>
    <row r="2575" spans="8:9" x14ac:dyDescent="0.25">
      <c r="H2575" t="s">
        <v>8219</v>
      </c>
      <c r="I2575">
        <v>2602</v>
      </c>
    </row>
    <row r="2576" spans="8:9" x14ac:dyDescent="0.25">
      <c r="H2576" t="s">
        <v>8219</v>
      </c>
      <c r="I2576">
        <v>248</v>
      </c>
    </row>
    <row r="2577" spans="8:9" x14ac:dyDescent="0.25">
      <c r="H2577" t="s">
        <v>8219</v>
      </c>
      <c r="I2577">
        <v>600</v>
      </c>
    </row>
    <row r="2578" spans="8:9" x14ac:dyDescent="0.25">
      <c r="H2578" t="s">
        <v>8219</v>
      </c>
      <c r="I2578">
        <v>293</v>
      </c>
    </row>
    <row r="2579" spans="8:9" x14ac:dyDescent="0.25">
      <c r="H2579" t="s">
        <v>8219</v>
      </c>
      <c r="I2579">
        <v>321</v>
      </c>
    </row>
    <row r="2580" spans="8:9" x14ac:dyDescent="0.25">
      <c r="H2580" t="s">
        <v>8219</v>
      </c>
      <c r="I2580">
        <v>81</v>
      </c>
    </row>
    <row r="2581" spans="8:9" x14ac:dyDescent="0.25">
      <c r="H2581" t="s">
        <v>8219</v>
      </c>
      <c r="I2581">
        <v>343</v>
      </c>
    </row>
    <row r="2582" spans="8:9" x14ac:dyDescent="0.25">
      <c r="H2582" t="s">
        <v>8219</v>
      </c>
      <c r="I2582">
        <v>336</v>
      </c>
    </row>
    <row r="2583" spans="8:9" x14ac:dyDescent="0.25">
      <c r="H2583" t="s">
        <v>8219</v>
      </c>
      <c r="I2583">
        <v>47</v>
      </c>
    </row>
    <row r="2584" spans="8:9" x14ac:dyDescent="0.25">
      <c r="H2584" t="s">
        <v>8219</v>
      </c>
      <c r="I2584">
        <v>76</v>
      </c>
    </row>
    <row r="2585" spans="8:9" x14ac:dyDescent="0.25">
      <c r="H2585" t="s">
        <v>8219</v>
      </c>
      <c r="I2585">
        <v>441</v>
      </c>
    </row>
    <row r="2586" spans="8:9" x14ac:dyDescent="0.25">
      <c r="H2586" t="s">
        <v>8219</v>
      </c>
      <c r="I2586">
        <v>916</v>
      </c>
    </row>
    <row r="2587" spans="8:9" x14ac:dyDescent="0.25">
      <c r="H2587" t="s">
        <v>8219</v>
      </c>
      <c r="I2587">
        <v>369</v>
      </c>
    </row>
    <row r="2588" spans="8:9" x14ac:dyDescent="0.25">
      <c r="H2588" t="s">
        <v>8219</v>
      </c>
      <c r="I2588">
        <v>20242</v>
      </c>
    </row>
    <row r="2589" spans="8:9" x14ac:dyDescent="0.25">
      <c r="H2589" t="s">
        <v>8219</v>
      </c>
      <c r="I2589">
        <v>71</v>
      </c>
    </row>
    <row r="2590" spans="8:9" x14ac:dyDescent="0.25">
      <c r="H2590" t="s">
        <v>8219</v>
      </c>
      <c r="I2590">
        <v>635</v>
      </c>
    </row>
    <row r="2591" spans="8:9" x14ac:dyDescent="0.25">
      <c r="H2591" t="s">
        <v>8219</v>
      </c>
      <c r="I2591">
        <v>885</v>
      </c>
    </row>
    <row r="2592" spans="8:9" x14ac:dyDescent="0.25">
      <c r="H2592" t="s">
        <v>8219</v>
      </c>
      <c r="I2592">
        <v>329</v>
      </c>
    </row>
    <row r="2593" spans="8:9" x14ac:dyDescent="0.25">
      <c r="H2593" t="s">
        <v>8219</v>
      </c>
      <c r="I2593">
        <v>71</v>
      </c>
    </row>
    <row r="2594" spans="8:9" x14ac:dyDescent="0.25">
      <c r="H2594" t="s">
        <v>8219</v>
      </c>
      <c r="I2594">
        <v>269</v>
      </c>
    </row>
    <row r="2595" spans="8:9" x14ac:dyDescent="0.25">
      <c r="H2595" t="s">
        <v>8219</v>
      </c>
      <c r="I2595">
        <v>345</v>
      </c>
    </row>
    <row r="2596" spans="8:9" x14ac:dyDescent="0.25">
      <c r="H2596" t="s">
        <v>8219</v>
      </c>
      <c r="I2596">
        <v>43</v>
      </c>
    </row>
    <row r="2597" spans="8:9" x14ac:dyDescent="0.25">
      <c r="H2597" t="s">
        <v>8219</v>
      </c>
      <c r="I2597">
        <v>33</v>
      </c>
    </row>
    <row r="2598" spans="8:9" x14ac:dyDescent="0.25">
      <c r="H2598" t="s">
        <v>8219</v>
      </c>
      <c r="I2598">
        <v>211</v>
      </c>
    </row>
    <row r="2599" spans="8:9" x14ac:dyDescent="0.25">
      <c r="H2599" t="s">
        <v>8219</v>
      </c>
      <c r="I2599">
        <v>196</v>
      </c>
    </row>
    <row r="2600" spans="8:9" x14ac:dyDescent="0.25">
      <c r="H2600" t="s">
        <v>8219</v>
      </c>
      <c r="I2600">
        <v>405</v>
      </c>
    </row>
    <row r="2601" spans="8:9" x14ac:dyDescent="0.25">
      <c r="H2601" t="s">
        <v>8219</v>
      </c>
      <c r="I2601">
        <v>206</v>
      </c>
    </row>
    <row r="2602" spans="8:9" x14ac:dyDescent="0.25">
      <c r="H2602" t="s">
        <v>8219</v>
      </c>
      <c r="I2602">
        <v>335</v>
      </c>
    </row>
    <row r="2603" spans="8:9" x14ac:dyDescent="0.25">
      <c r="H2603" t="s">
        <v>8219</v>
      </c>
      <c r="I2603">
        <v>215</v>
      </c>
    </row>
    <row r="2604" spans="8:9" x14ac:dyDescent="0.25">
      <c r="H2604" t="s">
        <v>8219</v>
      </c>
      <c r="I2604">
        <v>176</v>
      </c>
    </row>
    <row r="2605" spans="8:9" x14ac:dyDescent="0.25">
      <c r="H2605" t="s">
        <v>8219</v>
      </c>
      <c r="I2605">
        <v>555</v>
      </c>
    </row>
    <row r="2606" spans="8:9" x14ac:dyDescent="0.25">
      <c r="H2606" t="s">
        <v>8219</v>
      </c>
      <c r="I2606">
        <v>116</v>
      </c>
    </row>
    <row r="2607" spans="8:9" x14ac:dyDescent="0.25">
      <c r="H2607" t="s">
        <v>8219</v>
      </c>
      <c r="I2607">
        <v>615</v>
      </c>
    </row>
    <row r="2608" spans="8:9" x14ac:dyDescent="0.25">
      <c r="H2608" t="s">
        <v>8219</v>
      </c>
      <c r="I2608">
        <v>236</v>
      </c>
    </row>
    <row r="2609" spans="8:9" x14ac:dyDescent="0.25">
      <c r="H2609" t="s">
        <v>8219</v>
      </c>
      <c r="I2609">
        <v>145</v>
      </c>
    </row>
    <row r="2610" spans="8:9" x14ac:dyDescent="0.25">
      <c r="H2610" t="s">
        <v>8219</v>
      </c>
      <c r="I2610">
        <v>167</v>
      </c>
    </row>
    <row r="2611" spans="8:9" x14ac:dyDescent="0.25">
      <c r="H2611" t="s">
        <v>8219</v>
      </c>
      <c r="I2611">
        <v>235</v>
      </c>
    </row>
    <row r="2612" spans="8:9" x14ac:dyDescent="0.25">
      <c r="H2612" t="s">
        <v>8219</v>
      </c>
      <c r="I2612">
        <v>452</v>
      </c>
    </row>
    <row r="2613" spans="8:9" x14ac:dyDescent="0.25">
      <c r="H2613" t="s">
        <v>8219</v>
      </c>
      <c r="I2613">
        <v>241</v>
      </c>
    </row>
    <row r="2614" spans="8:9" x14ac:dyDescent="0.25">
      <c r="H2614" t="s">
        <v>8219</v>
      </c>
      <c r="I2614">
        <v>28</v>
      </c>
    </row>
    <row r="2615" spans="8:9" x14ac:dyDescent="0.25">
      <c r="H2615" t="s">
        <v>8219</v>
      </c>
      <c r="I2615">
        <v>140</v>
      </c>
    </row>
    <row r="2616" spans="8:9" x14ac:dyDescent="0.25">
      <c r="H2616" t="s">
        <v>8219</v>
      </c>
      <c r="I2616">
        <v>280</v>
      </c>
    </row>
    <row r="2617" spans="8:9" x14ac:dyDescent="0.25">
      <c r="H2617" t="s">
        <v>8219</v>
      </c>
      <c r="I2617">
        <v>70</v>
      </c>
    </row>
    <row r="2618" spans="8:9" x14ac:dyDescent="0.25">
      <c r="H2618" t="s">
        <v>8219</v>
      </c>
      <c r="I2618">
        <v>160</v>
      </c>
    </row>
    <row r="2619" spans="8:9" x14ac:dyDescent="0.25">
      <c r="H2619" t="s">
        <v>8219</v>
      </c>
      <c r="I2619">
        <v>141</v>
      </c>
    </row>
    <row r="2620" spans="8:9" x14ac:dyDescent="0.25">
      <c r="H2620" t="s">
        <v>8219</v>
      </c>
      <c r="I2620">
        <v>874</v>
      </c>
    </row>
    <row r="2621" spans="8:9" x14ac:dyDescent="0.25">
      <c r="H2621" t="s">
        <v>8219</v>
      </c>
      <c r="I2621">
        <v>73</v>
      </c>
    </row>
    <row r="2622" spans="8:9" x14ac:dyDescent="0.25">
      <c r="H2622" t="s">
        <v>8219</v>
      </c>
      <c r="I2622">
        <v>294</v>
      </c>
    </row>
    <row r="2623" spans="8:9" x14ac:dyDescent="0.25">
      <c r="H2623" t="s">
        <v>8219</v>
      </c>
      <c r="I2623">
        <v>740</v>
      </c>
    </row>
    <row r="2624" spans="8:9" x14ac:dyDescent="0.25">
      <c r="H2624" t="s">
        <v>8219</v>
      </c>
      <c r="I2624">
        <v>369</v>
      </c>
    </row>
    <row r="2625" spans="8:9" x14ac:dyDescent="0.25">
      <c r="H2625" t="s">
        <v>8219</v>
      </c>
      <c r="I2625">
        <v>110</v>
      </c>
    </row>
    <row r="2626" spans="8:9" x14ac:dyDescent="0.25">
      <c r="H2626" t="s">
        <v>8219</v>
      </c>
      <c r="I2626">
        <v>455</v>
      </c>
    </row>
    <row r="2627" spans="8:9" x14ac:dyDescent="0.25">
      <c r="H2627" t="s">
        <v>8219</v>
      </c>
      <c r="I2627">
        <v>224</v>
      </c>
    </row>
    <row r="2628" spans="8:9" x14ac:dyDescent="0.25">
      <c r="H2628" t="s">
        <v>8219</v>
      </c>
      <c r="I2628">
        <v>46</v>
      </c>
    </row>
    <row r="2629" spans="8:9" x14ac:dyDescent="0.25">
      <c r="H2629" t="s">
        <v>8219</v>
      </c>
      <c r="I2629">
        <v>284</v>
      </c>
    </row>
    <row r="2630" spans="8:9" x14ac:dyDescent="0.25">
      <c r="H2630" t="s">
        <v>8219</v>
      </c>
      <c r="I2630">
        <v>98</v>
      </c>
    </row>
    <row r="2631" spans="8:9" x14ac:dyDescent="0.25">
      <c r="H2631" t="s">
        <v>8219</v>
      </c>
      <c r="I2631">
        <v>56</v>
      </c>
    </row>
    <row r="2632" spans="8:9" x14ac:dyDescent="0.25">
      <c r="H2632" t="s">
        <v>8219</v>
      </c>
      <c r="I2632">
        <v>32</v>
      </c>
    </row>
    <row r="2633" spans="8:9" x14ac:dyDescent="0.25">
      <c r="H2633" t="s">
        <v>8219</v>
      </c>
      <c r="I2633">
        <v>30</v>
      </c>
    </row>
    <row r="2634" spans="8:9" x14ac:dyDescent="0.25">
      <c r="H2634" t="s">
        <v>8219</v>
      </c>
      <c r="I2634">
        <v>70</v>
      </c>
    </row>
    <row r="2635" spans="8:9" x14ac:dyDescent="0.25">
      <c r="H2635" t="s">
        <v>8219</v>
      </c>
      <c r="I2635">
        <v>44</v>
      </c>
    </row>
    <row r="2636" spans="8:9" x14ac:dyDescent="0.25">
      <c r="H2636" t="s">
        <v>8219</v>
      </c>
      <c r="I2636">
        <v>92</v>
      </c>
    </row>
    <row r="2637" spans="8:9" x14ac:dyDescent="0.25">
      <c r="H2637" t="s">
        <v>8219</v>
      </c>
      <c r="I2637">
        <v>205</v>
      </c>
    </row>
    <row r="2638" spans="8:9" x14ac:dyDescent="0.25">
      <c r="H2638" t="s">
        <v>8219</v>
      </c>
      <c r="I2638">
        <v>23</v>
      </c>
    </row>
    <row r="2639" spans="8:9" x14ac:dyDescent="0.25">
      <c r="H2639" t="s">
        <v>8219</v>
      </c>
      <c r="I2639">
        <v>4</v>
      </c>
    </row>
    <row r="2640" spans="8:9" x14ac:dyDescent="0.25">
      <c r="H2640" t="s">
        <v>8219</v>
      </c>
      <c r="I2640">
        <v>112</v>
      </c>
    </row>
    <row r="2641" spans="8:9" x14ac:dyDescent="0.25">
      <c r="H2641" t="s">
        <v>8219</v>
      </c>
      <c r="I2641">
        <v>27</v>
      </c>
    </row>
    <row r="2642" spans="8:9" x14ac:dyDescent="0.25">
      <c r="H2642" t="s">
        <v>8219</v>
      </c>
      <c r="I2642">
        <v>11</v>
      </c>
    </row>
    <row r="2643" spans="8:9" x14ac:dyDescent="0.25">
      <c r="H2643" t="s">
        <v>8219</v>
      </c>
      <c r="I2643">
        <v>26</v>
      </c>
    </row>
    <row r="2644" spans="8:9" x14ac:dyDescent="0.25">
      <c r="H2644" t="s">
        <v>8219</v>
      </c>
      <c r="I2644">
        <v>77</v>
      </c>
    </row>
    <row r="2645" spans="8:9" x14ac:dyDescent="0.25">
      <c r="H2645" t="s">
        <v>8219</v>
      </c>
      <c r="I2645">
        <v>136</v>
      </c>
    </row>
    <row r="2646" spans="8:9" x14ac:dyDescent="0.25">
      <c r="H2646" t="s">
        <v>8219</v>
      </c>
      <c r="I2646">
        <v>157</v>
      </c>
    </row>
    <row r="2647" spans="8:9" x14ac:dyDescent="0.25">
      <c r="H2647" t="s">
        <v>8219</v>
      </c>
      <c r="I2647">
        <v>158</v>
      </c>
    </row>
    <row r="2648" spans="8:9" x14ac:dyDescent="0.25">
      <c r="H2648" t="s">
        <v>8219</v>
      </c>
      <c r="I2648">
        <v>27</v>
      </c>
    </row>
    <row r="2649" spans="8:9" x14ac:dyDescent="0.25">
      <c r="H2649" t="s">
        <v>8219</v>
      </c>
      <c r="I2649">
        <v>23</v>
      </c>
    </row>
    <row r="2650" spans="8:9" x14ac:dyDescent="0.25">
      <c r="H2650" t="s">
        <v>8219</v>
      </c>
      <c r="I2650">
        <v>17</v>
      </c>
    </row>
    <row r="2651" spans="8:9" x14ac:dyDescent="0.25">
      <c r="H2651" t="s">
        <v>8219</v>
      </c>
      <c r="I2651">
        <v>37</v>
      </c>
    </row>
    <row r="2652" spans="8:9" x14ac:dyDescent="0.25">
      <c r="H2652" t="s">
        <v>8219</v>
      </c>
      <c r="I2652">
        <v>65</v>
      </c>
    </row>
    <row r="2653" spans="8:9" x14ac:dyDescent="0.25">
      <c r="H2653" t="s">
        <v>8219</v>
      </c>
      <c r="I2653">
        <v>18</v>
      </c>
    </row>
    <row r="2654" spans="8:9" x14ac:dyDescent="0.25">
      <c r="H2654" t="s">
        <v>8219</v>
      </c>
      <c r="I2654">
        <v>25</v>
      </c>
    </row>
    <row r="2655" spans="8:9" x14ac:dyDescent="0.25">
      <c r="H2655" t="s">
        <v>8219</v>
      </c>
      <c r="I2655">
        <v>104</v>
      </c>
    </row>
    <row r="2656" spans="8:9" x14ac:dyDescent="0.25">
      <c r="H2656" t="s">
        <v>8219</v>
      </c>
      <c r="I2656">
        <v>108</v>
      </c>
    </row>
    <row r="2657" spans="8:9" x14ac:dyDescent="0.25">
      <c r="H2657" t="s">
        <v>8219</v>
      </c>
      <c r="I2657">
        <v>38</v>
      </c>
    </row>
    <row r="2658" spans="8:9" x14ac:dyDescent="0.25">
      <c r="H2658" t="s">
        <v>8219</v>
      </c>
      <c r="I2658">
        <v>88</v>
      </c>
    </row>
    <row r="2659" spans="8:9" x14ac:dyDescent="0.25">
      <c r="H2659" t="s">
        <v>8219</v>
      </c>
      <c r="I2659">
        <v>82</v>
      </c>
    </row>
    <row r="2660" spans="8:9" x14ac:dyDescent="0.25">
      <c r="H2660" t="s">
        <v>8219</v>
      </c>
      <c r="I2660">
        <v>126</v>
      </c>
    </row>
    <row r="2661" spans="8:9" x14ac:dyDescent="0.25">
      <c r="H2661" t="s">
        <v>8219</v>
      </c>
      <c r="I2661">
        <v>133</v>
      </c>
    </row>
    <row r="2662" spans="8:9" x14ac:dyDescent="0.25">
      <c r="H2662" t="s">
        <v>8219</v>
      </c>
      <c r="I2662">
        <v>47</v>
      </c>
    </row>
    <row r="2663" spans="8:9" x14ac:dyDescent="0.25">
      <c r="H2663" t="s">
        <v>8219</v>
      </c>
      <c r="I2663">
        <v>58</v>
      </c>
    </row>
    <row r="2664" spans="8:9" x14ac:dyDescent="0.25">
      <c r="H2664" t="s">
        <v>8219</v>
      </c>
      <c r="I2664">
        <v>32</v>
      </c>
    </row>
    <row r="2665" spans="8:9" x14ac:dyDescent="0.25">
      <c r="H2665" t="s">
        <v>8219</v>
      </c>
      <c r="I2665">
        <v>37</v>
      </c>
    </row>
    <row r="2666" spans="8:9" x14ac:dyDescent="0.25">
      <c r="H2666" t="s">
        <v>8219</v>
      </c>
      <c r="I2666">
        <v>87</v>
      </c>
    </row>
    <row r="2667" spans="8:9" x14ac:dyDescent="0.25">
      <c r="H2667" t="s">
        <v>8219</v>
      </c>
      <c r="I2667">
        <v>15</v>
      </c>
    </row>
    <row r="2668" spans="8:9" x14ac:dyDescent="0.25">
      <c r="H2668" t="s">
        <v>8219</v>
      </c>
      <c r="I2668">
        <v>27</v>
      </c>
    </row>
    <row r="2669" spans="8:9" x14ac:dyDescent="0.25">
      <c r="H2669" t="s">
        <v>8219</v>
      </c>
      <c r="I2669">
        <v>19</v>
      </c>
    </row>
    <row r="2670" spans="8:9" x14ac:dyDescent="0.25">
      <c r="H2670" t="s">
        <v>8219</v>
      </c>
      <c r="I2670">
        <v>17</v>
      </c>
    </row>
    <row r="2671" spans="8:9" x14ac:dyDescent="0.25">
      <c r="H2671" t="s">
        <v>8219</v>
      </c>
      <c r="I2671">
        <v>26</v>
      </c>
    </row>
    <row r="2672" spans="8:9" x14ac:dyDescent="0.25">
      <c r="H2672" t="s">
        <v>8219</v>
      </c>
      <c r="I2672">
        <v>28</v>
      </c>
    </row>
    <row r="2673" spans="8:9" x14ac:dyDescent="0.25">
      <c r="H2673" t="s">
        <v>8219</v>
      </c>
      <c r="I2673">
        <v>37</v>
      </c>
    </row>
    <row r="2674" spans="8:9" x14ac:dyDescent="0.25">
      <c r="H2674" t="s">
        <v>8219</v>
      </c>
      <c r="I2674">
        <v>128</v>
      </c>
    </row>
    <row r="2675" spans="8:9" x14ac:dyDescent="0.25">
      <c r="H2675" t="s">
        <v>8219</v>
      </c>
      <c r="I2675">
        <v>10</v>
      </c>
    </row>
    <row r="2676" spans="8:9" x14ac:dyDescent="0.25">
      <c r="H2676" t="s">
        <v>8219</v>
      </c>
      <c r="I2676">
        <v>83</v>
      </c>
    </row>
    <row r="2677" spans="8:9" x14ac:dyDescent="0.25">
      <c r="H2677" t="s">
        <v>8219</v>
      </c>
      <c r="I2677">
        <v>46</v>
      </c>
    </row>
    <row r="2678" spans="8:9" x14ac:dyDescent="0.25">
      <c r="H2678" t="s">
        <v>8219</v>
      </c>
      <c r="I2678">
        <v>90</v>
      </c>
    </row>
    <row r="2679" spans="8:9" x14ac:dyDescent="0.25">
      <c r="H2679" t="s">
        <v>8219</v>
      </c>
      <c r="I2679">
        <v>81</v>
      </c>
    </row>
    <row r="2680" spans="8:9" x14ac:dyDescent="0.25">
      <c r="H2680" t="s">
        <v>8219</v>
      </c>
      <c r="I2680">
        <v>32</v>
      </c>
    </row>
    <row r="2681" spans="8:9" x14ac:dyDescent="0.25">
      <c r="H2681" t="s">
        <v>8219</v>
      </c>
      <c r="I2681">
        <v>20</v>
      </c>
    </row>
    <row r="2682" spans="8:9" x14ac:dyDescent="0.25">
      <c r="H2682" t="s">
        <v>8219</v>
      </c>
      <c r="I2682">
        <v>70</v>
      </c>
    </row>
    <row r="2683" spans="8:9" x14ac:dyDescent="0.25">
      <c r="H2683" t="s">
        <v>8219</v>
      </c>
      <c r="I2683">
        <v>168</v>
      </c>
    </row>
    <row r="2684" spans="8:9" x14ac:dyDescent="0.25">
      <c r="H2684" t="s">
        <v>8219</v>
      </c>
      <c r="I2684">
        <v>34</v>
      </c>
    </row>
    <row r="2685" spans="8:9" x14ac:dyDescent="0.25">
      <c r="H2685" t="s">
        <v>8219</v>
      </c>
      <c r="I2685">
        <v>48</v>
      </c>
    </row>
    <row r="2686" spans="8:9" x14ac:dyDescent="0.25">
      <c r="H2686" t="s">
        <v>8219</v>
      </c>
      <c r="I2686">
        <v>48</v>
      </c>
    </row>
    <row r="2687" spans="8:9" x14ac:dyDescent="0.25">
      <c r="H2687" t="s">
        <v>8219</v>
      </c>
      <c r="I2687">
        <v>221</v>
      </c>
    </row>
    <row r="2688" spans="8:9" x14ac:dyDescent="0.25">
      <c r="H2688" t="s">
        <v>8219</v>
      </c>
      <c r="I2688">
        <v>107</v>
      </c>
    </row>
    <row r="2689" spans="8:9" x14ac:dyDescent="0.25">
      <c r="H2689" t="s">
        <v>8219</v>
      </c>
      <c r="I2689">
        <v>45</v>
      </c>
    </row>
    <row r="2690" spans="8:9" x14ac:dyDescent="0.25">
      <c r="H2690" t="s">
        <v>8219</v>
      </c>
      <c r="I2690">
        <v>36</v>
      </c>
    </row>
    <row r="2691" spans="8:9" x14ac:dyDescent="0.25">
      <c r="H2691" t="s">
        <v>8219</v>
      </c>
      <c r="I2691">
        <v>101</v>
      </c>
    </row>
    <row r="2692" spans="8:9" x14ac:dyDescent="0.25">
      <c r="H2692" t="s">
        <v>8219</v>
      </c>
      <c r="I2692">
        <v>62</v>
      </c>
    </row>
    <row r="2693" spans="8:9" x14ac:dyDescent="0.25">
      <c r="H2693" t="s">
        <v>8219</v>
      </c>
      <c r="I2693">
        <v>32</v>
      </c>
    </row>
    <row r="2694" spans="8:9" x14ac:dyDescent="0.25">
      <c r="H2694" t="s">
        <v>8219</v>
      </c>
      <c r="I2694">
        <v>89</v>
      </c>
    </row>
    <row r="2695" spans="8:9" x14ac:dyDescent="0.25">
      <c r="H2695" t="s">
        <v>8219</v>
      </c>
      <c r="I2695">
        <v>93</v>
      </c>
    </row>
    <row r="2696" spans="8:9" x14ac:dyDescent="0.25">
      <c r="H2696" t="s">
        <v>8219</v>
      </c>
      <c r="I2696">
        <v>98</v>
      </c>
    </row>
    <row r="2697" spans="8:9" x14ac:dyDescent="0.25">
      <c r="H2697" t="s">
        <v>8219</v>
      </c>
      <c r="I2697">
        <v>82</v>
      </c>
    </row>
    <row r="2698" spans="8:9" x14ac:dyDescent="0.25">
      <c r="H2698" t="s">
        <v>8219</v>
      </c>
      <c r="I2698">
        <v>116</v>
      </c>
    </row>
    <row r="2699" spans="8:9" x14ac:dyDescent="0.25">
      <c r="H2699" t="s">
        <v>8219</v>
      </c>
      <c r="I2699">
        <v>52</v>
      </c>
    </row>
    <row r="2700" spans="8:9" x14ac:dyDescent="0.25">
      <c r="H2700" t="s">
        <v>8219</v>
      </c>
      <c r="I2700">
        <v>23</v>
      </c>
    </row>
    <row r="2701" spans="8:9" x14ac:dyDescent="0.25">
      <c r="H2701" t="s">
        <v>8219</v>
      </c>
      <c r="I2701">
        <v>77</v>
      </c>
    </row>
    <row r="2702" spans="8:9" x14ac:dyDescent="0.25">
      <c r="H2702" t="s">
        <v>8219</v>
      </c>
      <c r="I2702">
        <v>49</v>
      </c>
    </row>
    <row r="2703" spans="8:9" x14ac:dyDescent="0.25">
      <c r="H2703" t="s">
        <v>8219</v>
      </c>
      <c r="I2703">
        <v>59</v>
      </c>
    </row>
    <row r="2704" spans="8:9" x14ac:dyDescent="0.25">
      <c r="H2704" t="s">
        <v>8219</v>
      </c>
      <c r="I2704">
        <v>113</v>
      </c>
    </row>
    <row r="2705" spans="8:9" x14ac:dyDescent="0.25">
      <c r="H2705" t="s">
        <v>8219</v>
      </c>
      <c r="I2705">
        <v>34</v>
      </c>
    </row>
    <row r="2706" spans="8:9" x14ac:dyDescent="0.25">
      <c r="H2706" t="s">
        <v>8219</v>
      </c>
      <c r="I2706">
        <v>42</v>
      </c>
    </row>
    <row r="2707" spans="8:9" x14ac:dyDescent="0.25">
      <c r="H2707" t="s">
        <v>8219</v>
      </c>
      <c r="I2707">
        <v>42</v>
      </c>
    </row>
    <row r="2708" spans="8:9" x14ac:dyDescent="0.25">
      <c r="H2708" t="s">
        <v>8219</v>
      </c>
      <c r="I2708">
        <v>49</v>
      </c>
    </row>
    <row r="2709" spans="8:9" x14ac:dyDescent="0.25">
      <c r="H2709" t="s">
        <v>8219</v>
      </c>
      <c r="I2709">
        <v>56</v>
      </c>
    </row>
    <row r="2710" spans="8:9" x14ac:dyDescent="0.25">
      <c r="H2710" t="s">
        <v>8219</v>
      </c>
      <c r="I2710">
        <v>25</v>
      </c>
    </row>
    <row r="2711" spans="8:9" x14ac:dyDescent="0.25">
      <c r="H2711" t="s">
        <v>8219</v>
      </c>
      <c r="I2711">
        <v>52</v>
      </c>
    </row>
    <row r="2712" spans="8:9" x14ac:dyDescent="0.25">
      <c r="H2712" t="s">
        <v>8219</v>
      </c>
      <c r="I2712">
        <v>34</v>
      </c>
    </row>
    <row r="2713" spans="8:9" x14ac:dyDescent="0.25">
      <c r="H2713" t="s">
        <v>8219</v>
      </c>
      <c r="I2713">
        <v>67</v>
      </c>
    </row>
    <row r="2714" spans="8:9" x14ac:dyDescent="0.25">
      <c r="H2714" t="s">
        <v>8219</v>
      </c>
      <c r="I2714">
        <v>70</v>
      </c>
    </row>
    <row r="2715" spans="8:9" x14ac:dyDescent="0.25">
      <c r="H2715" t="s">
        <v>8219</v>
      </c>
      <c r="I2715">
        <v>89</v>
      </c>
    </row>
    <row r="2716" spans="8:9" x14ac:dyDescent="0.25">
      <c r="H2716" t="s">
        <v>8219</v>
      </c>
      <c r="I2716">
        <v>107</v>
      </c>
    </row>
    <row r="2717" spans="8:9" x14ac:dyDescent="0.25">
      <c r="H2717" t="s">
        <v>8219</v>
      </c>
      <c r="I2717">
        <v>159</v>
      </c>
    </row>
    <row r="2718" spans="8:9" x14ac:dyDescent="0.25">
      <c r="H2718" t="s">
        <v>8219</v>
      </c>
      <c r="I2718">
        <v>181</v>
      </c>
    </row>
    <row r="2719" spans="8:9" x14ac:dyDescent="0.25">
      <c r="H2719" t="s">
        <v>8219</v>
      </c>
      <c r="I2719">
        <v>131</v>
      </c>
    </row>
    <row r="2720" spans="8:9" x14ac:dyDescent="0.25">
      <c r="H2720" t="s">
        <v>8219</v>
      </c>
      <c r="I2720">
        <v>125</v>
      </c>
    </row>
    <row r="2721" spans="8:9" x14ac:dyDescent="0.25">
      <c r="H2721" t="s">
        <v>8219</v>
      </c>
      <c r="I2721">
        <v>61</v>
      </c>
    </row>
    <row r="2722" spans="8:9" x14ac:dyDescent="0.25">
      <c r="H2722" t="s">
        <v>8219</v>
      </c>
      <c r="I2722">
        <v>90</v>
      </c>
    </row>
    <row r="2723" spans="8:9" x14ac:dyDescent="0.25">
      <c r="H2723" t="s">
        <v>8219</v>
      </c>
      <c r="I2723">
        <v>35</v>
      </c>
    </row>
    <row r="2724" spans="8:9" x14ac:dyDescent="0.25">
      <c r="H2724" t="s">
        <v>8219</v>
      </c>
      <c r="I2724">
        <v>90</v>
      </c>
    </row>
    <row r="2725" spans="8:9" x14ac:dyDescent="0.25">
      <c r="H2725" t="s">
        <v>8219</v>
      </c>
      <c r="I2725">
        <v>4</v>
      </c>
    </row>
    <row r="2726" spans="8:9" x14ac:dyDescent="0.25">
      <c r="H2726" t="s">
        <v>8219</v>
      </c>
      <c r="I2726">
        <v>120</v>
      </c>
    </row>
    <row r="2727" spans="8:9" x14ac:dyDescent="0.25">
      <c r="H2727" t="s">
        <v>8219</v>
      </c>
      <c r="I2727">
        <v>14</v>
      </c>
    </row>
    <row r="2728" spans="8:9" x14ac:dyDescent="0.25">
      <c r="H2728" t="s">
        <v>8219</v>
      </c>
      <c r="I2728">
        <v>27</v>
      </c>
    </row>
    <row r="2729" spans="8:9" x14ac:dyDescent="0.25">
      <c r="H2729" t="s">
        <v>8219</v>
      </c>
      <c r="I2729">
        <v>49</v>
      </c>
    </row>
    <row r="2730" spans="8:9" x14ac:dyDescent="0.25">
      <c r="H2730" t="s">
        <v>8219</v>
      </c>
      <c r="I2730">
        <v>102</v>
      </c>
    </row>
    <row r="2731" spans="8:9" x14ac:dyDescent="0.25">
      <c r="H2731" t="s">
        <v>8219</v>
      </c>
      <c r="I2731">
        <v>3</v>
      </c>
    </row>
    <row r="2732" spans="8:9" x14ac:dyDescent="0.25">
      <c r="H2732" t="s">
        <v>8219</v>
      </c>
      <c r="I2732">
        <v>25</v>
      </c>
    </row>
    <row r="2733" spans="8:9" x14ac:dyDescent="0.25">
      <c r="H2733" t="s">
        <v>8219</v>
      </c>
      <c r="I2733">
        <v>118</v>
      </c>
    </row>
    <row r="2734" spans="8:9" x14ac:dyDescent="0.25">
      <c r="H2734" t="s">
        <v>8219</v>
      </c>
      <c r="I2734">
        <v>57</v>
      </c>
    </row>
    <row r="2735" spans="8:9" x14ac:dyDescent="0.25">
      <c r="H2735" t="s">
        <v>8219</v>
      </c>
      <c r="I2735">
        <v>11</v>
      </c>
    </row>
    <row r="2736" spans="8:9" x14ac:dyDescent="0.25">
      <c r="H2736" t="s">
        <v>8219</v>
      </c>
      <c r="I2736">
        <v>33</v>
      </c>
    </row>
    <row r="2737" spans="8:9" x14ac:dyDescent="0.25">
      <c r="H2737" t="s">
        <v>8219</v>
      </c>
      <c r="I2737">
        <v>40</v>
      </c>
    </row>
    <row r="2738" spans="8:9" x14ac:dyDescent="0.25">
      <c r="H2738" t="s">
        <v>8219</v>
      </c>
      <c r="I2738">
        <v>50</v>
      </c>
    </row>
    <row r="2739" spans="8:9" x14ac:dyDescent="0.25">
      <c r="H2739" t="s">
        <v>8219</v>
      </c>
      <c r="I2739">
        <v>38</v>
      </c>
    </row>
    <row r="2740" spans="8:9" x14ac:dyDescent="0.25">
      <c r="H2740" t="s">
        <v>8219</v>
      </c>
      <c r="I2740">
        <v>96</v>
      </c>
    </row>
    <row r="2741" spans="8:9" x14ac:dyDescent="0.25">
      <c r="H2741" t="s">
        <v>8219</v>
      </c>
      <c r="I2741">
        <v>48</v>
      </c>
    </row>
    <row r="2742" spans="8:9" x14ac:dyDescent="0.25">
      <c r="H2742" t="s">
        <v>8219</v>
      </c>
      <c r="I2742">
        <v>33</v>
      </c>
    </row>
    <row r="2743" spans="8:9" x14ac:dyDescent="0.25">
      <c r="H2743" t="s">
        <v>8219</v>
      </c>
      <c r="I2743">
        <v>226</v>
      </c>
    </row>
    <row r="2744" spans="8:9" x14ac:dyDescent="0.25">
      <c r="H2744" t="s">
        <v>8219</v>
      </c>
      <c r="I2744">
        <v>14</v>
      </c>
    </row>
    <row r="2745" spans="8:9" x14ac:dyDescent="0.25">
      <c r="H2745" t="s">
        <v>8219</v>
      </c>
      <c r="I2745">
        <v>20</v>
      </c>
    </row>
    <row r="2746" spans="8:9" x14ac:dyDescent="0.25">
      <c r="H2746" t="s">
        <v>8219</v>
      </c>
      <c r="I2746">
        <v>25</v>
      </c>
    </row>
    <row r="2747" spans="8:9" x14ac:dyDescent="0.25">
      <c r="H2747" t="s">
        <v>8219</v>
      </c>
      <c r="I2747">
        <v>90</v>
      </c>
    </row>
    <row r="2748" spans="8:9" x14ac:dyDescent="0.25">
      <c r="H2748" t="s">
        <v>8219</v>
      </c>
      <c r="I2748">
        <v>11</v>
      </c>
    </row>
    <row r="2749" spans="8:9" x14ac:dyDescent="0.25">
      <c r="H2749" t="s">
        <v>8219</v>
      </c>
      <c r="I2749">
        <v>55</v>
      </c>
    </row>
    <row r="2750" spans="8:9" x14ac:dyDescent="0.25">
      <c r="H2750" t="s">
        <v>8219</v>
      </c>
      <c r="I2750">
        <v>30</v>
      </c>
    </row>
    <row r="2751" spans="8:9" x14ac:dyDescent="0.25">
      <c r="H2751" t="s">
        <v>8219</v>
      </c>
      <c r="I2751">
        <v>28</v>
      </c>
    </row>
    <row r="2752" spans="8:9" x14ac:dyDescent="0.25">
      <c r="H2752" t="s">
        <v>8219</v>
      </c>
      <c r="I2752">
        <v>45</v>
      </c>
    </row>
    <row r="2753" spans="8:9" x14ac:dyDescent="0.25">
      <c r="H2753" t="s">
        <v>8219</v>
      </c>
      <c r="I2753">
        <v>13</v>
      </c>
    </row>
    <row r="2754" spans="8:9" x14ac:dyDescent="0.25">
      <c r="H2754" t="s">
        <v>8219</v>
      </c>
      <c r="I2754">
        <v>40</v>
      </c>
    </row>
    <row r="2755" spans="8:9" x14ac:dyDescent="0.25">
      <c r="H2755" t="s">
        <v>8219</v>
      </c>
      <c r="I2755">
        <v>21</v>
      </c>
    </row>
    <row r="2756" spans="8:9" x14ac:dyDescent="0.25">
      <c r="H2756" t="s">
        <v>8219</v>
      </c>
      <c r="I2756">
        <v>134</v>
      </c>
    </row>
    <row r="2757" spans="8:9" x14ac:dyDescent="0.25">
      <c r="H2757" t="s">
        <v>8219</v>
      </c>
      <c r="I2757">
        <v>20</v>
      </c>
    </row>
    <row r="2758" spans="8:9" x14ac:dyDescent="0.25">
      <c r="H2758" t="s">
        <v>8219</v>
      </c>
      <c r="I2758">
        <v>19</v>
      </c>
    </row>
    <row r="2759" spans="8:9" x14ac:dyDescent="0.25">
      <c r="H2759" t="s">
        <v>8219</v>
      </c>
      <c r="I2759">
        <v>209</v>
      </c>
    </row>
    <row r="2760" spans="8:9" x14ac:dyDescent="0.25">
      <c r="H2760" t="s">
        <v>8219</v>
      </c>
      <c r="I2760">
        <v>38</v>
      </c>
    </row>
    <row r="2761" spans="8:9" x14ac:dyDescent="0.25">
      <c r="H2761" t="s">
        <v>8219</v>
      </c>
      <c r="I2761">
        <v>24</v>
      </c>
    </row>
    <row r="2762" spans="8:9" x14ac:dyDescent="0.25">
      <c r="H2762" t="s">
        <v>8219</v>
      </c>
      <c r="I2762">
        <v>8</v>
      </c>
    </row>
    <row r="2763" spans="8:9" x14ac:dyDescent="0.25">
      <c r="H2763" t="s">
        <v>8219</v>
      </c>
      <c r="I2763">
        <v>179</v>
      </c>
    </row>
    <row r="2764" spans="8:9" x14ac:dyDescent="0.25">
      <c r="H2764" t="s">
        <v>8219</v>
      </c>
      <c r="I2764">
        <v>26</v>
      </c>
    </row>
    <row r="2765" spans="8:9" x14ac:dyDescent="0.25">
      <c r="H2765" t="s">
        <v>8219</v>
      </c>
      <c r="I2765">
        <v>131</v>
      </c>
    </row>
    <row r="2766" spans="8:9" x14ac:dyDescent="0.25">
      <c r="H2766" t="s">
        <v>8219</v>
      </c>
      <c r="I2766">
        <v>14</v>
      </c>
    </row>
    <row r="2767" spans="8:9" x14ac:dyDescent="0.25">
      <c r="H2767" t="s">
        <v>8219</v>
      </c>
      <c r="I2767">
        <v>174</v>
      </c>
    </row>
    <row r="2768" spans="8:9" x14ac:dyDescent="0.25">
      <c r="H2768" t="s">
        <v>8219</v>
      </c>
      <c r="I2768">
        <v>191</v>
      </c>
    </row>
    <row r="2769" spans="8:9" x14ac:dyDescent="0.25">
      <c r="H2769" t="s">
        <v>8219</v>
      </c>
      <c r="I2769">
        <v>38</v>
      </c>
    </row>
    <row r="2770" spans="8:9" x14ac:dyDescent="0.25">
      <c r="H2770" t="s">
        <v>8219</v>
      </c>
      <c r="I2770">
        <v>22</v>
      </c>
    </row>
    <row r="2771" spans="8:9" x14ac:dyDescent="0.25">
      <c r="H2771" t="s">
        <v>8219</v>
      </c>
      <c r="I2771">
        <v>149</v>
      </c>
    </row>
    <row r="2772" spans="8:9" x14ac:dyDescent="0.25">
      <c r="H2772" t="s">
        <v>8219</v>
      </c>
      <c r="I2772">
        <v>56</v>
      </c>
    </row>
    <row r="2773" spans="8:9" x14ac:dyDescent="0.25">
      <c r="H2773" t="s">
        <v>8219</v>
      </c>
      <c r="I2773">
        <v>19</v>
      </c>
    </row>
    <row r="2774" spans="8:9" x14ac:dyDescent="0.25">
      <c r="H2774" t="s">
        <v>8219</v>
      </c>
      <c r="I2774">
        <v>70</v>
      </c>
    </row>
    <row r="2775" spans="8:9" x14ac:dyDescent="0.25">
      <c r="H2775" t="s">
        <v>8219</v>
      </c>
      <c r="I2775">
        <v>81</v>
      </c>
    </row>
    <row r="2776" spans="8:9" x14ac:dyDescent="0.25">
      <c r="H2776" t="s">
        <v>8219</v>
      </c>
      <c r="I2776">
        <v>32</v>
      </c>
    </row>
    <row r="2777" spans="8:9" x14ac:dyDescent="0.25">
      <c r="H2777" t="s">
        <v>8219</v>
      </c>
      <c r="I2777">
        <v>26</v>
      </c>
    </row>
    <row r="2778" spans="8:9" x14ac:dyDescent="0.25">
      <c r="H2778" t="s">
        <v>8219</v>
      </c>
      <c r="I2778">
        <v>105</v>
      </c>
    </row>
    <row r="2779" spans="8:9" x14ac:dyDescent="0.25">
      <c r="H2779" t="s">
        <v>8219</v>
      </c>
      <c r="I2779">
        <v>29</v>
      </c>
    </row>
    <row r="2780" spans="8:9" x14ac:dyDescent="0.25">
      <c r="H2780" t="s">
        <v>8219</v>
      </c>
      <c r="I2780">
        <v>8</v>
      </c>
    </row>
    <row r="2781" spans="8:9" x14ac:dyDescent="0.25">
      <c r="H2781" t="s">
        <v>8219</v>
      </c>
      <c r="I2781">
        <v>89</v>
      </c>
    </row>
    <row r="2782" spans="8:9" x14ac:dyDescent="0.25">
      <c r="H2782" t="s">
        <v>8219</v>
      </c>
      <c r="I2782">
        <v>44</v>
      </c>
    </row>
    <row r="2783" spans="8:9" x14ac:dyDescent="0.25">
      <c r="H2783" t="s">
        <v>8219</v>
      </c>
      <c r="I2783">
        <v>246</v>
      </c>
    </row>
    <row r="2784" spans="8:9" x14ac:dyDescent="0.25">
      <c r="H2784" t="s">
        <v>8219</v>
      </c>
      <c r="I2784">
        <v>120</v>
      </c>
    </row>
    <row r="2785" spans="8:9" x14ac:dyDescent="0.25">
      <c r="H2785" t="s">
        <v>8219</v>
      </c>
      <c r="I2785">
        <v>26</v>
      </c>
    </row>
    <row r="2786" spans="8:9" x14ac:dyDescent="0.25">
      <c r="H2786" t="s">
        <v>8219</v>
      </c>
      <c r="I2786">
        <v>45</v>
      </c>
    </row>
    <row r="2787" spans="8:9" x14ac:dyDescent="0.25">
      <c r="H2787" t="s">
        <v>8219</v>
      </c>
      <c r="I2787">
        <v>20</v>
      </c>
    </row>
    <row r="2788" spans="8:9" x14ac:dyDescent="0.25">
      <c r="H2788" t="s">
        <v>8219</v>
      </c>
      <c r="I2788">
        <v>47</v>
      </c>
    </row>
    <row r="2789" spans="8:9" x14ac:dyDescent="0.25">
      <c r="H2789" t="s">
        <v>8219</v>
      </c>
      <c r="I2789">
        <v>13</v>
      </c>
    </row>
    <row r="2790" spans="8:9" x14ac:dyDescent="0.25">
      <c r="H2790" t="s">
        <v>8219</v>
      </c>
      <c r="I2790">
        <v>183</v>
      </c>
    </row>
    <row r="2791" spans="8:9" x14ac:dyDescent="0.25">
      <c r="H2791" t="s">
        <v>8219</v>
      </c>
      <c r="I2791">
        <v>21</v>
      </c>
    </row>
    <row r="2792" spans="8:9" x14ac:dyDescent="0.25">
      <c r="H2792" t="s">
        <v>8219</v>
      </c>
      <c r="I2792">
        <v>42</v>
      </c>
    </row>
    <row r="2793" spans="8:9" x14ac:dyDescent="0.25">
      <c r="H2793" t="s">
        <v>8219</v>
      </c>
      <c r="I2793">
        <v>54</v>
      </c>
    </row>
    <row r="2794" spans="8:9" x14ac:dyDescent="0.25">
      <c r="H2794" t="s">
        <v>8219</v>
      </c>
      <c r="I2794">
        <v>38</v>
      </c>
    </row>
    <row r="2795" spans="8:9" x14ac:dyDescent="0.25">
      <c r="H2795" t="s">
        <v>8219</v>
      </c>
      <c r="I2795">
        <v>64</v>
      </c>
    </row>
    <row r="2796" spans="8:9" x14ac:dyDescent="0.25">
      <c r="H2796" t="s">
        <v>8219</v>
      </c>
      <c r="I2796">
        <v>13</v>
      </c>
    </row>
    <row r="2797" spans="8:9" x14ac:dyDescent="0.25">
      <c r="H2797" t="s">
        <v>8219</v>
      </c>
      <c r="I2797">
        <v>33</v>
      </c>
    </row>
    <row r="2798" spans="8:9" x14ac:dyDescent="0.25">
      <c r="H2798" t="s">
        <v>8219</v>
      </c>
      <c r="I2798">
        <v>52</v>
      </c>
    </row>
    <row r="2799" spans="8:9" x14ac:dyDescent="0.25">
      <c r="H2799" t="s">
        <v>8219</v>
      </c>
      <c r="I2799">
        <v>107</v>
      </c>
    </row>
    <row r="2800" spans="8:9" x14ac:dyDescent="0.25">
      <c r="H2800" t="s">
        <v>8219</v>
      </c>
      <c r="I2800">
        <v>11</v>
      </c>
    </row>
    <row r="2801" spans="8:9" x14ac:dyDescent="0.25">
      <c r="H2801" t="s">
        <v>8219</v>
      </c>
      <c r="I2801">
        <v>34</v>
      </c>
    </row>
    <row r="2802" spans="8:9" x14ac:dyDescent="0.25">
      <c r="H2802" t="s">
        <v>8219</v>
      </c>
      <c r="I2802">
        <v>75</v>
      </c>
    </row>
    <row r="2803" spans="8:9" x14ac:dyDescent="0.25">
      <c r="H2803" t="s">
        <v>8219</v>
      </c>
      <c r="I2803">
        <v>26</v>
      </c>
    </row>
    <row r="2804" spans="8:9" x14ac:dyDescent="0.25">
      <c r="H2804" t="s">
        <v>8219</v>
      </c>
      <c r="I2804">
        <v>50</v>
      </c>
    </row>
    <row r="2805" spans="8:9" x14ac:dyDescent="0.25">
      <c r="H2805" t="s">
        <v>8219</v>
      </c>
      <c r="I2805">
        <v>80</v>
      </c>
    </row>
    <row r="2806" spans="8:9" x14ac:dyDescent="0.25">
      <c r="H2806" t="s">
        <v>8219</v>
      </c>
      <c r="I2806">
        <v>110</v>
      </c>
    </row>
    <row r="2807" spans="8:9" x14ac:dyDescent="0.25">
      <c r="H2807" t="s">
        <v>8219</v>
      </c>
      <c r="I2807">
        <v>77</v>
      </c>
    </row>
    <row r="2808" spans="8:9" x14ac:dyDescent="0.25">
      <c r="H2808" t="s">
        <v>8219</v>
      </c>
      <c r="I2808">
        <v>50</v>
      </c>
    </row>
    <row r="2809" spans="8:9" x14ac:dyDescent="0.25">
      <c r="H2809" t="s">
        <v>8219</v>
      </c>
      <c r="I2809">
        <v>145</v>
      </c>
    </row>
    <row r="2810" spans="8:9" x14ac:dyDescent="0.25">
      <c r="H2810" t="s">
        <v>8219</v>
      </c>
      <c r="I2810">
        <v>29</v>
      </c>
    </row>
    <row r="2811" spans="8:9" x14ac:dyDescent="0.25">
      <c r="H2811" t="s">
        <v>8219</v>
      </c>
      <c r="I2811">
        <v>114</v>
      </c>
    </row>
    <row r="2812" spans="8:9" x14ac:dyDescent="0.25">
      <c r="H2812" t="s">
        <v>8219</v>
      </c>
      <c r="I2812">
        <v>96</v>
      </c>
    </row>
    <row r="2813" spans="8:9" x14ac:dyDescent="0.25">
      <c r="H2813" t="s">
        <v>8219</v>
      </c>
      <c r="I2813">
        <v>31</v>
      </c>
    </row>
    <row r="2814" spans="8:9" x14ac:dyDescent="0.25">
      <c r="H2814" t="s">
        <v>8219</v>
      </c>
      <c r="I2814">
        <v>4883</v>
      </c>
    </row>
    <row r="2815" spans="8:9" x14ac:dyDescent="0.25">
      <c r="H2815" t="s">
        <v>8219</v>
      </c>
      <c r="I2815">
        <v>95</v>
      </c>
    </row>
    <row r="2816" spans="8:9" x14ac:dyDescent="0.25">
      <c r="H2816" t="s">
        <v>8219</v>
      </c>
      <c r="I2816">
        <v>2478</v>
      </c>
    </row>
    <row r="2817" spans="8:9" x14ac:dyDescent="0.25">
      <c r="H2817" t="s">
        <v>8219</v>
      </c>
      <c r="I2817">
        <v>1789</v>
      </c>
    </row>
    <row r="2818" spans="8:9" x14ac:dyDescent="0.25">
      <c r="H2818" t="s">
        <v>8219</v>
      </c>
      <c r="I2818">
        <v>680</v>
      </c>
    </row>
    <row r="2819" spans="8:9" x14ac:dyDescent="0.25">
      <c r="H2819" t="s">
        <v>8219</v>
      </c>
      <c r="I2819">
        <v>70</v>
      </c>
    </row>
    <row r="2820" spans="8:9" x14ac:dyDescent="0.25">
      <c r="H2820" t="s">
        <v>8219</v>
      </c>
      <c r="I2820">
        <v>23</v>
      </c>
    </row>
    <row r="2821" spans="8:9" x14ac:dyDescent="0.25">
      <c r="H2821" t="s">
        <v>8219</v>
      </c>
      <c r="I2821">
        <v>4245</v>
      </c>
    </row>
    <row r="2822" spans="8:9" x14ac:dyDescent="0.25">
      <c r="H2822" t="s">
        <v>8219</v>
      </c>
      <c r="I2822">
        <v>943</v>
      </c>
    </row>
    <row r="2823" spans="8:9" x14ac:dyDescent="0.25">
      <c r="H2823" t="s">
        <v>8219</v>
      </c>
      <c r="I2823">
        <v>1876</v>
      </c>
    </row>
    <row r="2824" spans="8:9" x14ac:dyDescent="0.25">
      <c r="H2824" t="s">
        <v>8219</v>
      </c>
      <c r="I2824">
        <v>834</v>
      </c>
    </row>
    <row r="2825" spans="8:9" x14ac:dyDescent="0.25">
      <c r="H2825" t="s">
        <v>8219</v>
      </c>
      <c r="I2825">
        <v>682</v>
      </c>
    </row>
    <row r="2826" spans="8:9" x14ac:dyDescent="0.25">
      <c r="H2826" t="s">
        <v>8219</v>
      </c>
      <c r="I2826">
        <v>147</v>
      </c>
    </row>
    <row r="2827" spans="8:9" x14ac:dyDescent="0.25">
      <c r="H2827" t="s">
        <v>8219</v>
      </c>
      <c r="I2827">
        <v>415</v>
      </c>
    </row>
    <row r="2828" spans="8:9" x14ac:dyDescent="0.25">
      <c r="H2828" t="s">
        <v>8219</v>
      </c>
      <c r="I2828">
        <v>290</v>
      </c>
    </row>
    <row r="2829" spans="8:9" x14ac:dyDescent="0.25">
      <c r="H2829" t="s">
        <v>8219</v>
      </c>
      <c r="I2829">
        <v>365</v>
      </c>
    </row>
    <row r="2830" spans="8:9" x14ac:dyDescent="0.25">
      <c r="H2830" t="s">
        <v>8219</v>
      </c>
      <c r="I2830">
        <v>660</v>
      </c>
    </row>
    <row r="2831" spans="8:9" x14ac:dyDescent="0.25">
      <c r="H2831" t="s">
        <v>8219</v>
      </c>
      <c r="I2831">
        <v>1356</v>
      </c>
    </row>
    <row r="2832" spans="8:9" x14ac:dyDescent="0.25">
      <c r="H2832" t="s">
        <v>8219</v>
      </c>
      <c r="I2832">
        <v>424</v>
      </c>
    </row>
    <row r="2833" spans="8:9" x14ac:dyDescent="0.25">
      <c r="H2833" t="s">
        <v>8219</v>
      </c>
      <c r="I2833">
        <v>33</v>
      </c>
    </row>
    <row r="2834" spans="8:9" x14ac:dyDescent="0.25">
      <c r="H2834" t="s">
        <v>8219</v>
      </c>
      <c r="I2834">
        <v>1633</v>
      </c>
    </row>
    <row r="2835" spans="8:9" x14ac:dyDescent="0.25">
      <c r="H2835" t="s">
        <v>8219</v>
      </c>
      <c r="I2835">
        <v>306</v>
      </c>
    </row>
    <row r="2836" spans="8:9" x14ac:dyDescent="0.25">
      <c r="H2836" t="s">
        <v>8219</v>
      </c>
      <c r="I2836">
        <v>205</v>
      </c>
    </row>
    <row r="2837" spans="8:9" x14ac:dyDescent="0.25">
      <c r="H2837" t="s">
        <v>8219</v>
      </c>
      <c r="I2837">
        <v>1281</v>
      </c>
    </row>
    <row r="2838" spans="8:9" x14ac:dyDescent="0.25">
      <c r="H2838" t="s">
        <v>8219</v>
      </c>
      <c r="I2838">
        <v>103</v>
      </c>
    </row>
    <row r="2839" spans="8:9" x14ac:dyDescent="0.25">
      <c r="H2839" t="s">
        <v>8219</v>
      </c>
      <c r="I2839">
        <v>1513</v>
      </c>
    </row>
    <row r="2840" spans="8:9" x14ac:dyDescent="0.25">
      <c r="H2840" t="s">
        <v>8219</v>
      </c>
      <c r="I2840">
        <v>405</v>
      </c>
    </row>
    <row r="2841" spans="8:9" x14ac:dyDescent="0.25">
      <c r="H2841" t="s">
        <v>8219</v>
      </c>
      <c r="I2841">
        <v>510</v>
      </c>
    </row>
    <row r="2842" spans="8:9" x14ac:dyDescent="0.25">
      <c r="H2842" t="s">
        <v>8219</v>
      </c>
      <c r="I2842">
        <v>1887</v>
      </c>
    </row>
    <row r="2843" spans="8:9" x14ac:dyDescent="0.25">
      <c r="H2843" t="s">
        <v>8219</v>
      </c>
      <c r="I2843">
        <v>701</v>
      </c>
    </row>
    <row r="2844" spans="8:9" x14ac:dyDescent="0.25">
      <c r="H2844" t="s">
        <v>8219</v>
      </c>
      <c r="I2844">
        <v>3863</v>
      </c>
    </row>
    <row r="2845" spans="8:9" x14ac:dyDescent="0.25">
      <c r="H2845" t="s">
        <v>8219</v>
      </c>
      <c r="I2845">
        <v>238</v>
      </c>
    </row>
    <row r="2846" spans="8:9" x14ac:dyDescent="0.25">
      <c r="H2846" t="s">
        <v>8219</v>
      </c>
      <c r="I2846">
        <v>2051</v>
      </c>
    </row>
    <row r="2847" spans="8:9" x14ac:dyDescent="0.25">
      <c r="H2847" t="s">
        <v>8219</v>
      </c>
      <c r="I2847">
        <v>402</v>
      </c>
    </row>
    <row r="2848" spans="8:9" x14ac:dyDescent="0.25">
      <c r="H2848" t="s">
        <v>8219</v>
      </c>
      <c r="I2848">
        <v>253</v>
      </c>
    </row>
    <row r="2849" spans="8:9" x14ac:dyDescent="0.25">
      <c r="H2849" t="s">
        <v>8219</v>
      </c>
      <c r="I2849">
        <v>473</v>
      </c>
    </row>
    <row r="2850" spans="8:9" x14ac:dyDescent="0.25">
      <c r="H2850" t="s">
        <v>8219</v>
      </c>
      <c r="I2850">
        <v>821</v>
      </c>
    </row>
    <row r="2851" spans="8:9" x14ac:dyDescent="0.25">
      <c r="H2851" t="s">
        <v>8219</v>
      </c>
      <c r="I2851">
        <v>388</v>
      </c>
    </row>
    <row r="2852" spans="8:9" x14ac:dyDescent="0.25">
      <c r="H2852" t="s">
        <v>8219</v>
      </c>
      <c r="I2852">
        <v>813</v>
      </c>
    </row>
    <row r="2853" spans="8:9" x14ac:dyDescent="0.25">
      <c r="H2853" t="s">
        <v>8219</v>
      </c>
      <c r="I2853">
        <v>1945</v>
      </c>
    </row>
    <row r="2854" spans="8:9" x14ac:dyDescent="0.25">
      <c r="H2854" t="s">
        <v>8219</v>
      </c>
      <c r="I2854">
        <v>1637</v>
      </c>
    </row>
    <row r="2855" spans="8:9" x14ac:dyDescent="0.25">
      <c r="H2855" t="s">
        <v>8219</v>
      </c>
      <c r="I2855">
        <v>1375</v>
      </c>
    </row>
    <row r="2856" spans="8:9" x14ac:dyDescent="0.25">
      <c r="H2856" t="s">
        <v>8219</v>
      </c>
      <c r="I2856">
        <v>17</v>
      </c>
    </row>
    <row r="2857" spans="8:9" x14ac:dyDescent="0.25">
      <c r="H2857" t="s">
        <v>8219</v>
      </c>
      <c r="I2857">
        <v>354</v>
      </c>
    </row>
    <row r="2858" spans="8:9" x14ac:dyDescent="0.25">
      <c r="H2858" t="s">
        <v>8219</v>
      </c>
      <c r="I2858">
        <v>191</v>
      </c>
    </row>
    <row r="2859" spans="8:9" x14ac:dyDescent="0.25">
      <c r="H2859" t="s">
        <v>8219</v>
      </c>
      <c r="I2859">
        <v>303</v>
      </c>
    </row>
    <row r="2860" spans="8:9" x14ac:dyDescent="0.25">
      <c r="H2860" t="s">
        <v>8219</v>
      </c>
      <c r="I2860">
        <v>137</v>
      </c>
    </row>
    <row r="2861" spans="8:9" x14ac:dyDescent="0.25">
      <c r="H2861" t="s">
        <v>8219</v>
      </c>
      <c r="I2861">
        <v>41</v>
      </c>
    </row>
    <row r="2862" spans="8:9" x14ac:dyDescent="0.25">
      <c r="H2862" t="s">
        <v>8219</v>
      </c>
      <c r="I2862">
        <v>398</v>
      </c>
    </row>
    <row r="2863" spans="8:9" x14ac:dyDescent="0.25">
      <c r="H2863" t="s">
        <v>8219</v>
      </c>
      <c r="I2863">
        <v>1737</v>
      </c>
    </row>
    <row r="2864" spans="8:9" x14ac:dyDescent="0.25">
      <c r="H2864" t="s">
        <v>8219</v>
      </c>
      <c r="I2864">
        <v>971</v>
      </c>
    </row>
    <row r="2865" spans="8:9" x14ac:dyDescent="0.25">
      <c r="H2865" t="s">
        <v>8219</v>
      </c>
      <c r="I2865">
        <v>183</v>
      </c>
    </row>
    <row r="2866" spans="8:9" x14ac:dyDescent="0.25">
      <c r="H2866" t="s">
        <v>8219</v>
      </c>
      <c r="I2866">
        <v>4562</v>
      </c>
    </row>
    <row r="2867" spans="8:9" x14ac:dyDescent="0.25">
      <c r="H2867" t="s">
        <v>8219</v>
      </c>
      <c r="I2867">
        <v>26457</v>
      </c>
    </row>
    <row r="2868" spans="8:9" x14ac:dyDescent="0.25">
      <c r="H2868" t="s">
        <v>8219</v>
      </c>
      <c r="I2868">
        <v>162</v>
      </c>
    </row>
    <row r="2869" spans="8:9" x14ac:dyDescent="0.25">
      <c r="H2869" t="s">
        <v>8219</v>
      </c>
      <c r="I2869">
        <v>479</v>
      </c>
    </row>
    <row r="2870" spans="8:9" x14ac:dyDescent="0.25">
      <c r="H2870" t="s">
        <v>8219</v>
      </c>
      <c r="I2870">
        <v>426</v>
      </c>
    </row>
    <row r="2871" spans="8:9" x14ac:dyDescent="0.25">
      <c r="H2871" t="s">
        <v>8219</v>
      </c>
      <c r="I2871">
        <v>450</v>
      </c>
    </row>
    <row r="2872" spans="8:9" x14ac:dyDescent="0.25">
      <c r="H2872" t="s">
        <v>8219</v>
      </c>
      <c r="I2872">
        <v>1780</v>
      </c>
    </row>
    <row r="2873" spans="8:9" x14ac:dyDescent="0.25">
      <c r="H2873" t="s">
        <v>8219</v>
      </c>
      <c r="I2873">
        <v>122</v>
      </c>
    </row>
    <row r="2874" spans="8:9" x14ac:dyDescent="0.25">
      <c r="H2874" t="s">
        <v>8219</v>
      </c>
      <c r="I2874">
        <v>95</v>
      </c>
    </row>
    <row r="2875" spans="8:9" x14ac:dyDescent="0.25">
      <c r="H2875" t="s">
        <v>8219</v>
      </c>
      <c r="I2875">
        <v>325</v>
      </c>
    </row>
    <row r="2876" spans="8:9" x14ac:dyDescent="0.25">
      <c r="H2876" t="s">
        <v>8219</v>
      </c>
      <c r="I2876">
        <v>353</v>
      </c>
    </row>
    <row r="2877" spans="8:9" x14ac:dyDescent="0.25">
      <c r="H2877" t="s">
        <v>8219</v>
      </c>
      <c r="I2877">
        <v>105</v>
      </c>
    </row>
    <row r="2878" spans="8:9" x14ac:dyDescent="0.25">
      <c r="H2878" t="s">
        <v>8219</v>
      </c>
      <c r="I2878">
        <v>729</v>
      </c>
    </row>
    <row r="2879" spans="8:9" x14ac:dyDescent="0.25">
      <c r="H2879" t="s">
        <v>8219</v>
      </c>
      <c r="I2879">
        <v>454</v>
      </c>
    </row>
    <row r="2880" spans="8:9" x14ac:dyDescent="0.25">
      <c r="H2880" t="s">
        <v>8219</v>
      </c>
      <c r="I2880">
        <v>539</v>
      </c>
    </row>
    <row r="2881" spans="8:9" x14ac:dyDescent="0.25">
      <c r="H2881" t="s">
        <v>8219</v>
      </c>
      <c r="I2881">
        <v>79</v>
      </c>
    </row>
    <row r="2882" spans="8:9" x14ac:dyDescent="0.25">
      <c r="H2882" t="s">
        <v>8219</v>
      </c>
      <c r="I2882">
        <v>94</v>
      </c>
    </row>
    <row r="2883" spans="8:9" x14ac:dyDescent="0.25">
      <c r="H2883" t="s">
        <v>8219</v>
      </c>
      <c r="I2883">
        <v>625</v>
      </c>
    </row>
    <row r="2884" spans="8:9" x14ac:dyDescent="0.25">
      <c r="H2884" t="s">
        <v>8219</v>
      </c>
      <c r="I2884">
        <v>508</v>
      </c>
    </row>
    <row r="2885" spans="8:9" x14ac:dyDescent="0.25">
      <c r="H2885" t="s">
        <v>8219</v>
      </c>
      <c r="I2885">
        <v>531</v>
      </c>
    </row>
    <row r="2886" spans="8:9" x14ac:dyDescent="0.25">
      <c r="H2886" t="s">
        <v>8219</v>
      </c>
      <c r="I2886">
        <v>158</v>
      </c>
    </row>
    <row r="2887" spans="8:9" x14ac:dyDescent="0.25">
      <c r="H2887" t="s">
        <v>8219</v>
      </c>
      <c r="I2887">
        <v>508</v>
      </c>
    </row>
    <row r="2888" spans="8:9" x14ac:dyDescent="0.25">
      <c r="H2888" t="s">
        <v>8219</v>
      </c>
      <c r="I2888">
        <v>644</v>
      </c>
    </row>
    <row r="2889" spans="8:9" x14ac:dyDescent="0.25">
      <c r="H2889" t="s">
        <v>8219</v>
      </c>
      <c r="I2889">
        <v>848</v>
      </c>
    </row>
    <row r="2890" spans="8:9" x14ac:dyDescent="0.25">
      <c r="H2890" t="s">
        <v>8219</v>
      </c>
      <c r="I2890">
        <v>429</v>
      </c>
    </row>
    <row r="2891" spans="8:9" x14ac:dyDescent="0.25">
      <c r="H2891" t="s">
        <v>8219</v>
      </c>
      <c r="I2891">
        <v>204</v>
      </c>
    </row>
    <row r="2892" spans="8:9" x14ac:dyDescent="0.25">
      <c r="H2892" t="s">
        <v>8219</v>
      </c>
      <c r="I2892">
        <v>379</v>
      </c>
    </row>
    <row r="2893" spans="8:9" x14ac:dyDescent="0.25">
      <c r="H2893" t="s">
        <v>8219</v>
      </c>
      <c r="I2893">
        <v>271</v>
      </c>
    </row>
    <row r="2894" spans="8:9" x14ac:dyDescent="0.25">
      <c r="H2894" t="s">
        <v>8219</v>
      </c>
      <c r="I2894">
        <v>120</v>
      </c>
    </row>
    <row r="2895" spans="8:9" x14ac:dyDescent="0.25">
      <c r="H2895" t="s">
        <v>8219</v>
      </c>
      <c r="I2895">
        <v>140</v>
      </c>
    </row>
    <row r="2896" spans="8:9" x14ac:dyDescent="0.25">
      <c r="H2896" t="s">
        <v>8219</v>
      </c>
      <c r="I2896">
        <v>193</v>
      </c>
    </row>
    <row r="2897" spans="8:9" x14ac:dyDescent="0.25">
      <c r="H2897" t="s">
        <v>8219</v>
      </c>
      <c r="I2897">
        <v>180</v>
      </c>
    </row>
    <row r="2898" spans="8:9" x14ac:dyDescent="0.25">
      <c r="H2898" t="s">
        <v>8219</v>
      </c>
      <c r="I2898">
        <v>263</v>
      </c>
    </row>
    <row r="2899" spans="8:9" x14ac:dyDescent="0.25">
      <c r="H2899" t="s">
        <v>8219</v>
      </c>
      <c r="I2899">
        <v>217</v>
      </c>
    </row>
    <row r="2900" spans="8:9" x14ac:dyDescent="0.25">
      <c r="H2900" t="s">
        <v>8219</v>
      </c>
      <c r="I2900">
        <v>443</v>
      </c>
    </row>
    <row r="2901" spans="8:9" x14ac:dyDescent="0.25">
      <c r="H2901" t="s">
        <v>8219</v>
      </c>
      <c r="I2901">
        <v>1373</v>
      </c>
    </row>
    <row r="2902" spans="8:9" x14ac:dyDescent="0.25">
      <c r="H2902" t="s">
        <v>8219</v>
      </c>
      <c r="I2902">
        <v>742</v>
      </c>
    </row>
    <row r="2903" spans="8:9" x14ac:dyDescent="0.25">
      <c r="H2903" t="s">
        <v>8219</v>
      </c>
      <c r="I2903">
        <v>170</v>
      </c>
    </row>
    <row r="2904" spans="8:9" x14ac:dyDescent="0.25">
      <c r="H2904" t="s">
        <v>8219</v>
      </c>
      <c r="I2904">
        <v>242</v>
      </c>
    </row>
    <row r="2905" spans="8:9" x14ac:dyDescent="0.25">
      <c r="H2905" t="s">
        <v>8219</v>
      </c>
      <c r="I2905">
        <v>541</v>
      </c>
    </row>
    <row r="2906" spans="8:9" x14ac:dyDescent="0.25">
      <c r="H2906" t="s">
        <v>8219</v>
      </c>
      <c r="I2906">
        <v>121</v>
      </c>
    </row>
    <row r="2907" spans="8:9" x14ac:dyDescent="0.25">
      <c r="H2907" t="s">
        <v>8219</v>
      </c>
      <c r="I2907">
        <v>621</v>
      </c>
    </row>
    <row r="2908" spans="8:9" x14ac:dyDescent="0.25">
      <c r="H2908" t="s">
        <v>8219</v>
      </c>
      <c r="I2908">
        <v>101</v>
      </c>
    </row>
    <row r="2909" spans="8:9" x14ac:dyDescent="0.25">
      <c r="H2909" t="s">
        <v>8219</v>
      </c>
      <c r="I2909">
        <v>554</v>
      </c>
    </row>
    <row r="2910" spans="8:9" x14ac:dyDescent="0.25">
      <c r="H2910" t="s">
        <v>8219</v>
      </c>
      <c r="I2910">
        <v>666</v>
      </c>
    </row>
    <row r="2911" spans="8:9" x14ac:dyDescent="0.25">
      <c r="H2911" t="s">
        <v>8219</v>
      </c>
      <c r="I2911">
        <v>410</v>
      </c>
    </row>
    <row r="2912" spans="8:9" x14ac:dyDescent="0.25">
      <c r="H2912" t="s">
        <v>8219</v>
      </c>
      <c r="I2912">
        <v>375</v>
      </c>
    </row>
    <row r="2913" spans="8:9" x14ac:dyDescent="0.25">
      <c r="H2913" t="s">
        <v>8219</v>
      </c>
      <c r="I2913">
        <v>1364</v>
      </c>
    </row>
    <row r="2914" spans="8:9" x14ac:dyDescent="0.25">
      <c r="H2914" t="s">
        <v>8219</v>
      </c>
      <c r="I2914">
        <v>35</v>
      </c>
    </row>
    <row r="2915" spans="8:9" x14ac:dyDescent="0.25">
      <c r="H2915" t="s">
        <v>8219</v>
      </c>
      <c r="I2915">
        <v>203</v>
      </c>
    </row>
    <row r="2916" spans="8:9" x14ac:dyDescent="0.25">
      <c r="H2916" t="s">
        <v>8219</v>
      </c>
      <c r="I2916">
        <v>49</v>
      </c>
    </row>
    <row r="2917" spans="8:9" x14ac:dyDescent="0.25">
      <c r="H2917" t="s">
        <v>8219</v>
      </c>
      <c r="I2917">
        <v>5812</v>
      </c>
    </row>
    <row r="2918" spans="8:9" x14ac:dyDescent="0.25">
      <c r="H2918" t="s">
        <v>8219</v>
      </c>
      <c r="I2918">
        <v>1556</v>
      </c>
    </row>
    <row r="2919" spans="8:9" x14ac:dyDescent="0.25">
      <c r="H2919" t="s">
        <v>8219</v>
      </c>
      <c r="I2919">
        <v>65</v>
      </c>
    </row>
    <row r="2920" spans="8:9" x14ac:dyDescent="0.25">
      <c r="H2920" t="s">
        <v>8219</v>
      </c>
      <c r="I2920">
        <v>10</v>
      </c>
    </row>
    <row r="2921" spans="8:9" x14ac:dyDescent="0.25">
      <c r="H2921" t="s">
        <v>8219</v>
      </c>
      <c r="I2921">
        <v>76</v>
      </c>
    </row>
    <row r="2922" spans="8:9" x14ac:dyDescent="0.25">
      <c r="H2922" t="s">
        <v>8219</v>
      </c>
      <c r="I2922">
        <v>263</v>
      </c>
    </row>
    <row r="2923" spans="8:9" x14ac:dyDescent="0.25">
      <c r="H2923" t="s">
        <v>8219</v>
      </c>
      <c r="I2923">
        <v>1530</v>
      </c>
    </row>
    <row r="2924" spans="8:9" x14ac:dyDescent="0.25">
      <c r="H2924" t="s">
        <v>8219</v>
      </c>
      <c r="I2924">
        <v>278</v>
      </c>
    </row>
    <row r="2925" spans="8:9" x14ac:dyDescent="0.25">
      <c r="H2925" t="s">
        <v>8219</v>
      </c>
      <c r="I2925">
        <v>350</v>
      </c>
    </row>
    <row r="2926" spans="8:9" x14ac:dyDescent="0.25">
      <c r="H2926" t="s">
        <v>8219</v>
      </c>
      <c r="I2926">
        <v>470</v>
      </c>
    </row>
    <row r="2927" spans="8:9" x14ac:dyDescent="0.25">
      <c r="H2927" t="s">
        <v>8219</v>
      </c>
      <c r="I2927">
        <v>3</v>
      </c>
    </row>
    <row r="2928" spans="8:9" x14ac:dyDescent="0.25">
      <c r="H2928" t="s">
        <v>8219</v>
      </c>
      <c r="I2928">
        <v>8200</v>
      </c>
    </row>
    <row r="2929" spans="8:9" x14ac:dyDescent="0.25">
      <c r="H2929" t="s">
        <v>8219</v>
      </c>
      <c r="I2929">
        <v>8359</v>
      </c>
    </row>
    <row r="2930" spans="8:9" x14ac:dyDescent="0.25">
      <c r="H2930" t="s">
        <v>8219</v>
      </c>
      <c r="I2930">
        <v>188</v>
      </c>
    </row>
    <row r="2931" spans="8:9" x14ac:dyDescent="0.25">
      <c r="H2931" t="s">
        <v>8219</v>
      </c>
      <c r="I2931">
        <v>48</v>
      </c>
    </row>
    <row r="2932" spans="8:9" x14ac:dyDescent="0.25">
      <c r="H2932" t="s">
        <v>8219</v>
      </c>
      <c r="I2932">
        <v>607</v>
      </c>
    </row>
    <row r="2933" spans="8:9" x14ac:dyDescent="0.25">
      <c r="H2933" t="s">
        <v>8219</v>
      </c>
      <c r="I2933">
        <v>50</v>
      </c>
    </row>
    <row r="2934" spans="8:9" x14ac:dyDescent="0.25">
      <c r="H2934" t="s">
        <v>8219</v>
      </c>
      <c r="I2934">
        <v>55</v>
      </c>
    </row>
    <row r="2935" spans="8:9" x14ac:dyDescent="0.25">
      <c r="H2935" t="s">
        <v>8219</v>
      </c>
      <c r="I2935">
        <v>38</v>
      </c>
    </row>
    <row r="2936" spans="8:9" x14ac:dyDescent="0.25">
      <c r="H2936" t="s">
        <v>8219</v>
      </c>
      <c r="I2936">
        <v>25</v>
      </c>
    </row>
    <row r="2937" spans="8:9" x14ac:dyDescent="0.25">
      <c r="H2937" t="s">
        <v>8219</v>
      </c>
      <c r="I2937">
        <v>46</v>
      </c>
    </row>
    <row r="2938" spans="8:9" x14ac:dyDescent="0.25">
      <c r="H2938" t="s">
        <v>8219</v>
      </c>
      <c r="I2938">
        <v>83</v>
      </c>
    </row>
    <row r="2939" spans="8:9" x14ac:dyDescent="0.25">
      <c r="H2939" t="s">
        <v>8219</v>
      </c>
      <c r="I2939">
        <v>35</v>
      </c>
    </row>
    <row r="2940" spans="8:9" x14ac:dyDescent="0.25">
      <c r="H2940" t="s">
        <v>8219</v>
      </c>
      <c r="I2940">
        <v>25</v>
      </c>
    </row>
    <row r="2941" spans="8:9" x14ac:dyDescent="0.25">
      <c r="H2941" t="s">
        <v>8219</v>
      </c>
      <c r="I2941">
        <v>75</v>
      </c>
    </row>
    <row r="2942" spans="8:9" x14ac:dyDescent="0.25">
      <c r="H2942" t="s">
        <v>8219</v>
      </c>
      <c r="I2942">
        <v>62</v>
      </c>
    </row>
    <row r="2943" spans="8:9" x14ac:dyDescent="0.25">
      <c r="H2943" t="s">
        <v>8219</v>
      </c>
      <c r="I2943">
        <v>160</v>
      </c>
    </row>
    <row r="2944" spans="8:9" x14ac:dyDescent="0.25">
      <c r="H2944" t="s">
        <v>8219</v>
      </c>
      <c r="I2944">
        <v>246</v>
      </c>
    </row>
    <row r="2945" spans="8:9" x14ac:dyDescent="0.25">
      <c r="H2945" t="s">
        <v>8219</v>
      </c>
      <c r="I2945">
        <v>55</v>
      </c>
    </row>
    <row r="2946" spans="8:9" x14ac:dyDescent="0.25">
      <c r="H2946" t="s">
        <v>8219</v>
      </c>
      <c r="I2946">
        <v>23</v>
      </c>
    </row>
    <row r="2947" spans="8:9" x14ac:dyDescent="0.25">
      <c r="H2947" t="s">
        <v>8219</v>
      </c>
      <c r="I2947">
        <v>72</v>
      </c>
    </row>
    <row r="2948" spans="8:9" x14ac:dyDescent="0.25">
      <c r="H2948" t="s">
        <v>8219</v>
      </c>
      <c r="I2948">
        <v>22</v>
      </c>
    </row>
    <row r="2949" spans="8:9" x14ac:dyDescent="0.25">
      <c r="H2949" t="s">
        <v>8219</v>
      </c>
      <c r="I2949">
        <v>14</v>
      </c>
    </row>
    <row r="2950" spans="8:9" x14ac:dyDescent="0.25">
      <c r="H2950" t="s">
        <v>8219</v>
      </c>
      <c r="I2950">
        <v>38</v>
      </c>
    </row>
    <row r="2951" spans="8:9" x14ac:dyDescent="0.25">
      <c r="H2951" t="s">
        <v>8219</v>
      </c>
      <c r="I2951">
        <v>32</v>
      </c>
    </row>
    <row r="2952" spans="8:9" x14ac:dyDescent="0.25">
      <c r="H2952" t="s">
        <v>8219</v>
      </c>
      <c r="I2952">
        <v>63</v>
      </c>
    </row>
    <row r="2953" spans="8:9" x14ac:dyDescent="0.25">
      <c r="H2953" t="s">
        <v>8219</v>
      </c>
      <c r="I2953">
        <v>27</v>
      </c>
    </row>
    <row r="2954" spans="8:9" x14ac:dyDescent="0.25">
      <c r="H2954" t="s">
        <v>8219</v>
      </c>
      <c r="I2954">
        <v>44</v>
      </c>
    </row>
    <row r="2955" spans="8:9" x14ac:dyDescent="0.25">
      <c r="H2955" t="s">
        <v>8219</v>
      </c>
      <c r="I2955">
        <v>38</v>
      </c>
    </row>
    <row r="2956" spans="8:9" x14ac:dyDescent="0.25">
      <c r="H2956" t="s">
        <v>8219</v>
      </c>
      <c r="I2956">
        <v>115</v>
      </c>
    </row>
    <row r="2957" spans="8:9" x14ac:dyDescent="0.25">
      <c r="H2957" t="s">
        <v>8219</v>
      </c>
      <c r="I2957">
        <v>37</v>
      </c>
    </row>
    <row r="2958" spans="8:9" x14ac:dyDescent="0.25">
      <c r="H2958" t="s">
        <v>8219</v>
      </c>
      <c r="I2958">
        <v>99</v>
      </c>
    </row>
    <row r="2959" spans="8:9" x14ac:dyDescent="0.25">
      <c r="H2959" t="s">
        <v>8219</v>
      </c>
      <c r="I2959">
        <v>44</v>
      </c>
    </row>
    <row r="2960" spans="8:9" x14ac:dyDescent="0.25">
      <c r="H2960" t="s">
        <v>8219</v>
      </c>
      <c r="I2960">
        <v>58</v>
      </c>
    </row>
    <row r="2961" spans="8:9" x14ac:dyDescent="0.25">
      <c r="H2961" t="s">
        <v>8219</v>
      </c>
      <c r="I2961">
        <v>191</v>
      </c>
    </row>
    <row r="2962" spans="8:9" x14ac:dyDescent="0.25">
      <c r="H2962" t="s">
        <v>8219</v>
      </c>
      <c r="I2962">
        <v>40</v>
      </c>
    </row>
    <row r="2963" spans="8:9" x14ac:dyDescent="0.25">
      <c r="H2963" t="s">
        <v>8219</v>
      </c>
      <c r="I2963">
        <v>38</v>
      </c>
    </row>
    <row r="2964" spans="8:9" x14ac:dyDescent="0.25">
      <c r="H2964" t="s">
        <v>8219</v>
      </c>
      <c r="I2964">
        <v>39</v>
      </c>
    </row>
    <row r="2965" spans="8:9" x14ac:dyDescent="0.25">
      <c r="H2965" t="s">
        <v>8219</v>
      </c>
      <c r="I2965">
        <v>11</v>
      </c>
    </row>
    <row r="2966" spans="8:9" x14ac:dyDescent="0.25">
      <c r="H2966" t="s">
        <v>8219</v>
      </c>
      <c r="I2966">
        <v>107</v>
      </c>
    </row>
    <row r="2967" spans="8:9" x14ac:dyDescent="0.25">
      <c r="H2967" t="s">
        <v>8219</v>
      </c>
      <c r="I2967">
        <v>147</v>
      </c>
    </row>
    <row r="2968" spans="8:9" x14ac:dyDescent="0.25">
      <c r="H2968" t="s">
        <v>8219</v>
      </c>
      <c r="I2968">
        <v>36</v>
      </c>
    </row>
    <row r="2969" spans="8:9" x14ac:dyDescent="0.25">
      <c r="H2969" t="s">
        <v>8219</v>
      </c>
      <c r="I2969">
        <v>92</v>
      </c>
    </row>
    <row r="2970" spans="8:9" x14ac:dyDescent="0.25">
      <c r="H2970" t="s">
        <v>8219</v>
      </c>
      <c r="I2970">
        <v>35</v>
      </c>
    </row>
    <row r="2971" spans="8:9" x14ac:dyDescent="0.25">
      <c r="H2971" t="s">
        <v>8219</v>
      </c>
      <c r="I2971">
        <v>17</v>
      </c>
    </row>
    <row r="2972" spans="8:9" x14ac:dyDescent="0.25">
      <c r="H2972" t="s">
        <v>8219</v>
      </c>
      <c r="I2972">
        <v>22</v>
      </c>
    </row>
    <row r="2973" spans="8:9" x14ac:dyDescent="0.25">
      <c r="H2973" t="s">
        <v>8219</v>
      </c>
      <c r="I2973">
        <v>69</v>
      </c>
    </row>
    <row r="2974" spans="8:9" x14ac:dyDescent="0.25">
      <c r="H2974" t="s">
        <v>8219</v>
      </c>
      <c r="I2974">
        <v>13</v>
      </c>
    </row>
    <row r="2975" spans="8:9" x14ac:dyDescent="0.25">
      <c r="H2975" t="s">
        <v>8219</v>
      </c>
      <c r="I2975">
        <v>58</v>
      </c>
    </row>
    <row r="2976" spans="8:9" x14ac:dyDescent="0.25">
      <c r="H2976" t="s">
        <v>8219</v>
      </c>
      <c r="I2976">
        <v>44</v>
      </c>
    </row>
    <row r="2977" spans="8:9" x14ac:dyDescent="0.25">
      <c r="H2977" t="s">
        <v>8219</v>
      </c>
      <c r="I2977">
        <v>83</v>
      </c>
    </row>
    <row r="2978" spans="8:9" x14ac:dyDescent="0.25">
      <c r="H2978" t="s">
        <v>8219</v>
      </c>
      <c r="I2978">
        <v>117</v>
      </c>
    </row>
    <row r="2979" spans="8:9" x14ac:dyDescent="0.25">
      <c r="H2979" t="s">
        <v>8219</v>
      </c>
      <c r="I2979">
        <v>32</v>
      </c>
    </row>
    <row r="2980" spans="8:9" x14ac:dyDescent="0.25">
      <c r="H2980" t="s">
        <v>8219</v>
      </c>
      <c r="I2980">
        <v>8</v>
      </c>
    </row>
    <row r="2981" spans="8:9" x14ac:dyDescent="0.25">
      <c r="H2981" t="s">
        <v>8219</v>
      </c>
      <c r="I2981">
        <v>340</v>
      </c>
    </row>
    <row r="2982" spans="8:9" x14ac:dyDescent="0.25">
      <c r="H2982" t="s">
        <v>8219</v>
      </c>
      <c r="I2982">
        <v>7</v>
      </c>
    </row>
    <row r="2983" spans="8:9" x14ac:dyDescent="0.25">
      <c r="H2983" t="s">
        <v>8219</v>
      </c>
      <c r="I2983">
        <v>19</v>
      </c>
    </row>
    <row r="2984" spans="8:9" x14ac:dyDescent="0.25">
      <c r="H2984" t="s">
        <v>8219</v>
      </c>
      <c r="I2984">
        <v>47</v>
      </c>
    </row>
    <row r="2985" spans="8:9" x14ac:dyDescent="0.25">
      <c r="H2985" t="s">
        <v>8219</v>
      </c>
      <c r="I2985">
        <v>13</v>
      </c>
    </row>
    <row r="2986" spans="8:9" x14ac:dyDescent="0.25">
      <c r="H2986" t="s">
        <v>8219</v>
      </c>
      <c r="I2986">
        <v>90</v>
      </c>
    </row>
    <row r="2987" spans="8:9" x14ac:dyDescent="0.25">
      <c r="H2987" t="s">
        <v>8219</v>
      </c>
      <c r="I2987">
        <v>63</v>
      </c>
    </row>
    <row r="2988" spans="8:9" x14ac:dyDescent="0.25">
      <c r="H2988" t="s">
        <v>8219</v>
      </c>
      <c r="I2988">
        <v>26</v>
      </c>
    </row>
    <row r="2989" spans="8:9" x14ac:dyDescent="0.25">
      <c r="H2989" t="s">
        <v>8219</v>
      </c>
      <c r="I2989">
        <v>71</v>
      </c>
    </row>
    <row r="2990" spans="8:9" x14ac:dyDescent="0.25">
      <c r="H2990" t="s">
        <v>8219</v>
      </c>
      <c r="I2990">
        <v>38</v>
      </c>
    </row>
    <row r="2991" spans="8:9" x14ac:dyDescent="0.25">
      <c r="H2991" t="s">
        <v>8219</v>
      </c>
      <c r="I2991">
        <v>859</v>
      </c>
    </row>
    <row r="2992" spans="8:9" x14ac:dyDescent="0.25">
      <c r="H2992" t="s">
        <v>8219</v>
      </c>
      <c r="I2992">
        <v>21</v>
      </c>
    </row>
    <row r="2993" spans="8:9" x14ac:dyDescent="0.25">
      <c r="H2993" t="s">
        <v>8219</v>
      </c>
      <c r="I2993">
        <v>78</v>
      </c>
    </row>
    <row r="2994" spans="8:9" x14ac:dyDescent="0.25">
      <c r="H2994" t="s">
        <v>8219</v>
      </c>
      <c r="I2994">
        <v>53</v>
      </c>
    </row>
    <row r="2995" spans="8:9" x14ac:dyDescent="0.25">
      <c r="H2995" t="s">
        <v>8219</v>
      </c>
      <c r="I2995">
        <v>356</v>
      </c>
    </row>
    <row r="2996" spans="8:9" x14ac:dyDescent="0.25">
      <c r="H2996" t="s">
        <v>8219</v>
      </c>
      <c r="I2996">
        <v>279</v>
      </c>
    </row>
    <row r="2997" spans="8:9" x14ac:dyDescent="0.25">
      <c r="H2997" t="s">
        <v>8219</v>
      </c>
      <c r="I2997">
        <v>266</v>
      </c>
    </row>
    <row r="2998" spans="8:9" x14ac:dyDescent="0.25">
      <c r="H2998" t="s">
        <v>8219</v>
      </c>
      <c r="I2998">
        <v>623</v>
      </c>
    </row>
    <row r="2999" spans="8:9" x14ac:dyDescent="0.25">
      <c r="H2999" t="s">
        <v>8219</v>
      </c>
      <c r="I2999">
        <v>392</v>
      </c>
    </row>
    <row r="3000" spans="8:9" x14ac:dyDescent="0.25">
      <c r="H3000" t="s">
        <v>8219</v>
      </c>
      <c r="I3000">
        <v>3562</v>
      </c>
    </row>
    <row r="3001" spans="8:9" x14ac:dyDescent="0.25">
      <c r="H3001" t="s">
        <v>8219</v>
      </c>
      <c r="I3001">
        <v>514</v>
      </c>
    </row>
    <row r="3002" spans="8:9" x14ac:dyDescent="0.25">
      <c r="H3002" t="s">
        <v>8219</v>
      </c>
      <c r="I3002">
        <v>88</v>
      </c>
    </row>
    <row r="3003" spans="8:9" x14ac:dyDescent="0.25">
      <c r="H3003" t="s">
        <v>8219</v>
      </c>
      <c r="I3003">
        <v>537</v>
      </c>
    </row>
    <row r="3004" spans="8:9" x14ac:dyDescent="0.25">
      <c r="H3004" t="s">
        <v>8219</v>
      </c>
      <c r="I3004">
        <v>25</v>
      </c>
    </row>
    <row r="3005" spans="8:9" x14ac:dyDescent="0.25">
      <c r="H3005" t="s">
        <v>8219</v>
      </c>
      <c r="I3005">
        <v>3238</v>
      </c>
    </row>
    <row r="3006" spans="8:9" x14ac:dyDescent="0.25">
      <c r="H3006" t="s">
        <v>8219</v>
      </c>
      <c r="I3006">
        <v>897</v>
      </c>
    </row>
    <row r="3007" spans="8:9" x14ac:dyDescent="0.25">
      <c r="H3007" t="s">
        <v>8219</v>
      </c>
      <c r="I3007">
        <v>878</v>
      </c>
    </row>
    <row r="3008" spans="8:9" x14ac:dyDescent="0.25">
      <c r="H3008" t="s">
        <v>8219</v>
      </c>
      <c r="I3008">
        <v>115</v>
      </c>
    </row>
    <row r="3009" spans="8:9" x14ac:dyDescent="0.25">
      <c r="H3009" t="s">
        <v>8219</v>
      </c>
      <c r="I3009">
        <v>234</v>
      </c>
    </row>
    <row r="3010" spans="8:9" x14ac:dyDescent="0.25">
      <c r="H3010" t="s">
        <v>8219</v>
      </c>
      <c r="I3010">
        <v>4330</v>
      </c>
    </row>
    <row r="3011" spans="8:9" x14ac:dyDescent="0.25">
      <c r="H3011" t="s">
        <v>8219</v>
      </c>
      <c r="I3011">
        <v>651</v>
      </c>
    </row>
    <row r="3012" spans="8:9" x14ac:dyDescent="0.25">
      <c r="H3012" t="s">
        <v>8219</v>
      </c>
      <c r="I3012">
        <v>251</v>
      </c>
    </row>
    <row r="3013" spans="8:9" x14ac:dyDescent="0.25">
      <c r="H3013" t="s">
        <v>8219</v>
      </c>
      <c r="I3013">
        <v>263</v>
      </c>
    </row>
    <row r="3014" spans="8:9" x14ac:dyDescent="0.25">
      <c r="H3014" t="s">
        <v>8219</v>
      </c>
      <c r="I3014">
        <v>28</v>
      </c>
    </row>
    <row r="3015" spans="8:9" x14ac:dyDescent="0.25">
      <c r="H3015" t="s">
        <v>8219</v>
      </c>
      <c r="I3015">
        <v>721</v>
      </c>
    </row>
    <row r="3016" spans="8:9" x14ac:dyDescent="0.25">
      <c r="H3016" t="s">
        <v>8219</v>
      </c>
      <c r="I3016">
        <v>50</v>
      </c>
    </row>
    <row r="3017" spans="8:9" x14ac:dyDescent="0.25">
      <c r="H3017" t="s">
        <v>8219</v>
      </c>
      <c r="I3017">
        <v>73</v>
      </c>
    </row>
    <row r="3018" spans="8:9" x14ac:dyDescent="0.25">
      <c r="H3018" t="s">
        <v>8219</v>
      </c>
      <c r="I3018">
        <v>27</v>
      </c>
    </row>
    <row r="3019" spans="8:9" x14ac:dyDescent="0.25">
      <c r="H3019" t="s">
        <v>8219</v>
      </c>
      <c r="I3019">
        <v>34</v>
      </c>
    </row>
    <row r="3020" spans="8:9" x14ac:dyDescent="0.25">
      <c r="H3020" t="s">
        <v>8219</v>
      </c>
      <c r="I3020">
        <v>7</v>
      </c>
    </row>
    <row r="3021" spans="8:9" x14ac:dyDescent="0.25">
      <c r="H3021" t="s">
        <v>8219</v>
      </c>
      <c r="I3021">
        <v>24</v>
      </c>
    </row>
    <row r="3022" spans="8:9" x14ac:dyDescent="0.25">
      <c r="H3022" t="s">
        <v>8219</v>
      </c>
      <c r="I3022">
        <v>15</v>
      </c>
    </row>
    <row r="3023" spans="8:9" x14ac:dyDescent="0.25">
      <c r="H3023" t="s">
        <v>8219</v>
      </c>
      <c r="I3023">
        <v>72</v>
      </c>
    </row>
    <row r="3024" spans="8:9" x14ac:dyDescent="0.25">
      <c r="H3024" t="s">
        <v>8219</v>
      </c>
      <c r="I3024">
        <v>120</v>
      </c>
    </row>
    <row r="3025" spans="8:9" x14ac:dyDescent="0.25">
      <c r="H3025" t="s">
        <v>8219</v>
      </c>
      <c r="I3025">
        <v>123</v>
      </c>
    </row>
    <row r="3026" spans="8:9" x14ac:dyDescent="0.25">
      <c r="H3026" t="s">
        <v>8219</v>
      </c>
      <c r="I3026">
        <v>1</v>
      </c>
    </row>
    <row r="3027" spans="8:9" x14ac:dyDescent="0.25">
      <c r="H3027" t="s">
        <v>8219</v>
      </c>
      <c r="I3027">
        <v>24</v>
      </c>
    </row>
    <row r="3028" spans="8:9" x14ac:dyDescent="0.25">
      <c r="H3028" t="s">
        <v>8219</v>
      </c>
      <c r="I3028">
        <v>33</v>
      </c>
    </row>
    <row r="3029" spans="8:9" x14ac:dyDescent="0.25">
      <c r="H3029" t="s">
        <v>8219</v>
      </c>
      <c r="I3029">
        <v>14</v>
      </c>
    </row>
    <row r="3030" spans="8:9" x14ac:dyDescent="0.25">
      <c r="H3030" t="s">
        <v>8219</v>
      </c>
      <c r="I3030">
        <v>9</v>
      </c>
    </row>
    <row r="3031" spans="8:9" x14ac:dyDescent="0.25">
      <c r="H3031" t="s">
        <v>8219</v>
      </c>
      <c r="I3031">
        <v>76</v>
      </c>
    </row>
    <row r="3032" spans="8:9" x14ac:dyDescent="0.25">
      <c r="H3032" t="s">
        <v>8219</v>
      </c>
      <c r="I3032">
        <v>19</v>
      </c>
    </row>
    <row r="3033" spans="8:9" x14ac:dyDescent="0.25">
      <c r="H3033" t="s">
        <v>8219</v>
      </c>
      <c r="I3033">
        <v>69</v>
      </c>
    </row>
    <row r="3034" spans="8:9" x14ac:dyDescent="0.25">
      <c r="H3034" t="s">
        <v>8219</v>
      </c>
      <c r="I3034">
        <v>218</v>
      </c>
    </row>
    <row r="3035" spans="8:9" x14ac:dyDescent="0.25">
      <c r="H3035" t="s">
        <v>8219</v>
      </c>
      <c r="I3035">
        <v>30</v>
      </c>
    </row>
    <row r="3036" spans="8:9" x14ac:dyDescent="0.25">
      <c r="H3036" t="s">
        <v>8219</v>
      </c>
      <c r="I3036">
        <v>100</v>
      </c>
    </row>
    <row r="3037" spans="8:9" x14ac:dyDescent="0.25">
      <c r="H3037" t="s">
        <v>8219</v>
      </c>
      <c r="I3037">
        <v>296</v>
      </c>
    </row>
    <row r="3038" spans="8:9" x14ac:dyDescent="0.25">
      <c r="H3038" t="s">
        <v>8219</v>
      </c>
      <c r="I3038">
        <v>1204</v>
      </c>
    </row>
    <row r="3039" spans="8:9" x14ac:dyDescent="0.25">
      <c r="H3039" t="s">
        <v>8219</v>
      </c>
      <c r="I3039">
        <v>321</v>
      </c>
    </row>
    <row r="3040" spans="8:9" x14ac:dyDescent="0.25">
      <c r="H3040" t="s">
        <v>8219</v>
      </c>
      <c r="I3040">
        <v>301</v>
      </c>
    </row>
    <row r="3041" spans="8:9" x14ac:dyDescent="0.25">
      <c r="H3041" t="s">
        <v>8219</v>
      </c>
      <c r="I3041">
        <v>144</v>
      </c>
    </row>
    <row r="3042" spans="8:9" x14ac:dyDescent="0.25">
      <c r="H3042" t="s">
        <v>8219</v>
      </c>
      <c r="I3042">
        <v>539</v>
      </c>
    </row>
    <row r="3043" spans="8:9" x14ac:dyDescent="0.25">
      <c r="H3043" t="s">
        <v>8219</v>
      </c>
      <c r="I3043">
        <v>498</v>
      </c>
    </row>
    <row r="3044" spans="8:9" x14ac:dyDescent="0.25">
      <c r="H3044" t="s">
        <v>8219</v>
      </c>
      <c r="I3044">
        <v>1113</v>
      </c>
    </row>
    <row r="3045" spans="8:9" x14ac:dyDescent="0.25">
      <c r="H3045" t="s">
        <v>8219</v>
      </c>
      <c r="I3045">
        <v>988</v>
      </c>
    </row>
    <row r="3046" spans="8:9" x14ac:dyDescent="0.25">
      <c r="H3046" t="s">
        <v>8219</v>
      </c>
      <c r="I3046">
        <v>391</v>
      </c>
    </row>
    <row r="3047" spans="8:9" x14ac:dyDescent="0.25">
      <c r="H3047" t="s">
        <v>8219</v>
      </c>
      <c r="I3047">
        <v>28</v>
      </c>
    </row>
    <row r="3048" spans="8:9" x14ac:dyDescent="0.25">
      <c r="H3048" t="s">
        <v>8219</v>
      </c>
      <c r="I3048">
        <v>147</v>
      </c>
    </row>
    <row r="3049" spans="8:9" x14ac:dyDescent="0.25">
      <c r="H3049" t="s">
        <v>8219</v>
      </c>
      <c r="I3049">
        <v>680</v>
      </c>
    </row>
    <row r="3050" spans="8:9" x14ac:dyDescent="0.25">
      <c r="H3050" t="s">
        <v>8219</v>
      </c>
      <c r="I3050">
        <v>983</v>
      </c>
    </row>
    <row r="3051" spans="8:9" x14ac:dyDescent="0.25">
      <c r="H3051" t="s">
        <v>8219</v>
      </c>
      <c r="I3051">
        <v>79</v>
      </c>
    </row>
    <row r="3052" spans="8:9" x14ac:dyDescent="0.25">
      <c r="H3052" t="s">
        <v>8219</v>
      </c>
      <c r="I3052">
        <v>426</v>
      </c>
    </row>
    <row r="3053" spans="8:9" x14ac:dyDescent="0.25">
      <c r="H3053" t="s">
        <v>8219</v>
      </c>
      <c r="I3053">
        <v>96</v>
      </c>
    </row>
    <row r="3054" spans="8:9" x14ac:dyDescent="0.25">
      <c r="H3054" t="s">
        <v>8219</v>
      </c>
      <c r="I3054">
        <v>163</v>
      </c>
    </row>
    <row r="3055" spans="8:9" x14ac:dyDescent="0.25">
      <c r="H3055" t="s">
        <v>8219</v>
      </c>
      <c r="I3055">
        <v>2525</v>
      </c>
    </row>
    <row r="3056" spans="8:9" x14ac:dyDescent="0.25">
      <c r="H3056" t="s">
        <v>8219</v>
      </c>
      <c r="I3056">
        <v>2035</v>
      </c>
    </row>
    <row r="3057" spans="8:9" x14ac:dyDescent="0.25">
      <c r="H3057" t="s">
        <v>8219</v>
      </c>
      <c r="I3057">
        <v>290</v>
      </c>
    </row>
    <row r="3058" spans="8:9" x14ac:dyDescent="0.25">
      <c r="H3058" t="s">
        <v>8219</v>
      </c>
      <c r="I3058">
        <v>1980</v>
      </c>
    </row>
    <row r="3059" spans="8:9" x14ac:dyDescent="0.25">
      <c r="H3059" t="s">
        <v>8219</v>
      </c>
      <c r="I3059">
        <v>57</v>
      </c>
    </row>
    <row r="3060" spans="8:9" x14ac:dyDescent="0.25">
      <c r="H3060" t="s">
        <v>8219</v>
      </c>
      <c r="I3060">
        <v>380</v>
      </c>
    </row>
    <row r="3061" spans="8:9" x14ac:dyDescent="0.25">
      <c r="H3061" t="s">
        <v>8219</v>
      </c>
      <c r="I3061">
        <v>128</v>
      </c>
    </row>
    <row r="3062" spans="8:9" x14ac:dyDescent="0.25">
      <c r="H3062" t="s">
        <v>8219</v>
      </c>
      <c r="I3062">
        <v>180</v>
      </c>
    </row>
    <row r="3063" spans="8:9" x14ac:dyDescent="0.25">
      <c r="H3063" t="s">
        <v>8219</v>
      </c>
      <c r="I3063">
        <v>571</v>
      </c>
    </row>
    <row r="3064" spans="8:9" x14ac:dyDescent="0.25">
      <c r="H3064" t="s">
        <v>8219</v>
      </c>
      <c r="I3064">
        <v>480</v>
      </c>
    </row>
    <row r="3065" spans="8:9" x14ac:dyDescent="0.25">
      <c r="H3065" t="s">
        <v>8219</v>
      </c>
      <c r="I3065">
        <v>249</v>
      </c>
    </row>
    <row r="3066" spans="8:9" x14ac:dyDescent="0.25">
      <c r="H3066" t="s">
        <v>8219</v>
      </c>
      <c r="I3066">
        <v>84</v>
      </c>
    </row>
    <row r="3067" spans="8:9" x14ac:dyDescent="0.25">
      <c r="H3067" t="s">
        <v>8219</v>
      </c>
      <c r="I3067">
        <v>197</v>
      </c>
    </row>
    <row r="3068" spans="8:9" x14ac:dyDescent="0.25">
      <c r="H3068" t="s">
        <v>8219</v>
      </c>
      <c r="I3068">
        <v>271</v>
      </c>
    </row>
    <row r="3069" spans="8:9" x14ac:dyDescent="0.25">
      <c r="H3069" t="s">
        <v>8219</v>
      </c>
      <c r="I3069">
        <v>50</v>
      </c>
    </row>
    <row r="3070" spans="8:9" x14ac:dyDescent="0.25">
      <c r="H3070" t="s">
        <v>8219</v>
      </c>
      <c r="I3070">
        <v>169</v>
      </c>
    </row>
    <row r="3071" spans="8:9" x14ac:dyDescent="0.25">
      <c r="H3071" t="s">
        <v>8219</v>
      </c>
      <c r="I3071">
        <v>205</v>
      </c>
    </row>
    <row r="3072" spans="8:9" x14ac:dyDescent="0.25">
      <c r="H3072" t="s">
        <v>8219</v>
      </c>
      <c r="I3072">
        <v>206</v>
      </c>
    </row>
    <row r="3073" spans="8:9" x14ac:dyDescent="0.25">
      <c r="H3073" t="s">
        <v>8219</v>
      </c>
      <c r="I3073">
        <v>84</v>
      </c>
    </row>
    <row r="3074" spans="8:9" x14ac:dyDescent="0.25">
      <c r="H3074" t="s">
        <v>8219</v>
      </c>
      <c r="I3074">
        <v>210</v>
      </c>
    </row>
    <row r="3075" spans="8:9" x14ac:dyDescent="0.25">
      <c r="H3075" t="s">
        <v>8219</v>
      </c>
      <c r="I3075">
        <v>181</v>
      </c>
    </row>
    <row r="3076" spans="8:9" x14ac:dyDescent="0.25">
      <c r="H3076" t="s">
        <v>8219</v>
      </c>
      <c r="I3076">
        <v>60</v>
      </c>
    </row>
    <row r="3077" spans="8:9" x14ac:dyDescent="0.25">
      <c r="H3077" t="s">
        <v>8219</v>
      </c>
      <c r="I3077">
        <v>445</v>
      </c>
    </row>
    <row r="3078" spans="8:9" x14ac:dyDescent="0.25">
      <c r="H3078" t="s">
        <v>8219</v>
      </c>
      <c r="I3078">
        <v>17</v>
      </c>
    </row>
    <row r="3079" spans="8:9" x14ac:dyDescent="0.25">
      <c r="H3079" t="s">
        <v>8219</v>
      </c>
      <c r="I3079">
        <v>194</v>
      </c>
    </row>
    <row r="3080" spans="8:9" x14ac:dyDescent="0.25">
      <c r="H3080" t="s">
        <v>8219</v>
      </c>
      <c r="I3080">
        <v>404</v>
      </c>
    </row>
    <row r="3081" spans="8:9" x14ac:dyDescent="0.25">
      <c r="H3081" t="s">
        <v>8219</v>
      </c>
      <c r="I3081">
        <v>194</v>
      </c>
    </row>
    <row r="3082" spans="8:9" x14ac:dyDescent="0.25">
      <c r="H3082" t="s">
        <v>8219</v>
      </c>
      <c r="I3082">
        <v>902</v>
      </c>
    </row>
    <row r="3083" spans="8:9" x14ac:dyDescent="0.25">
      <c r="H3083" t="s">
        <v>8219</v>
      </c>
      <c r="I3083">
        <v>1670</v>
      </c>
    </row>
    <row r="3084" spans="8:9" x14ac:dyDescent="0.25">
      <c r="H3084" t="s">
        <v>8219</v>
      </c>
      <c r="I3084">
        <v>1328</v>
      </c>
    </row>
    <row r="3085" spans="8:9" x14ac:dyDescent="0.25">
      <c r="H3085" t="s">
        <v>8219</v>
      </c>
      <c r="I3085">
        <v>944</v>
      </c>
    </row>
    <row r="3086" spans="8:9" x14ac:dyDescent="0.25">
      <c r="H3086" t="s">
        <v>8219</v>
      </c>
      <c r="I3086">
        <v>147</v>
      </c>
    </row>
    <row r="3087" spans="8:9" x14ac:dyDescent="0.25">
      <c r="H3087" t="s">
        <v>8219</v>
      </c>
      <c r="I3087">
        <v>99</v>
      </c>
    </row>
    <row r="3088" spans="8:9" x14ac:dyDescent="0.25">
      <c r="H3088" t="s">
        <v>8219</v>
      </c>
      <c r="I3088">
        <v>79</v>
      </c>
    </row>
    <row r="3089" spans="8:9" x14ac:dyDescent="0.25">
      <c r="H3089" t="s">
        <v>8219</v>
      </c>
      <c r="I3089">
        <v>75</v>
      </c>
    </row>
    <row r="3090" spans="8:9" x14ac:dyDescent="0.25">
      <c r="H3090" t="s">
        <v>8219</v>
      </c>
      <c r="I3090">
        <v>207</v>
      </c>
    </row>
    <row r="3091" spans="8:9" x14ac:dyDescent="0.25">
      <c r="H3091" t="s">
        <v>8219</v>
      </c>
      <c r="I3091">
        <v>102</v>
      </c>
    </row>
    <row r="3092" spans="8:9" x14ac:dyDescent="0.25">
      <c r="H3092" t="s">
        <v>8219</v>
      </c>
      <c r="I3092">
        <v>32</v>
      </c>
    </row>
    <row r="3093" spans="8:9" x14ac:dyDescent="0.25">
      <c r="H3093" t="s">
        <v>8219</v>
      </c>
      <c r="I3093">
        <v>480</v>
      </c>
    </row>
    <row r="3094" spans="8:9" x14ac:dyDescent="0.25">
      <c r="H3094" t="s">
        <v>8219</v>
      </c>
      <c r="I3094">
        <v>11</v>
      </c>
    </row>
    <row r="3095" spans="8:9" x14ac:dyDescent="0.25">
      <c r="H3095" t="s">
        <v>8219</v>
      </c>
      <c r="I3095">
        <v>12</v>
      </c>
    </row>
    <row r="3096" spans="8:9" x14ac:dyDescent="0.25">
      <c r="H3096" t="s">
        <v>8219</v>
      </c>
      <c r="I3096">
        <v>48</v>
      </c>
    </row>
    <row r="3097" spans="8:9" x14ac:dyDescent="0.25">
      <c r="H3097" t="s">
        <v>8219</v>
      </c>
      <c r="I3097">
        <v>59</v>
      </c>
    </row>
    <row r="3098" spans="8:9" x14ac:dyDescent="0.25">
      <c r="H3098" t="s">
        <v>8219</v>
      </c>
      <c r="I3098">
        <v>79</v>
      </c>
    </row>
    <row r="3099" spans="8:9" x14ac:dyDescent="0.25">
      <c r="H3099" t="s">
        <v>8219</v>
      </c>
      <c r="I3099">
        <v>14</v>
      </c>
    </row>
    <row r="3100" spans="8:9" x14ac:dyDescent="0.25">
      <c r="H3100" t="s">
        <v>8219</v>
      </c>
      <c r="I3100">
        <v>106</v>
      </c>
    </row>
    <row r="3101" spans="8:9" x14ac:dyDescent="0.25">
      <c r="H3101" t="s">
        <v>8219</v>
      </c>
      <c r="I3101">
        <v>25</v>
      </c>
    </row>
    <row r="3102" spans="8:9" x14ac:dyDescent="0.25">
      <c r="H3102" t="s">
        <v>8219</v>
      </c>
      <c r="I3102">
        <v>25</v>
      </c>
    </row>
    <row r="3103" spans="8:9" x14ac:dyDescent="0.25">
      <c r="H3103" t="s">
        <v>8219</v>
      </c>
      <c r="I3103">
        <v>29</v>
      </c>
    </row>
    <row r="3104" spans="8:9" x14ac:dyDescent="0.25">
      <c r="H3104" t="s">
        <v>8219</v>
      </c>
      <c r="I3104">
        <v>43</v>
      </c>
    </row>
    <row r="3105" spans="8:9" x14ac:dyDescent="0.25">
      <c r="H3105" t="s">
        <v>8219</v>
      </c>
      <c r="I3105">
        <v>46</v>
      </c>
    </row>
    <row r="3106" spans="8:9" x14ac:dyDescent="0.25">
      <c r="H3106" t="s">
        <v>8219</v>
      </c>
      <c r="I3106">
        <v>27</v>
      </c>
    </row>
    <row r="3107" spans="8:9" x14ac:dyDescent="0.25">
      <c r="H3107" t="s">
        <v>8219</v>
      </c>
      <c r="I3107">
        <v>112</v>
      </c>
    </row>
    <row r="3108" spans="8:9" x14ac:dyDescent="0.25">
      <c r="H3108" t="s">
        <v>8219</v>
      </c>
      <c r="I3108">
        <v>34</v>
      </c>
    </row>
    <row r="3109" spans="8:9" x14ac:dyDescent="0.25">
      <c r="H3109" t="s">
        <v>8219</v>
      </c>
      <c r="I3109">
        <v>145</v>
      </c>
    </row>
    <row r="3110" spans="8:9" x14ac:dyDescent="0.25">
      <c r="H3110" t="s">
        <v>8219</v>
      </c>
      <c r="I3110">
        <v>19</v>
      </c>
    </row>
    <row r="3111" spans="8:9" x14ac:dyDescent="0.25">
      <c r="H3111" t="s">
        <v>8219</v>
      </c>
      <c r="I3111">
        <v>288</v>
      </c>
    </row>
    <row r="3112" spans="8:9" x14ac:dyDescent="0.25">
      <c r="H3112" t="s">
        <v>8219</v>
      </c>
      <c r="I3112">
        <v>14</v>
      </c>
    </row>
    <row r="3113" spans="8:9" x14ac:dyDescent="0.25">
      <c r="H3113" t="s">
        <v>8219</v>
      </c>
      <c r="I3113">
        <v>7</v>
      </c>
    </row>
    <row r="3114" spans="8:9" x14ac:dyDescent="0.25">
      <c r="H3114" t="s">
        <v>8219</v>
      </c>
      <c r="I3114">
        <v>211</v>
      </c>
    </row>
    <row r="3115" spans="8:9" x14ac:dyDescent="0.25">
      <c r="H3115" t="s">
        <v>8219</v>
      </c>
      <c r="I3115">
        <v>85</v>
      </c>
    </row>
    <row r="3116" spans="8:9" x14ac:dyDescent="0.25">
      <c r="H3116" t="s">
        <v>8219</v>
      </c>
      <c r="I3116">
        <v>103</v>
      </c>
    </row>
    <row r="3117" spans="8:9" x14ac:dyDescent="0.25">
      <c r="H3117" t="s">
        <v>8219</v>
      </c>
      <c r="I3117">
        <v>113</v>
      </c>
    </row>
    <row r="3118" spans="8:9" x14ac:dyDescent="0.25">
      <c r="H3118" t="s">
        <v>8219</v>
      </c>
      <c r="I3118">
        <v>167</v>
      </c>
    </row>
    <row r="3119" spans="8:9" x14ac:dyDescent="0.25">
      <c r="H3119" t="s">
        <v>8219</v>
      </c>
      <c r="I3119">
        <v>73</v>
      </c>
    </row>
    <row r="3120" spans="8:9" x14ac:dyDescent="0.25">
      <c r="H3120" t="s">
        <v>8219</v>
      </c>
      <c r="I3120">
        <v>75</v>
      </c>
    </row>
    <row r="3121" spans="8:9" x14ac:dyDescent="0.25">
      <c r="H3121" t="s">
        <v>8219</v>
      </c>
      <c r="I3121">
        <v>614</v>
      </c>
    </row>
    <row r="3122" spans="8:9" x14ac:dyDescent="0.25">
      <c r="H3122" t="s">
        <v>8219</v>
      </c>
      <c r="I3122">
        <v>107</v>
      </c>
    </row>
    <row r="3123" spans="8:9" x14ac:dyDescent="0.25">
      <c r="H3123" t="s">
        <v>8219</v>
      </c>
      <c r="I3123">
        <v>1224</v>
      </c>
    </row>
    <row r="3124" spans="8:9" x14ac:dyDescent="0.25">
      <c r="H3124" t="s">
        <v>8219</v>
      </c>
      <c r="I3124">
        <v>104</v>
      </c>
    </row>
    <row r="3125" spans="8:9" x14ac:dyDescent="0.25">
      <c r="H3125" t="s">
        <v>8219</v>
      </c>
      <c r="I3125">
        <v>79</v>
      </c>
    </row>
    <row r="3126" spans="8:9" x14ac:dyDescent="0.25">
      <c r="H3126" t="s">
        <v>8219</v>
      </c>
      <c r="I3126">
        <v>157</v>
      </c>
    </row>
    <row r="3127" spans="8:9" x14ac:dyDescent="0.25">
      <c r="H3127" t="s">
        <v>8219</v>
      </c>
      <c r="I3127">
        <v>50</v>
      </c>
    </row>
    <row r="3128" spans="8:9" x14ac:dyDescent="0.25">
      <c r="H3128" t="s">
        <v>8219</v>
      </c>
      <c r="I3128">
        <v>64</v>
      </c>
    </row>
    <row r="3129" spans="8:9" x14ac:dyDescent="0.25">
      <c r="H3129" t="s">
        <v>8219</v>
      </c>
      <c r="I3129">
        <v>200</v>
      </c>
    </row>
    <row r="3130" spans="8:9" x14ac:dyDescent="0.25">
      <c r="H3130" t="s">
        <v>8219</v>
      </c>
      <c r="I3130">
        <v>22</v>
      </c>
    </row>
    <row r="3131" spans="8:9" x14ac:dyDescent="0.25">
      <c r="H3131" t="s">
        <v>8219</v>
      </c>
      <c r="I3131">
        <v>163</v>
      </c>
    </row>
    <row r="3132" spans="8:9" x14ac:dyDescent="0.25">
      <c r="H3132" t="s">
        <v>8219</v>
      </c>
      <c r="I3132">
        <v>77</v>
      </c>
    </row>
    <row r="3133" spans="8:9" x14ac:dyDescent="0.25">
      <c r="H3133" t="s">
        <v>8219</v>
      </c>
      <c r="I3133">
        <v>89</v>
      </c>
    </row>
    <row r="3134" spans="8:9" x14ac:dyDescent="0.25">
      <c r="H3134" t="s">
        <v>8219</v>
      </c>
      <c r="I3134">
        <v>3355</v>
      </c>
    </row>
    <row r="3135" spans="8:9" x14ac:dyDescent="0.25">
      <c r="H3135" t="s">
        <v>8219</v>
      </c>
      <c r="I3135">
        <v>537</v>
      </c>
    </row>
    <row r="3136" spans="8:9" x14ac:dyDescent="0.25">
      <c r="H3136" t="s">
        <v>8219</v>
      </c>
      <c r="I3136">
        <v>125</v>
      </c>
    </row>
    <row r="3137" spans="8:9" x14ac:dyDescent="0.25">
      <c r="H3137" t="s">
        <v>8219</v>
      </c>
      <c r="I3137">
        <v>163</v>
      </c>
    </row>
    <row r="3138" spans="8:9" x14ac:dyDescent="0.25">
      <c r="H3138" t="s">
        <v>8219</v>
      </c>
      <c r="I3138">
        <v>283</v>
      </c>
    </row>
    <row r="3139" spans="8:9" x14ac:dyDescent="0.25">
      <c r="H3139" t="s">
        <v>8219</v>
      </c>
      <c r="I3139">
        <v>352</v>
      </c>
    </row>
    <row r="3140" spans="8:9" x14ac:dyDescent="0.25">
      <c r="H3140" t="s">
        <v>8219</v>
      </c>
      <c r="I3140">
        <v>94</v>
      </c>
    </row>
    <row r="3141" spans="8:9" x14ac:dyDescent="0.25">
      <c r="H3141" t="s">
        <v>8219</v>
      </c>
      <c r="I3141">
        <v>67</v>
      </c>
    </row>
    <row r="3142" spans="8:9" x14ac:dyDescent="0.25">
      <c r="H3142" t="s">
        <v>8219</v>
      </c>
      <c r="I3142">
        <v>221</v>
      </c>
    </row>
    <row r="3143" spans="8:9" x14ac:dyDescent="0.25">
      <c r="H3143" t="s">
        <v>8219</v>
      </c>
      <c r="I3143">
        <v>2165</v>
      </c>
    </row>
    <row r="3144" spans="8:9" x14ac:dyDescent="0.25">
      <c r="H3144" t="s">
        <v>8219</v>
      </c>
      <c r="I3144">
        <v>179</v>
      </c>
    </row>
    <row r="3145" spans="8:9" x14ac:dyDescent="0.25">
      <c r="H3145" t="s">
        <v>8219</v>
      </c>
      <c r="I3145">
        <v>123</v>
      </c>
    </row>
    <row r="3146" spans="8:9" x14ac:dyDescent="0.25">
      <c r="H3146" t="s">
        <v>8219</v>
      </c>
      <c r="I3146">
        <v>1104</v>
      </c>
    </row>
    <row r="3147" spans="8:9" x14ac:dyDescent="0.25">
      <c r="H3147" t="s">
        <v>8219</v>
      </c>
      <c r="I3147">
        <v>403</v>
      </c>
    </row>
    <row r="3148" spans="8:9" x14ac:dyDescent="0.25">
      <c r="H3148" t="s">
        <v>8219</v>
      </c>
      <c r="I3148">
        <v>109</v>
      </c>
    </row>
    <row r="3149" spans="8:9" x14ac:dyDescent="0.25">
      <c r="H3149" t="s">
        <v>8219</v>
      </c>
      <c r="I3149">
        <v>372</v>
      </c>
    </row>
    <row r="3150" spans="8:9" x14ac:dyDescent="0.25">
      <c r="H3150" t="s">
        <v>8219</v>
      </c>
      <c r="I3150">
        <v>311</v>
      </c>
    </row>
    <row r="3151" spans="8:9" x14ac:dyDescent="0.25">
      <c r="H3151" t="s">
        <v>8219</v>
      </c>
      <c r="I3151">
        <v>61</v>
      </c>
    </row>
    <row r="3152" spans="8:9" x14ac:dyDescent="0.25">
      <c r="H3152" t="s">
        <v>8219</v>
      </c>
      <c r="I3152">
        <v>115</v>
      </c>
    </row>
    <row r="3153" spans="8:9" x14ac:dyDescent="0.25">
      <c r="H3153" t="s">
        <v>8219</v>
      </c>
      <c r="I3153">
        <v>111</v>
      </c>
    </row>
    <row r="3154" spans="8:9" x14ac:dyDescent="0.25">
      <c r="H3154" t="s">
        <v>8219</v>
      </c>
      <c r="I3154">
        <v>337</v>
      </c>
    </row>
    <row r="3155" spans="8:9" x14ac:dyDescent="0.25">
      <c r="H3155" t="s">
        <v>8219</v>
      </c>
      <c r="I3155">
        <v>9</v>
      </c>
    </row>
    <row r="3156" spans="8:9" x14ac:dyDescent="0.25">
      <c r="H3156" t="s">
        <v>8219</v>
      </c>
      <c r="I3156">
        <v>120</v>
      </c>
    </row>
    <row r="3157" spans="8:9" x14ac:dyDescent="0.25">
      <c r="H3157" t="s">
        <v>8219</v>
      </c>
      <c r="I3157">
        <v>102</v>
      </c>
    </row>
    <row r="3158" spans="8:9" x14ac:dyDescent="0.25">
      <c r="H3158" t="s">
        <v>8219</v>
      </c>
      <c r="I3158">
        <v>186</v>
      </c>
    </row>
    <row r="3159" spans="8:9" x14ac:dyDescent="0.25">
      <c r="H3159" t="s">
        <v>8219</v>
      </c>
      <c r="I3159">
        <v>15</v>
      </c>
    </row>
    <row r="3160" spans="8:9" x14ac:dyDescent="0.25">
      <c r="H3160" t="s">
        <v>8219</v>
      </c>
      <c r="I3160">
        <v>67</v>
      </c>
    </row>
    <row r="3161" spans="8:9" x14ac:dyDescent="0.25">
      <c r="H3161" t="s">
        <v>8219</v>
      </c>
      <c r="I3161">
        <v>130</v>
      </c>
    </row>
    <row r="3162" spans="8:9" x14ac:dyDescent="0.25">
      <c r="H3162" t="s">
        <v>8219</v>
      </c>
      <c r="I3162">
        <v>16</v>
      </c>
    </row>
    <row r="3163" spans="8:9" x14ac:dyDescent="0.25">
      <c r="H3163" t="s">
        <v>8219</v>
      </c>
      <c r="I3163">
        <v>67</v>
      </c>
    </row>
    <row r="3164" spans="8:9" x14ac:dyDescent="0.25">
      <c r="H3164" t="s">
        <v>8219</v>
      </c>
      <c r="I3164">
        <v>124</v>
      </c>
    </row>
    <row r="3165" spans="8:9" x14ac:dyDescent="0.25">
      <c r="H3165" t="s">
        <v>8219</v>
      </c>
      <c r="I3165">
        <v>80</v>
      </c>
    </row>
    <row r="3166" spans="8:9" x14ac:dyDescent="0.25">
      <c r="H3166" t="s">
        <v>8219</v>
      </c>
      <c r="I3166">
        <v>282</v>
      </c>
    </row>
    <row r="3167" spans="8:9" x14ac:dyDescent="0.25">
      <c r="H3167" t="s">
        <v>8219</v>
      </c>
      <c r="I3167">
        <v>68</v>
      </c>
    </row>
    <row r="3168" spans="8:9" x14ac:dyDescent="0.25">
      <c r="H3168" t="s">
        <v>8219</v>
      </c>
      <c r="I3168">
        <v>86</v>
      </c>
    </row>
    <row r="3169" spans="8:9" x14ac:dyDescent="0.25">
      <c r="H3169" t="s">
        <v>8219</v>
      </c>
      <c r="I3169">
        <v>115</v>
      </c>
    </row>
    <row r="3170" spans="8:9" x14ac:dyDescent="0.25">
      <c r="H3170" t="s">
        <v>8219</v>
      </c>
      <c r="I3170">
        <v>75</v>
      </c>
    </row>
    <row r="3171" spans="8:9" x14ac:dyDescent="0.25">
      <c r="H3171" t="s">
        <v>8219</v>
      </c>
      <c r="I3171">
        <v>43</v>
      </c>
    </row>
    <row r="3172" spans="8:9" x14ac:dyDescent="0.25">
      <c r="H3172" t="s">
        <v>8219</v>
      </c>
      <c r="I3172">
        <v>48</v>
      </c>
    </row>
    <row r="3173" spans="8:9" x14ac:dyDescent="0.25">
      <c r="H3173" t="s">
        <v>8219</v>
      </c>
      <c r="I3173">
        <v>52</v>
      </c>
    </row>
    <row r="3174" spans="8:9" x14ac:dyDescent="0.25">
      <c r="H3174" t="s">
        <v>8219</v>
      </c>
      <c r="I3174">
        <v>43</v>
      </c>
    </row>
    <row r="3175" spans="8:9" x14ac:dyDescent="0.25">
      <c r="H3175" t="s">
        <v>8219</v>
      </c>
      <c r="I3175">
        <v>58</v>
      </c>
    </row>
    <row r="3176" spans="8:9" x14ac:dyDescent="0.25">
      <c r="H3176" t="s">
        <v>8219</v>
      </c>
      <c r="I3176">
        <v>47</v>
      </c>
    </row>
    <row r="3177" spans="8:9" x14ac:dyDescent="0.25">
      <c r="H3177" t="s">
        <v>8219</v>
      </c>
      <c r="I3177">
        <v>36</v>
      </c>
    </row>
    <row r="3178" spans="8:9" x14ac:dyDescent="0.25">
      <c r="H3178" t="s">
        <v>8219</v>
      </c>
      <c r="I3178">
        <v>17</v>
      </c>
    </row>
    <row r="3179" spans="8:9" x14ac:dyDescent="0.25">
      <c r="H3179" t="s">
        <v>8219</v>
      </c>
      <c r="I3179">
        <v>104</v>
      </c>
    </row>
    <row r="3180" spans="8:9" x14ac:dyDescent="0.25">
      <c r="H3180" t="s">
        <v>8219</v>
      </c>
      <c r="I3180">
        <v>47</v>
      </c>
    </row>
    <row r="3181" spans="8:9" x14ac:dyDescent="0.25">
      <c r="H3181" t="s">
        <v>8219</v>
      </c>
      <c r="I3181">
        <v>38</v>
      </c>
    </row>
    <row r="3182" spans="8:9" x14ac:dyDescent="0.25">
      <c r="H3182" t="s">
        <v>8219</v>
      </c>
      <c r="I3182">
        <v>81</v>
      </c>
    </row>
    <row r="3183" spans="8:9" x14ac:dyDescent="0.25">
      <c r="H3183" t="s">
        <v>8219</v>
      </c>
      <c r="I3183">
        <v>55</v>
      </c>
    </row>
    <row r="3184" spans="8:9" x14ac:dyDescent="0.25">
      <c r="H3184" t="s">
        <v>8219</v>
      </c>
      <c r="I3184">
        <v>41</v>
      </c>
    </row>
    <row r="3185" spans="8:9" x14ac:dyDescent="0.25">
      <c r="H3185" t="s">
        <v>8219</v>
      </c>
      <c r="I3185">
        <v>79</v>
      </c>
    </row>
    <row r="3186" spans="8:9" x14ac:dyDescent="0.25">
      <c r="H3186" t="s">
        <v>8219</v>
      </c>
      <c r="I3186">
        <v>16</v>
      </c>
    </row>
    <row r="3187" spans="8:9" x14ac:dyDescent="0.25">
      <c r="H3187" t="s">
        <v>8219</v>
      </c>
      <c r="I3187">
        <v>8</v>
      </c>
    </row>
    <row r="3188" spans="8:9" x14ac:dyDescent="0.25">
      <c r="H3188" t="s">
        <v>8219</v>
      </c>
      <c r="I3188">
        <v>95</v>
      </c>
    </row>
    <row r="3189" spans="8:9" x14ac:dyDescent="0.25">
      <c r="H3189" t="s">
        <v>8219</v>
      </c>
      <c r="I3189">
        <v>25</v>
      </c>
    </row>
    <row r="3190" spans="8:9" x14ac:dyDescent="0.25">
      <c r="H3190" t="s">
        <v>8219</v>
      </c>
      <c r="I3190">
        <v>19</v>
      </c>
    </row>
    <row r="3191" spans="8:9" x14ac:dyDescent="0.25">
      <c r="H3191" t="s">
        <v>8219</v>
      </c>
      <c r="I3191">
        <v>90</v>
      </c>
    </row>
    <row r="3192" spans="8:9" x14ac:dyDescent="0.25">
      <c r="H3192" t="s">
        <v>8219</v>
      </c>
      <c r="I3192">
        <v>41</v>
      </c>
    </row>
    <row r="3193" spans="8:9" x14ac:dyDescent="0.25">
      <c r="H3193" t="s">
        <v>8219</v>
      </c>
      <c r="I3193">
        <v>30</v>
      </c>
    </row>
    <row r="3194" spans="8:9" x14ac:dyDescent="0.25">
      <c r="H3194" t="s">
        <v>8219</v>
      </c>
      <c r="I3194">
        <v>38</v>
      </c>
    </row>
    <row r="3195" spans="8:9" x14ac:dyDescent="0.25">
      <c r="H3195" t="s">
        <v>8219</v>
      </c>
      <c r="I3195">
        <v>65</v>
      </c>
    </row>
    <row r="3196" spans="8:9" x14ac:dyDescent="0.25">
      <c r="H3196" t="s">
        <v>8219</v>
      </c>
      <c r="I3196">
        <v>75</v>
      </c>
    </row>
    <row r="3197" spans="8:9" x14ac:dyDescent="0.25">
      <c r="H3197" t="s">
        <v>8219</v>
      </c>
      <c r="I3197">
        <v>16</v>
      </c>
    </row>
    <row r="3198" spans="8:9" x14ac:dyDescent="0.25">
      <c r="H3198" t="s">
        <v>8219</v>
      </c>
      <c r="I3198">
        <v>10</v>
      </c>
    </row>
    <row r="3199" spans="8:9" x14ac:dyDescent="0.25">
      <c r="H3199" t="s">
        <v>8219</v>
      </c>
      <c r="I3199">
        <v>27</v>
      </c>
    </row>
    <row r="3200" spans="8:9" x14ac:dyDescent="0.25">
      <c r="H3200" t="s">
        <v>8219</v>
      </c>
      <c r="I3200">
        <v>259</v>
      </c>
    </row>
    <row r="3201" spans="8:9" x14ac:dyDescent="0.25">
      <c r="H3201" t="s">
        <v>8219</v>
      </c>
      <c r="I3201">
        <v>39</v>
      </c>
    </row>
    <row r="3202" spans="8:9" x14ac:dyDescent="0.25">
      <c r="H3202" t="s">
        <v>8219</v>
      </c>
      <c r="I3202">
        <v>42</v>
      </c>
    </row>
    <row r="3203" spans="8:9" x14ac:dyDescent="0.25">
      <c r="H3203" t="s">
        <v>8219</v>
      </c>
      <c r="I3203">
        <v>10</v>
      </c>
    </row>
    <row r="3204" spans="8:9" x14ac:dyDescent="0.25">
      <c r="H3204" t="s">
        <v>8219</v>
      </c>
      <c r="I3204">
        <v>56</v>
      </c>
    </row>
    <row r="3205" spans="8:9" x14ac:dyDescent="0.25">
      <c r="H3205" t="s">
        <v>8219</v>
      </c>
      <c r="I3205">
        <v>20</v>
      </c>
    </row>
    <row r="3206" spans="8:9" x14ac:dyDescent="0.25">
      <c r="H3206" t="s">
        <v>8219</v>
      </c>
      <c r="I3206">
        <v>170</v>
      </c>
    </row>
    <row r="3207" spans="8:9" x14ac:dyDescent="0.25">
      <c r="H3207" t="s">
        <v>8219</v>
      </c>
      <c r="I3207">
        <v>29</v>
      </c>
    </row>
    <row r="3208" spans="8:9" x14ac:dyDescent="0.25">
      <c r="H3208" t="s">
        <v>8219</v>
      </c>
      <c r="I3208">
        <v>132</v>
      </c>
    </row>
    <row r="3209" spans="8:9" x14ac:dyDescent="0.25">
      <c r="H3209" t="s">
        <v>8219</v>
      </c>
      <c r="I3209">
        <v>27</v>
      </c>
    </row>
    <row r="3210" spans="8:9" x14ac:dyDescent="0.25">
      <c r="H3210" t="s">
        <v>8219</v>
      </c>
      <c r="I3210">
        <v>26</v>
      </c>
    </row>
    <row r="3211" spans="8:9" x14ac:dyDescent="0.25">
      <c r="H3211" t="s">
        <v>8219</v>
      </c>
      <c r="I3211">
        <v>43</v>
      </c>
    </row>
    <row r="3212" spans="8:9" x14ac:dyDescent="0.25">
      <c r="H3212" t="s">
        <v>8219</v>
      </c>
      <c r="I3212">
        <v>80</v>
      </c>
    </row>
    <row r="3213" spans="8:9" x14ac:dyDescent="0.25">
      <c r="H3213" t="s">
        <v>8219</v>
      </c>
      <c r="I3213">
        <v>33</v>
      </c>
    </row>
    <row r="3214" spans="8:9" x14ac:dyDescent="0.25">
      <c r="H3214" t="s">
        <v>8219</v>
      </c>
      <c r="I3214">
        <v>71</v>
      </c>
    </row>
    <row r="3215" spans="8:9" x14ac:dyDescent="0.25">
      <c r="H3215" t="s">
        <v>8219</v>
      </c>
      <c r="I3215">
        <v>81</v>
      </c>
    </row>
    <row r="3216" spans="8:9" x14ac:dyDescent="0.25">
      <c r="H3216" t="s">
        <v>8219</v>
      </c>
      <c r="I3216">
        <v>76</v>
      </c>
    </row>
    <row r="3217" spans="8:9" x14ac:dyDescent="0.25">
      <c r="H3217" t="s">
        <v>8219</v>
      </c>
      <c r="I3217">
        <v>48</v>
      </c>
    </row>
    <row r="3218" spans="8:9" x14ac:dyDescent="0.25">
      <c r="H3218" t="s">
        <v>8219</v>
      </c>
      <c r="I3218">
        <v>61</v>
      </c>
    </row>
    <row r="3219" spans="8:9" x14ac:dyDescent="0.25">
      <c r="H3219" t="s">
        <v>8219</v>
      </c>
      <c r="I3219">
        <v>60</v>
      </c>
    </row>
    <row r="3220" spans="8:9" x14ac:dyDescent="0.25">
      <c r="H3220" t="s">
        <v>8219</v>
      </c>
      <c r="I3220">
        <v>136</v>
      </c>
    </row>
    <row r="3221" spans="8:9" x14ac:dyDescent="0.25">
      <c r="H3221" t="s">
        <v>8219</v>
      </c>
      <c r="I3221">
        <v>14</v>
      </c>
    </row>
    <row r="3222" spans="8:9" x14ac:dyDescent="0.25">
      <c r="H3222" t="s">
        <v>8219</v>
      </c>
      <c r="I3222">
        <v>78</v>
      </c>
    </row>
    <row r="3223" spans="8:9" x14ac:dyDescent="0.25">
      <c r="H3223" t="s">
        <v>8219</v>
      </c>
      <c r="I3223">
        <v>4</v>
      </c>
    </row>
    <row r="3224" spans="8:9" x14ac:dyDescent="0.25">
      <c r="H3224" t="s">
        <v>8219</v>
      </c>
      <c r="I3224">
        <v>11</v>
      </c>
    </row>
    <row r="3225" spans="8:9" x14ac:dyDescent="0.25">
      <c r="H3225" t="s">
        <v>8219</v>
      </c>
      <c r="I3225">
        <v>185</v>
      </c>
    </row>
    <row r="3226" spans="8:9" x14ac:dyDescent="0.25">
      <c r="H3226" t="s">
        <v>8219</v>
      </c>
      <c r="I3226">
        <v>59</v>
      </c>
    </row>
    <row r="3227" spans="8:9" x14ac:dyDescent="0.25">
      <c r="H3227" t="s">
        <v>8219</v>
      </c>
      <c r="I3227">
        <v>27</v>
      </c>
    </row>
    <row r="3228" spans="8:9" x14ac:dyDescent="0.25">
      <c r="H3228" t="s">
        <v>8219</v>
      </c>
      <c r="I3228">
        <v>63</v>
      </c>
    </row>
    <row r="3229" spans="8:9" x14ac:dyDescent="0.25">
      <c r="H3229" t="s">
        <v>8219</v>
      </c>
      <c r="I3229">
        <v>13</v>
      </c>
    </row>
    <row r="3230" spans="8:9" x14ac:dyDescent="0.25">
      <c r="H3230" t="s">
        <v>8219</v>
      </c>
      <c r="I3230">
        <v>13</v>
      </c>
    </row>
    <row r="3231" spans="8:9" x14ac:dyDescent="0.25">
      <c r="H3231" t="s">
        <v>8219</v>
      </c>
      <c r="I3231">
        <v>57</v>
      </c>
    </row>
    <row r="3232" spans="8:9" x14ac:dyDescent="0.25">
      <c r="H3232" t="s">
        <v>8219</v>
      </c>
      <c r="I3232">
        <v>61</v>
      </c>
    </row>
    <row r="3233" spans="8:9" x14ac:dyDescent="0.25">
      <c r="H3233" t="s">
        <v>8219</v>
      </c>
      <c r="I3233">
        <v>65</v>
      </c>
    </row>
    <row r="3234" spans="8:9" x14ac:dyDescent="0.25">
      <c r="H3234" t="s">
        <v>8219</v>
      </c>
      <c r="I3234">
        <v>134</v>
      </c>
    </row>
    <row r="3235" spans="8:9" x14ac:dyDescent="0.25">
      <c r="H3235" t="s">
        <v>8219</v>
      </c>
      <c r="I3235">
        <v>37</v>
      </c>
    </row>
    <row r="3236" spans="8:9" x14ac:dyDescent="0.25">
      <c r="H3236" t="s">
        <v>8219</v>
      </c>
      <c r="I3236">
        <v>37</v>
      </c>
    </row>
    <row r="3237" spans="8:9" x14ac:dyDescent="0.25">
      <c r="H3237" t="s">
        <v>8219</v>
      </c>
      <c r="I3237">
        <v>150</v>
      </c>
    </row>
    <row r="3238" spans="8:9" x14ac:dyDescent="0.25">
      <c r="H3238" t="s">
        <v>8219</v>
      </c>
      <c r="I3238">
        <v>56</v>
      </c>
    </row>
    <row r="3239" spans="8:9" x14ac:dyDescent="0.25">
      <c r="H3239" t="s">
        <v>8219</v>
      </c>
      <c r="I3239">
        <v>18</v>
      </c>
    </row>
    <row r="3240" spans="8:9" x14ac:dyDescent="0.25">
      <c r="H3240" t="s">
        <v>8219</v>
      </c>
      <c r="I3240">
        <v>60</v>
      </c>
    </row>
    <row r="3241" spans="8:9" x14ac:dyDescent="0.25">
      <c r="H3241" t="s">
        <v>8219</v>
      </c>
      <c r="I3241">
        <v>67</v>
      </c>
    </row>
    <row r="3242" spans="8:9" x14ac:dyDescent="0.25">
      <c r="H3242" t="s">
        <v>8219</v>
      </c>
      <c r="I3242">
        <v>35</v>
      </c>
    </row>
    <row r="3243" spans="8:9" x14ac:dyDescent="0.25">
      <c r="H3243" t="s">
        <v>8219</v>
      </c>
      <c r="I3243">
        <v>34</v>
      </c>
    </row>
    <row r="3244" spans="8:9" x14ac:dyDescent="0.25">
      <c r="H3244" t="s">
        <v>8219</v>
      </c>
      <c r="I3244">
        <v>36</v>
      </c>
    </row>
    <row r="3245" spans="8:9" x14ac:dyDescent="0.25">
      <c r="H3245" t="s">
        <v>8219</v>
      </c>
      <c r="I3245">
        <v>18</v>
      </c>
    </row>
    <row r="3246" spans="8:9" x14ac:dyDescent="0.25">
      <c r="H3246" t="s">
        <v>8219</v>
      </c>
      <c r="I3246">
        <v>25</v>
      </c>
    </row>
    <row r="3247" spans="8:9" x14ac:dyDescent="0.25">
      <c r="H3247" t="s">
        <v>8219</v>
      </c>
      <c r="I3247">
        <v>21</v>
      </c>
    </row>
    <row r="3248" spans="8:9" x14ac:dyDescent="0.25">
      <c r="H3248" t="s">
        <v>8219</v>
      </c>
      <c r="I3248">
        <v>151</v>
      </c>
    </row>
    <row r="3249" spans="8:9" x14ac:dyDescent="0.25">
      <c r="H3249" t="s">
        <v>8219</v>
      </c>
      <c r="I3249">
        <v>489</v>
      </c>
    </row>
    <row r="3250" spans="8:9" x14ac:dyDescent="0.25">
      <c r="H3250" t="s">
        <v>8219</v>
      </c>
      <c r="I3250">
        <v>50</v>
      </c>
    </row>
    <row r="3251" spans="8:9" x14ac:dyDescent="0.25">
      <c r="H3251" t="s">
        <v>8219</v>
      </c>
      <c r="I3251">
        <v>321</v>
      </c>
    </row>
    <row r="3252" spans="8:9" x14ac:dyDescent="0.25">
      <c r="H3252" t="s">
        <v>8219</v>
      </c>
      <c r="I3252">
        <v>1762</v>
      </c>
    </row>
    <row r="3253" spans="8:9" x14ac:dyDescent="0.25">
      <c r="H3253" t="s">
        <v>8219</v>
      </c>
      <c r="I3253">
        <v>385</v>
      </c>
    </row>
    <row r="3254" spans="8:9" x14ac:dyDescent="0.25">
      <c r="H3254" t="s">
        <v>8219</v>
      </c>
      <c r="I3254">
        <v>398</v>
      </c>
    </row>
    <row r="3255" spans="8:9" x14ac:dyDescent="0.25">
      <c r="H3255" t="s">
        <v>8219</v>
      </c>
      <c r="I3255">
        <v>304</v>
      </c>
    </row>
    <row r="3256" spans="8:9" x14ac:dyDescent="0.25">
      <c r="H3256" t="s">
        <v>8219</v>
      </c>
      <c r="I3256">
        <v>676</v>
      </c>
    </row>
    <row r="3257" spans="8:9" x14ac:dyDescent="0.25">
      <c r="H3257" t="s">
        <v>8219</v>
      </c>
      <c r="I3257">
        <v>577</v>
      </c>
    </row>
    <row r="3258" spans="8:9" x14ac:dyDescent="0.25">
      <c r="H3258" t="s">
        <v>8219</v>
      </c>
      <c r="I3258">
        <v>3663</v>
      </c>
    </row>
    <row r="3259" spans="8:9" x14ac:dyDescent="0.25">
      <c r="H3259" t="s">
        <v>8219</v>
      </c>
      <c r="I3259">
        <v>294</v>
      </c>
    </row>
    <row r="3260" spans="8:9" x14ac:dyDescent="0.25">
      <c r="H3260" t="s">
        <v>8219</v>
      </c>
      <c r="I3260">
        <v>28</v>
      </c>
    </row>
    <row r="3261" spans="8:9" x14ac:dyDescent="0.25">
      <c r="H3261" t="s">
        <v>8219</v>
      </c>
      <c r="I3261">
        <v>100</v>
      </c>
    </row>
    <row r="3262" spans="8:9" x14ac:dyDescent="0.25">
      <c r="H3262" t="s">
        <v>8219</v>
      </c>
      <c r="I3262">
        <v>72</v>
      </c>
    </row>
    <row r="3263" spans="8:9" x14ac:dyDescent="0.25">
      <c r="H3263" t="s">
        <v>8219</v>
      </c>
      <c r="I3263">
        <v>238</v>
      </c>
    </row>
    <row r="3264" spans="8:9" x14ac:dyDescent="0.25">
      <c r="H3264" t="s">
        <v>8219</v>
      </c>
      <c r="I3264">
        <v>159</v>
      </c>
    </row>
    <row r="3265" spans="8:9" x14ac:dyDescent="0.25">
      <c r="H3265" t="s">
        <v>8219</v>
      </c>
      <c r="I3265">
        <v>77</v>
      </c>
    </row>
    <row r="3266" spans="8:9" x14ac:dyDescent="0.25">
      <c r="H3266" t="s">
        <v>8219</v>
      </c>
      <c r="I3266">
        <v>53</v>
      </c>
    </row>
    <row r="3267" spans="8:9" x14ac:dyDescent="0.25">
      <c r="H3267" t="s">
        <v>8219</v>
      </c>
      <c r="I3267">
        <v>1251</v>
      </c>
    </row>
    <row r="3268" spans="8:9" x14ac:dyDescent="0.25">
      <c r="H3268" t="s">
        <v>8219</v>
      </c>
      <c r="I3268">
        <v>465</v>
      </c>
    </row>
    <row r="3269" spans="8:9" x14ac:dyDescent="0.25">
      <c r="H3269" t="s">
        <v>8219</v>
      </c>
      <c r="I3269">
        <v>74</v>
      </c>
    </row>
    <row r="3270" spans="8:9" x14ac:dyDescent="0.25">
      <c r="H3270" t="s">
        <v>8219</v>
      </c>
      <c r="I3270">
        <v>62</v>
      </c>
    </row>
    <row r="3271" spans="8:9" x14ac:dyDescent="0.25">
      <c r="H3271" t="s">
        <v>8219</v>
      </c>
      <c r="I3271">
        <v>3468</v>
      </c>
    </row>
    <row r="3272" spans="8:9" x14ac:dyDescent="0.25">
      <c r="H3272" t="s">
        <v>8219</v>
      </c>
      <c r="I3272">
        <v>52</v>
      </c>
    </row>
    <row r="3273" spans="8:9" x14ac:dyDescent="0.25">
      <c r="H3273" t="s">
        <v>8219</v>
      </c>
      <c r="I3273">
        <v>50</v>
      </c>
    </row>
    <row r="3274" spans="8:9" x14ac:dyDescent="0.25">
      <c r="H3274" t="s">
        <v>8219</v>
      </c>
      <c r="I3274">
        <v>45</v>
      </c>
    </row>
    <row r="3275" spans="8:9" x14ac:dyDescent="0.25">
      <c r="H3275" t="s">
        <v>8219</v>
      </c>
      <c r="I3275">
        <v>21</v>
      </c>
    </row>
    <row r="3276" spans="8:9" x14ac:dyDescent="0.25">
      <c r="H3276" t="s">
        <v>8219</v>
      </c>
      <c r="I3276">
        <v>100</v>
      </c>
    </row>
    <row r="3277" spans="8:9" x14ac:dyDescent="0.25">
      <c r="H3277" t="s">
        <v>8219</v>
      </c>
      <c r="I3277">
        <v>81</v>
      </c>
    </row>
    <row r="3278" spans="8:9" x14ac:dyDescent="0.25">
      <c r="H3278" t="s">
        <v>8219</v>
      </c>
      <c r="I3278">
        <v>286</v>
      </c>
    </row>
    <row r="3279" spans="8:9" x14ac:dyDescent="0.25">
      <c r="H3279" t="s">
        <v>8219</v>
      </c>
      <c r="I3279">
        <v>42</v>
      </c>
    </row>
    <row r="3280" spans="8:9" x14ac:dyDescent="0.25">
      <c r="H3280" t="s">
        <v>8219</v>
      </c>
      <c r="I3280">
        <v>199</v>
      </c>
    </row>
    <row r="3281" spans="8:9" x14ac:dyDescent="0.25">
      <c r="H3281" t="s">
        <v>8219</v>
      </c>
      <c r="I3281">
        <v>25</v>
      </c>
    </row>
    <row r="3282" spans="8:9" x14ac:dyDescent="0.25">
      <c r="H3282" t="s">
        <v>8219</v>
      </c>
      <c r="I3282">
        <v>84</v>
      </c>
    </row>
    <row r="3283" spans="8:9" x14ac:dyDescent="0.25">
      <c r="H3283" t="s">
        <v>8219</v>
      </c>
      <c r="I3283">
        <v>50</v>
      </c>
    </row>
    <row r="3284" spans="8:9" x14ac:dyDescent="0.25">
      <c r="H3284" t="s">
        <v>8219</v>
      </c>
      <c r="I3284">
        <v>26</v>
      </c>
    </row>
    <row r="3285" spans="8:9" x14ac:dyDescent="0.25">
      <c r="H3285" t="s">
        <v>8219</v>
      </c>
      <c r="I3285">
        <v>14</v>
      </c>
    </row>
    <row r="3286" spans="8:9" x14ac:dyDescent="0.25">
      <c r="H3286" t="s">
        <v>8219</v>
      </c>
      <c r="I3286">
        <v>49</v>
      </c>
    </row>
    <row r="3287" spans="8:9" x14ac:dyDescent="0.25">
      <c r="H3287" t="s">
        <v>8219</v>
      </c>
      <c r="I3287">
        <v>69</v>
      </c>
    </row>
    <row r="3288" spans="8:9" x14ac:dyDescent="0.25">
      <c r="H3288" t="s">
        <v>8219</v>
      </c>
      <c r="I3288">
        <v>60</v>
      </c>
    </row>
    <row r="3289" spans="8:9" x14ac:dyDescent="0.25">
      <c r="H3289" t="s">
        <v>8219</v>
      </c>
      <c r="I3289">
        <v>80</v>
      </c>
    </row>
    <row r="3290" spans="8:9" x14ac:dyDescent="0.25">
      <c r="H3290" t="s">
        <v>8219</v>
      </c>
      <c r="I3290">
        <v>56</v>
      </c>
    </row>
    <row r="3291" spans="8:9" x14ac:dyDescent="0.25">
      <c r="H3291" t="s">
        <v>8219</v>
      </c>
      <c r="I3291">
        <v>104</v>
      </c>
    </row>
    <row r="3292" spans="8:9" x14ac:dyDescent="0.25">
      <c r="H3292" t="s">
        <v>8219</v>
      </c>
      <c r="I3292">
        <v>46</v>
      </c>
    </row>
    <row r="3293" spans="8:9" x14ac:dyDescent="0.25">
      <c r="H3293" t="s">
        <v>8219</v>
      </c>
      <c r="I3293">
        <v>206</v>
      </c>
    </row>
    <row r="3294" spans="8:9" x14ac:dyDescent="0.25">
      <c r="H3294" t="s">
        <v>8219</v>
      </c>
      <c r="I3294">
        <v>18</v>
      </c>
    </row>
    <row r="3295" spans="8:9" x14ac:dyDescent="0.25">
      <c r="H3295" t="s">
        <v>8219</v>
      </c>
      <c r="I3295">
        <v>28</v>
      </c>
    </row>
    <row r="3296" spans="8:9" x14ac:dyDescent="0.25">
      <c r="H3296" t="s">
        <v>8219</v>
      </c>
      <c r="I3296">
        <v>11</v>
      </c>
    </row>
    <row r="3297" spans="8:9" x14ac:dyDescent="0.25">
      <c r="H3297" t="s">
        <v>8219</v>
      </c>
      <c r="I3297">
        <v>263</v>
      </c>
    </row>
    <row r="3298" spans="8:9" x14ac:dyDescent="0.25">
      <c r="H3298" t="s">
        <v>8219</v>
      </c>
      <c r="I3298">
        <v>394</v>
      </c>
    </row>
    <row r="3299" spans="8:9" x14ac:dyDescent="0.25">
      <c r="H3299" t="s">
        <v>8219</v>
      </c>
      <c r="I3299">
        <v>1049</v>
      </c>
    </row>
    <row r="3300" spans="8:9" x14ac:dyDescent="0.25">
      <c r="H3300" t="s">
        <v>8219</v>
      </c>
      <c r="I3300">
        <v>308</v>
      </c>
    </row>
    <row r="3301" spans="8:9" x14ac:dyDescent="0.25">
      <c r="H3301" t="s">
        <v>8219</v>
      </c>
      <c r="I3301">
        <v>1088</v>
      </c>
    </row>
    <row r="3302" spans="8:9" x14ac:dyDescent="0.25">
      <c r="H3302" t="s">
        <v>8219</v>
      </c>
      <c r="I3302">
        <v>73</v>
      </c>
    </row>
    <row r="3303" spans="8:9" x14ac:dyDescent="0.25">
      <c r="H3303" t="s">
        <v>8219</v>
      </c>
      <c r="I3303">
        <v>143</v>
      </c>
    </row>
    <row r="3304" spans="8:9" x14ac:dyDescent="0.25">
      <c r="H3304" t="s">
        <v>8219</v>
      </c>
      <c r="I3304">
        <v>1420</v>
      </c>
    </row>
    <row r="3305" spans="8:9" x14ac:dyDescent="0.25">
      <c r="H3305" t="s">
        <v>8219</v>
      </c>
      <c r="I3305">
        <v>305</v>
      </c>
    </row>
    <row r="3306" spans="8:9" x14ac:dyDescent="0.25">
      <c r="H3306" t="s">
        <v>8219</v>
      </c>
      <c r="I3306">
        <v>551</v>
      </c>
    </row>
    <row r="3307" spans="8:9" x14ac:dyDescent="0.25">
      <c r="H3307" t="s">
        <v>8219</v>
      </c>
      <c r="I3307">
        <v>187</v>
      </c>
    </row>
    <row r="3308" spans="8:9" x14ac:dyDescent="0.25">
      <c r="H3308" t="s">
        <v>8219</v>
      </c>
      <c r="I3308">
        <v>325</v>
      </c>
    </row>
    <row r="3309" spans="8:9" x14ac:dyDescent="0.25">
      <c r="H3309" t="s">
        <v>8219</v>
      </c>
      <c r="I3309">
        <v>148</v>
      </c>
    </row>
    <row r="3310" spans="8:9" x14ac:dyDescent="0.25">
      <c r="H3310" t="s">
        <v>8219</v>
      </c>
      <c r="I3310">
        <v>69</v>
      </c>
    </row>
    <row r="3311" spans="8:9" x14ac:dyDescent="0.25">
      <c r="H3311" t="s">
        <v>8219</v>
      </c>
      <c r="I3311">
        <v>173</v>
      </c>
    </row>
    <row r="3312" spans="8:9" x14ac:dyDescent="0.25">
      <c r="H3312" t="s">
        <v>8219</v>
      </c>
      <c r="I3312">
        <v>269</v>
      </c>
    </row>
    <row r="3313" spans="8:9" x14ac:dyDescent="0.25">
      <c r="H3313" t="s">
        <v>8219</v>
      </c>
      <c r="I3313">
        <v>185</v>
      </c>
    </row>
    <row r="3314" spans="8:9" x14ac:dyDescent="0.25">
      <c r="H3314" t="s">
        <v>8219</v>
      </c>
      <c r="I3314">
        <v>176</v>
      </c>
    </row>
    <row r="3315" spans="8:9" x14ac:dyDescent="0.25">
      <c r="H3315" t="s">
        <v>8219</v>
      </c>
      <c r="I3315">
        <v>1019</v>
      </c>
    </row>
    <row r="3316" spans="8:9" x14ac:dyDescent="0.25">
      <c r="H3316" t="s">
        <v>8219</v>
      </c>
      <c r="I3316">
        <v>113</v>
      </c>
    </row>
    <row r="3317" spans="8:9" x14ac:dyDescent="0.25">
      <c r="H3317" t="s">
        <v>8219</v>
      </c>
      <c r="I3317">
        <v>404</v>
      </c>
    </row>
    <row r="3318" spans="8:9" x14ac:dyDescent="0.25">
      <c r="H3318" t="s">
        <v>8219</v>
      </c>
      <c r="I3318">
        <v>707</v>
      </c>
    </row>
    <row r="3319" spans="8:9" x14ac:dyDescent="0.25">
      <c r="H3319" t="s">
        <v>8219</v>
      </c>
      <c r="I3319">
        <v>392</v>
      </c>
    </row>
    <row r="3320" spans="8:9" x14ac:dyDescent="0.25">
      <c r="H3320" t="s">
        <v>8219</v>
      </c>
      <c r="I3320">
        <v>23</v>
      </c>
    </row>
    <row r="3321" spans="8:9" x14ac:dyDescent="0.25">
      <c r="H3321" t="s">
        <v>8219</v>
      </c>
      <c r="I3321">
        <v>682</v>
      </c>
    </row>
    <row r="3322" spans="8:9" x14ac:dyDescent="0.25">
      <c r="H3322" t="s">
        <v>8219</v>
      </c>
      <c r="I3322">
        <v>37</v>
      </c>
    </row>
    <row r="3323" spans="8:9" x14ac:dyDescent="0.25">
      <c r="H3323" t="s">
        <v>8219</v>
      </c>
      <c r="I3323">
        <v>146</v>
      </c>
    </row>
    <row r="3324" spans="8:9" x14ac:dyDescent="0.25">
      <c r="H3324" t="s">
        <v>8219</v>
      </c>
      <c r="I3324">
        <v>119</v>
      </c>
    </row>
    <row r="3325" spans="8:9" x14ac:dyDescent="0.25">
      <c r="H3325" t="s">
        <v>8219</v>
      </c>
      <c r="I3325">
        <v>163</v>
      </c>
    </row>
    <row r="3326" spans="8:9" x14ac:dyDescent="0.25">
      <c r="H3326" t="s">
        <v>8219</v>
      </c>
      <c r="I3326">
        <v>339</v>
      </c>
    </row>
    <row r="3327" spans="8:9" x14ac:dyDescent="0.25">
      <c r="H3327" t="s">
        <v>8219</v>
      </c>
      <c r="I3327">
        <v>58</v>
      </c>
    </row>
    <row r="3328" spans="8:9" x14ac:dyDescent="0.25">
      <c r="H3328" t="s">
        <v>8219</v>
      </c>
      <c r="I3328">
        <v>456</v>
      </c>
    </row>
    <row r="3329" spans="8:9" x14ac:dyDescent="0.25">
      <c r="H3329" t="s">
        <v>8219</v>
      </c>
      <c r="I3329">
        <v>15</v>
      </c>
    </row>
    <row r="3330" spans="8:9" x14ac:dyDescent="0.25">
      <c r="H3330" t="s">
        <v>8219</v>
      </c>
      <c r="I3330">
        <v>191</v>
      </c>
    </row>
    <row r="3331" spans="8:9" x14ac:dyDescent="0.25">
      <c r="H3331" t="s">
        <v>8219</v>
      </c>
      <c r="I3331">
        <v>17</v>
      </c>
    </row>
    <row r="3332" spans="8:9" x14ac:dyDescent="0.25">
      <c r="H3332" t="s">
        <v>8219</v>
      </c>
      <c r="I3332">
        <v>28</v>
      </c>
    </row>
    <row r="3333" spans="8:9" x14ac:dyDescent="0.25">
      <c r="H3333" t="s">
        <v>8219</v>
      </c>
      <c r="I3333">
        <v>18</v>
      </c>
    </row>
    <row r="3334" spans="8:9" x14ac:dyDescent="0.25">
      <c r="H3334" t="s">
        <v>8219</v>
      </c>
      <c r="I3334">
        <v>61</v>
      </c>
    </row>
    <row r="3335" spans="8:9" x14ac:dyDescent="0.25">
      <c r="H3335" t="s">
        <v>8219</v>
      </c>
      <c r="I3335">
        <v>108</v>
      </c>
    </row>
    <row r="3336" spans="8:9" x14ac:dyDescent="0.25">
      <c r="H3336" t="s">
        <v>8219</v>
      </c>
      <c r="I3336">
        <v>142</v>
      </c>
    </row>
    <row r="3337" spans="8:9" x14ac:dyDescent="0.25">
      <c r="H3337" t="s">
        <v>8219</v>
      </c>
      <c r="I3337">
        <v>74</v>
      </c>
    </row>
    <row r="3338" spans="8:9" x14ac:dyDescent="0.25">
      <c r="H3338" t="s">
        <v>8219</v>
      </c>
      <c r="I3338">
        <v>38</v>
      </c>
    </row>
    <row r="3339" spans="8:9" x14ac:dyDescent="0.25">
      <c r="H3339" t="s">
        <v>8219</v>
      </c>
      <c r="I3339">
        <v>20</v>
      </c>
    </row>
    <row r="3340" spans="8:9" x14ac:dyDescent="0.25">
      <c r="H3340" t="s">
        <v>8219</v>
      </c>
      <c r="I3340">
        <v>24</v>
      </c>
    </row>
    <row r="3341" spans="8:9" x14ac:dyDescent="0.25">
      <c r="H3341" t="s">
        <v>8219</v>
      </c>
      <c r="I3341">
        <v>66</v>
      </c>
    </row>
    <row r="3342" spans="8:9" x14ac:dyDescent="0.25">
      <c r="H3342" t="s">
        <v>8219</v>
      </c>
      <c r="I3342">
        <v>28</v>
      </c>
    </row>
    <row r="3343" spans="8:9" x14ac:dyDescent="0.25">
      <c r="H3343" t="s">
        <v>8219</v>
      </c>
      <c r="I3343">
        <v>24</v>
      </c>
    </row>
    <row r="3344" spans="8:9" x14ac:dyDescent="0.25">
      <c r="H3344" t="s">
        <v>8219</v>
      </c>
      <c r="I3344">
        <v>73</v>
      </c>
    </row>
    <row r="3345" spans="8:9" x14ac:dyDescent="0.25">
      <c r="H3345" t="s">
        <v>8219</v>
      </c>
      <c r="I3345">
        <v>3</v>
      </c>
    </row>
    <row r="3346" spans="8:9" x14ac:dyDescent="0.25">
      <c r="H3346" t="s">
        <v>8219</v>
      </c>
      <c r="I3346">
        <v>20</v>
      </c>
    </row>
    <row r="3347" spans="8:9" x14ac:dyDescent="0.25">
      <c r="H3347" t="s">
        <v>8219</v>
      </c>
      <c r="I3347">
        <v>21</v>
      </c>
    </row>
    <row r="3348" spans="8:9" x14ac:dyDescent="0.25">
      <c r="H3348" t="s">
        <v>8219</v>
      </c>
      <c r="I3348">
        <v>94</v>
      </c>
    </row>
    <row r="3349" spans="8:9" x14ac:dyDescent="0.25">
      <c r="H3349" t="s">
        <v>8219</v>
      </c>
      <c r="I3349">
        <v>139</v>
      </c>
    </row>
    <row r="3350" spans="8:9" x14ac:dyDescent="0.25">
      <c r="H3350" t="s">
        <v>8219</v>
      </c>
      <c r="I3350">
        <v>130</v>
      </c>
    </row>
    <row r="3351" spans="8:9" x14ac:dyDescent="0.25">
      <c r="H3351" t="s">
        <v>8219</v>
      </c>
      <c r="I3351">
        <v>31</v>
      </c>
    </row>
    <row r="3352" spans="8:9" x14ac:dyDescent="0.25">
      <c r="H3352" t="s">
        <v>8219</v>
      </c>
      <c r="I3352">
        <v>13</v>
      </c>
    </row>
    <row r="3353" spans="8:9" x14ac:dyDescent="0.25">
      <c r="H3353" t="s">
        <v>8219</v>
      </c>
      <c r="I3353">
        <v>90</v>
      </c>
    </row>
    <row r="3354" spans="8:9" x14ac:dyDescent="0.25">
      <c r="H3354" t="s">
        <v>8219</v>
      </c>
      <c r="I3354">
        <v>141</v>
      </c>
    </row>
    <row r="3355" spans="8:9" x14ac:dyDescent="0.25">
      <c r="H3355" t="s">
        <v>8219</v>
      </c>
      <c r="I3355">
        <v>23</v>
      </c>
    </row>
    <row r="3356" spans="8:9" x14ac:dyDescent="0.25">
      <c r="H3356" t="s">
        <v>8219</v>
      </c>
      <c r="I3356">
        <v>18</v>
      </c>
    </row>
    <row r="3357" spans="8:9" x14ac:dyDescent="0.25">
      <c r="H3357" t="s">
        <v>8219</v>
      </c>
      <c r="I3357">
        <v>76</v>
      </c>
    </row>
    <row r="3358" spans="8:9" x14ac:dyDescent="0.25">
      <c r="H3358" t="s">
        <v>8219</v>
      </c>
      <c r="I3358">
        <v>93</v>
      </c>
    </row>
    <row r="3359" spans="8:9" x14ac:dyDescent="0.25">
      <c r="H3359" t="s">
        <v>8219</v>
      </c>
      <c r="I3359">
        <v>69</v>
      </c>
    </row>
    <row r="3360" spans="8:9" x14ac:dyDescent="0.25">
      <c r="H3360" t="s">
        <v>8219</v>
      </c>
      <c r="I3360">
        <v>21</v>
      </c>
    </row>
    <row r="3361" spans="8:9" x14ac:dyDescent="0.25">
      <c r="H3361" t="s">
        <v>8219</v>
      </c>
      <c r="I3361">
        <v>57</v>
      </c>
    </row>
    <row r="3362" spans="8:9" x14ac:dyDescent="0.25">
      <c r="H3362" t="s">
        <v>8219</v>
      </c>
      <c r="I3362">
        <v>108</v>
      </c>
    </row>
    <row r="3363" spans="8:9" x14ac:dyDescent="0.25">
      <c r="H3363" t="s">
        <v>8219</v>
      </c>
      <c r="I3363">
        <v>83</v>
      </c>
    </row>
    <row r="3364" spans="8:9" x14ac:dyDescent="0.25">
      <c r="H3364" t="s">
        <v>8219</v>
      </c>
      <c r="I3364">
        <v>96</v>
      </c>
    </row>
    <row r="3365" spans="8:9" x14ac:dyDescent="0.25">
      <c r="H3365" t="s">
        <v>8219</v>
      </c>
      <c r="I3365">
        <v>64</v>
      </c>
    </row>
    <row r="3366" spans="8:9" x14ac:dyDescent="0.25">
      <c r="H3366" t="s">
        <v>8219</v>
      </c>
      <c r="I3366">
        <v>14</v>
      </c>
    </row>
    <row r="3367" spans="8:9" x14ac:dyDescent="0.25">
      <c r="H3367" t="s">
        <v>8219</v>
      </c>
      <c r="I3367">
        <v>169</v>
      </c>
    </row>
    <row r="3368" spans="8:9" x14ac:dyDescent="0.25">
      <c r="H3368" t="s">
        <v>8219</v>
      </c>
      <c r="I3368">
        <v>33</v>
      </c>
    </row>
    <row r="3369" spans="8:9" x14ac:dyDescent="0.25">
      <c r="H3369" t="s">
        <v>8219</v>
      </c>
      <c r="I3369">
        <v>102</v>
      </c>
    </row>
    <row r="3370" spans="8:9" x14ac:dyDescent="0.25">
      <c r="H3370" t="s">
        <v>8219</v>
      </c>
      <c r="I3370">
        <v>104</v>
      </c>
    </row>
    <row r="3371" spans="8:9" x14ac:dyDescent="0.25">
      <c r="H3371" t="s">
        <v>8219</v>
      </c>
      <c r="I3371">
        <v>20</v>
      </c>
    </row>
    <row r="3372" spans="8:9" x14ac:dyDescent="0.25">
      <c r="H3372" t="s">
        <v>8219</v>
      </c>
      <c r="I3372">
        <v>35</v>
      </c>
    </row>
    <row r="3373" spans="8:9" x14ac:dyDescent="0.25">
      <c r="H3373" t="s">
        <v>8219</v>
      </c>
      <c r="I3373">
        <v>94</v>
      </c>
    </row>
    <row r="3374" spans="8:9" x14ac:dyDescent="0.25">
      <c r="H3374" t="s">
        <v>8219</v>
      </c>
      <c r="I3374">
        <v>14</v>
      </c>
    </row>
    <row r="3375" spans="8:9" x14ac:dyDescent="0.25">
      <c r="H3375" t="s">
        <v>8219</v>
      </c>
      <c r="I3375">
        <v>15</v>
      </c>
    </row>
    <row r="3376" spans="8:9" x14ac:dyDescent="0.25">
      <c r="H3376" t="s">
        <v>8219</v>
      </c>
      <c r="I3376">
        <v>51</v>
      </c>
    </row>
    <row r="3377" spans="8:9" x14ac:dyDescent="0.25">
      <c r="H3377" t="s">
        <v>8219</v>
      </c>
      <c r="I3377">
        <v>19</v>
      </c>
    </row>
    <row r="3378" spans="8:9" x14ac:dyDescent="0.25">
      <c r="H3378" t="s">
        <v>8219</v>
      </c>
      <c r="I3378">
        <v>23</v>
      </c>
    </row>
    <row r="3379" spans="8:9" x14ac:dyDescent="0.25">
      <c r="H3379" t="s">
        <v>8219</v>
      </c>
      <c r="I3379">
        <v>97</v>
      </c>
    </row>
    <row r="3380" spans="8:9" x14ac:dyDescent="0.25">
      <c r="H3380" t="s">
        <v>8219</v>
      </c>
      <c r="I3380">
        <v>76</v>
      </c>
    </row>
    <row r="3381" spans="8:9" x14ac:dyDescent="0.25">
      <c r="H3381" t="s">
        <v>8219</v>
      </c>
      <c r="I3381">
        <v>11</v>
      </c>
    </row>
    <row r="3382" spans="8:9" x14ac:dyDescent="0.25">
      <c r="H3382" t="s">
        <v>8219</v>
      </c>
      <c r="I3382">
        <v>52</v>
      </c>
    </row>
    <row r="3383" spans="8:9" x14ac:dyDescent="0.25">
      <c r="H3383" t="s">
        <v>8219</v>
      </c>
      <c r="I3383">
        <v>95</v>
      </c>
    </row>
    <row r="3384" spans="8:9" x14ac:dyDescent="0.25">
      <c r="H3384" t="s">
        <v>8219</v>
      </c>
      <c r="I3384">
        <v>35</v>
      </c>
    </row>
    <row r="3385" spans="8:9" x14ac:dyDescent="0.25">
      <c r="H3385" t="s">
        <v>8219</v>
      </c>
      <c r="I3385">
        <v>21</v>
      </c>
    </row>
    <row r="3386" spans="8:9" x14ac:dyDescent="0.25">
      <c r="H3386" t="s">
        <v>8219</v>
      </c>
      <c r="I3386">
        <v>93</v>
      </c>
    </row>
    <row r="3387" spans="8:9" x14ac:dyDescent="0.25">
      <c r="H3387" t="s">
        <v>8219</v>
      </c>
      <c r="I3387">
        <v>11</v>
      </c>
    </row>
    <row r="3388" spans="8:9" x14ac:dyDescent="0.25">
      <c r="H3388" t="s">
        <v>8219</v>
      </c>
      <c r="I3388">
        <v>21</v>
      </c>
    </row>
    <row r="3389" spans="8:9" x14ac:dyDescent="0.25">
      <c r="H3389" t="s">
        <v>8219</v>
      </c>
      <c r="I3389">
        <v>54</v>
      </c>
    </row>
    <row r="3390" spans="8:9" x14ac:dyDescent="0.25">
      <c r="H3390" t="s">
        <v>8219</v>
      </c>
      <c r="I3390">
        <v>31</v>
      </c>
    </row>
    <row r="3391" spans="8:9" x14ac:dyDescent="0.25">
      <c r="H3391" t="s">
        <v>8219</v>
      </c>
      <c r="I3391">
        <v>132</v>
      </c>
    </row>
    <row r="3392" spans="8:9" x14ac:dyDescent="0.25">
      <c r="H3392" t="s">
        <v>8219</v>
      </c>
      <c r="I3392">
        <v>3</v>
      </c>
    </row>
    <row r="3393" spans="8:9" x14ac:dyDescent="0.25">
      <c r="H3393" t="s">
        <v>8219</v>
      </c>
      <c r="I3393">
        <v>6</v>
      </c>
    </row>
    <row r="3394" spans="8:9" x14ac:dyDescent="0.25">
      <c r="H3394" t="s">
        <v>8219</v>
      </c>
      <c r="I3394">
        <v>10</v>
      </c>
    </row>
    <row r="3395" spans="8:9" x14ac:dyDescent="0.25">
      <c r="H3395" t="s">
        <v>8219</v>
      </c>
      <c r="I3395">
        <v>147</v>
      </c>
    </row>
    <row r="3396" spans="8:9" x14ac:dyDescent="0.25">
      <c r="H3396" t="s">
        <v>8219</v>
      </c>
      <c r="I3396">
        <v>199</v>
      </c>
    </row>
    <row r="3397" spans="8:9" x14ac:dyDescent="0.25">
      <c r="H3397" t="s">
        <v>8219</v>
      </c>
      <c r="I3397">
        <v>50</v>
      </c>
    </row>
    <row r="3398" spans="8:9" x14ac:dyDescent="0.25">
      <c r="H3398" t="s">
        <v>8219</v>
      </c>
      <c r="I3398">
        <v>21</v>
      </c>
    </row>
    <row r="3399" spans="8:9" x14ac:dyDescent="0.25">
      <c r="H3399" t="s">
        <v>8219</v>
      </c>
      <c r="I3399">
        <v>24</v>
      </c>
    </row>
    <row r="3400" spans="8:9" x14ac:dyDescent="0.25">
      <c r="H3400" t="s">
        <v>8219</v>
      </c>
      <c r="I3400">
        <v>32</v>
      </c>
    </row>
    <row r="3401" spans="8:9" x14ac:dyDescent="0.25">
      <c r="H3401" t="s">
        <v>8219</v>
      </c>
      <c r="I3401">
        <v>62</v>
      </c>
    </row>
    <row r="3402" spans="8:9" x14ac:dyDescent="0.25">
      <c r="H3402" t="s">
        <v>8219</v>
      </c>
      <c r="I3402">
        <v>9</v>
      </c>
    </row>
    <row r="3403" spans="8:9" x14ac:dyDescent="0.25">
      <c r="H3403" t="s">
        <v>8219</v>
      </c>
      <c r="I3403">
        <v>38</v>
      </c>
    </row>
    <row r="3404" spans="8:9" x14ac:dyDescent="0.25">
      <c r="H3404" t="s">
        <v>8219</v>
      </c>
      <c r="I3404">
        <v>54</v>
      </c>
    </row>
    <row r="3405" spans="8:9" x14ac:dyDescent="0.25">
      <c r="H3405" t="s">
        <v>8219</v>
      </c>
      <c r="I3405">
        <v>37</v>
      </c>
    </row>
    <row r="3406" spans="8:9" x14ac:dyDescent="0.25">
      <c r="H3406" t="s">
        <v>8219</v>
      </c>
      <c r="I3406">
        <v>39</v>
      </c>
    </row>
    <row r="3407" spans="8:9" x14ac:dyDescent="0.25">
      <c r="H3407" t="s">
        <v>8219</v>
      </c>
      <c r="I3407">
        <v>34</v>
      </c>
    </row>
    <row r="3408" spans="8:9" x14ac:dyDescent="0.25">
      <c r="H3408" t="s">
        <v>8219</v>
      </c>
      <c r="I3408">
        <v>55</v>
      </c>
    </row>
    <row r="3409" spans="8:9" x14ac:dyDescent="0.25">
      <c r="H3409" t="s">
        <v>8219</v>
      </c>
      <c r="I3409">
        <v>32</v>
      </c>
    </row>
    <row r="3410" spans="8:9" x14ac:dyDescent="0.25">
      <c r="H3410" t="s">
        <v>8219</v>
      </c>
      <c r="I3410">
        <v>25</v>
      </c>
    </row>
    <row r="3411" spans="8:9" x14ac:dyDescent="0.25">
      <c r="H3411" t="s">
        <v>8219</v>
      </c>
      <c r="I3411">
        <v>33</v>
      </c>
    </row>
    <row r="3412" spans="8:9" x14ac:dyDescent="0.25">
      <c r="H3412" t="s">
        <v>8219</v>
      </c>
      <c r="I3412">
        <v>108</v>
      </c>
    </row>
    <row r="3413" spans="8:9" x14ac:dyDescent="0.25">
      <c r="H3413" t="s">
        <v>8219</v>
      </c>
      <c r="I3413">
        <v>20</v>
      </c>
    </row>
    <row r="3414" spans="8:9" x14ac:dyDescent="0.25">
      <c r="H3414" t="s">
        <v>8219</v>
      </c>
      <c r="I3414">
        <v>98</v>
      </c>
    </row>
    <row r="3415" spans="8:9" x14ac:dyDescent="0.25">
      <c r="H3415" t="s">
        <v>8219</v>
      </c>
      <c r="I3415">
        <v>196</v>
      </c>
    </row>
    <row r="3416" spans="8:9" x14ac:dyDescent="0.25">
      <c r="H3416" t="s">
        <v>8219</v>
      </c>
      <c r="I3416">
        <v>39</v>
      </c>
    </row>
    <row r="3417" spans="8:9" x14ac:dyDescent="0.25">
      <c r="H3417" t="s">
        <v>8219</v>
      </c>
      <c r="I3417">
        <v>128</v>
      </c>
    </row>
    <row r="3418" spans="8:9" x14ac:dyDescent="0.25">
      <c r="H3418" t="s">
        <v>8219</v>
      </c>
      <c r="I3418">
        <v>71</v>
      </c>
    </row>
    <row r="3419" spans="8:9" x14ac:dyDescent="0.25">
      <c r="H3419" t="s">
        <v>8219</v>
      </c>
      <c r="I3419">
        <v>47</v>
      </c>
    </row>
    <row r="3420" spans="8:9" x14ac:dyDescent="0.25">
      <c r="H3420" t="s">
        <v>8219</v>
      </c>
      <c r="I3420">
        <v>17</v>
      </c>
    </row>
    <row r="3421" spans="8:9" x14ac:dyDescent="0.25">
      <c r="H3421" t="s">
        <v>8219</v>
      </c>
      <c r="I3421">
        <v>91</v>
      </c>
    </row>
    <row r="3422" spans="8:9" x14ac:dyDescent="0.25">
      <c r="H3422" t="s">
        <v>8219</v>
      </c>
      <c r="I3422">
        <v>43</v>
      </c>
    </row>
    <row r="3423" spans="8:9" x14ac:dyDescent="0.25">
      <c r="H3423" t="s">
        <v>8219</v>
      </c>
      <c r="I3423">
        <v>17</v>
      </c>
    </row>
    <row r="3424" spans="8:9" x14ac:dyDescent="0.25">
      <c r="H3424" t="s">
        <v>8219</v>
      </c>
      <c r="I3424">
        <v>33</v>
      </c>
    </row>
    <row r="3425" spans="8:9" x14ac:dyDescent="0.25">
      <c r="H3425" t="s">
        <v>8219</v>
      </c>
      <c r="I3425">
        <v>87</v>
      </c>
    </row>
    <row r="3426" spans="8:9" x14ac:dyDescent="0.25">
      <c r="H3426" t="s">
        <v>8219</v>
      </c>
      <c r="I3426">
        <v>113</v>
      </c>
    </row>
    <row r="3427" spans="8:9" x14ac:dyDescent="0.25">
      <c r="H3427" t="s">
        <v>8219</v>
      </c>
      <c r="I3427">
        <v>14</v>
      </c>
    </row>
    <row r="3428" spans="8:9" x14ac:dyDescent="0.25">
      <c r="H3428" t="s">
        <v>8219</v>
      </c>
      <c r="I3428">
        <v>30</v>
      </c>
    </row>
    <row r="3429" spans="8:9" x14ac:dyDescent="0.25">
      <c r="H3429" t="s">
        <v>8219</v>
      </c>
      <c r="I3429">
        <v>16</v>
      </c>
    </row>
    <row r="3430" spans="8:9" x14ac:dyDescent="0.25">
      <c r="H3430" t="s">
        <v>8219</v>
      </c>
      <c r="I3430">
        <v>46</v>
      </c>
    </row>
    <row r="3431" spans="8:9" x14ac:dyDescent="0.25">
      <c r="H3431" t="s">
        <v>8219</v>
      </c>
      <c r="I3431">
        <v>24</v>
      </c>
    </row>
    <row r="3432" spans="8:9" x14ac:dyDescent="0.25">
      <c r="H3432" t="s">
        <v>8219</v>
      </c>
      <c r="I3432">
        <v>97</v>
      </c>
    </row>
    <row r="3433" spans="8:9" x14ac:dyDescent="0.25">
      <c r="H3433" t="s">
        <v>8219</v>
      </c>
      <c r="I3433">
        <v>59</v>
      </c>
    </row>
    <row r="3434" spans="8:9" x14ac:dyDescent="0.25">
      <c r="H3434" t="s">
        <v>8219</v>
      </c>
      <c r="I3434">
        <v>1095</v>
      </c>
    </row>
    <row r="3435" spans="8:9" x14ac:dyDescent="0.25">
      <c r="H3435" t="s">
        <v>8219</v>
      </c>
      <c r="I3435">
        <v>218</v>
      </c>
    </row>
    <row r="3436" spans="8:9" x14ac:dyDescent="0.25">
      <c r="H3436" t="s">
        <v>8219</v>
      </c>
      <c r="I3436">
        <v>111</v>
      </c>
    </row>
    <row r="3437" spans="8:9" x14ac:dyDescent="0.25">
      <c r="H3437" t="s">
        <v>8219</v>
      </c>
      <c r="I3437">
        <v>56</v>
      </c>
    </row>
    <row r="3438" spans="8:9" x14ac:dyDescent="0.25">
      <c r="H3438" t="s">
        <v>8219</v>
      </c>
      <c r="I3438">
        <v>265</v>
      </c>
    </row>
    <row r="3439" spans="8:9" x14ac:dyDescent="0.25">
      <c r="H3439" t="s">
        <v>8219</v>
      </c>
      <c r="I3439">
        <v>28</v>
      </c>
    </row>
    <row r="3440" spans="8:9" x14ac:dyDescent="0.25">
      <c r="H3440" t="s">
        <v>8219</v>
      </c>
      <c r="I3440">
        <v>364</v>
      </c>
    </row>
    <row r="3441" spans="8:9" x14ac:dyDescent="0.25">
      <c r="H3441" t="s">
        <v>8219</v>
      </c>
      <c r="I3441">
        <v>27</v>
      </c>
    </row>
    <row r="3442" spans="8:9" x14ac:dyDescent="0.25">
      <c r="H3442" t="s">
        <v>8219</v>
      </c>
      <c r="I3442">
        <v>93</v>
      </c>
    </row>
    <row r="3443" spans="8:9" x14ac:dyDescent="0.25">
      <c r="H3443" t="s">
        <v>8219</v>
      </c>
      <c r="I3443">
        <v>64</v>
      </c>
    </row>
    <row r="3444" spans="8:9" x14ac:dyDescent="0.25">
      <c r="H3444" t="s">
        <v>8219</v>
      </c>
      <c r="I3444">
        <v>22</v>
      </c>
    </row>
    <row r="3445" spans="8:9" x14ac:dyDescent="0.25">
      <c r="H3445" t="s">
        <v>8219</v>
      </c>
      <c r="I3445">
        <v>59</v>
      </c>
    </row>
    <row r="3446" spans="8:9" x14ac:dyDescent="0.25">
      <c r="H3446" t="s">
        <v>8219</v>
      </c>
      <c r="I3446">
        <v>249</v>
      </c>
    </row>
    <row r="3447" spans="8:9" x14ac:dyDescent="0.25">
      <c r="H3447" t="s">
        <v>8219</v>
      </c>
      <c r="I3447">
        <v>392</v>
      </c>
    </row>
    <row r="3448" spans="8:9" x14ac:dyDescent="0.25">
      <c r="H3448" t="s">
        <v>8219</v>
      </c>
      <c r="I3448">
        <v>115</v>
      </c>
    </row>
    <row r="3449" spans="8:9" x14ac:dyDescent="0.25">
      <c r="H3449" t="s">
        <v>8219</v>
      </c>
      <c r="I3449">
        <v>433</v>
      </c>
    </row>
    <row r="3450" spans="8:9" x14ac:dyDescent="0.25">
      <c r="H3450" t="s">
        <v>8219</v>
      </c>
      <c r="I3450">
        <v>20</v>
      </c>
    </row>
    <row r="3451" spans="8:9" x14ac:dyDescent="0.25">
      <c r="H3451" t="s">
        <v>8219</v>
      </c>
      <c r="I3451">
        <v>8</v>
      </c>
    </row>
    <row r="3452" spans="8:9" x14ac:dyDescent="0.25">
      <c r="H3452" t="s">
        <v>8219</v>
      </c>
      <c r="I3452">
        <v>175</v>
      </c>
    </row>
    <row r="3453" spans="8:9" x14ac:dyDescent="0.25">
      <c r="H3453" t="s">
        <v>8219</v>
      </c>
      <c r="I3453">
        <v>104</v>
      </c>
    </row>
    <row r="3454" spans="8:9" x14ac:dyDescent="0.25">
      <c r="H3454" t="s">
        <v>8219</v>
      </c>
      <c r="I3454">
        <v>17</v>
      </c>
    </row>
    <row r="3455" spans="8:9" x14ac:dyDescent="0.25">
      <c r="H3455" t="s">
        <v>8219</v>
      </c>
      <c r="I3455">
        <v>277</v>
      </c>
    </row>
    <row r="3456" spans="8:9" x14ac:dyDescent="0.25">
      <c r="H3456" t="s">
        <v>8219</v>
      </c>
      <c r="I3456">
        <v>118</v>
      </c>
    </row>
    <row r="3457" spans="8:9" x14ac:dyDescent="0.25">
      <c r="H3457" t="s">
        <v>8219</v>
      </c>
      <c r="I3457">
        <v>97</v>
      </c>
    </row>
    <row r="3458" spans="8:9" x14ac:dyDescent="0.25">
      <c r="H3458" t="s">
        <v>8219</v>
      </c>
      <c r="I3458">
        <v>20</v>
      </c>
    </row>
    <row r="3459" spans="8:9" x14ac:dyDescent="0.25">
      <c r="H3459" t="s">
        <v>8219</v>
      </c>
      <c r="I3459">
        <v>26</v>
      </c>
    </row>
    <row r="3460" spans="8:9" x14ac:dyDescent="0.25">
      <c r="H3460" t="s">
        <v>8219</v>
      </c>
      <c r="I3460">
        <v>128</v>
      </c>
    </row>
    <row r="3461" spans="8:9" x14ac:dyDescent="0.25">
      <c r="H3461" t="s">
        <v>8219</v>
      </c>
      <c r="I3461">
        <v>15</v>
      </c>
    </row>
    <row r="3462" spans="8:9" x14ac:dyDescent="0.25">
      <c r="H3462" t="s">
        <v>8219</v>
      </c>
      <c r="I3462">
        <v>25</v>
      </c>
    </row>
    <row r="3463" spans="8:9" x14ac:dyDescent="0.25">
      <c r="H3463" t="s">
        <v>8219</v>
      </c>
      <c r="I3463">
        <v>55</v>
      </c>
    </row>
    <row r="3464" spans="8:9" x14ac:dyDescent="0.25">
      <c r="H3464" t="s">
        <v>8219</v>
      </c>
      <c r="I3464">
        <v>107</v>
      </c>
    </row>
    <row r="3465" spans="8:9" x14ac:dyDescent="0.25">
      <c r="H3465" t="s">
        <v>8219</v>
      </c>
      <c r="I3465">
        <v>557</v>
      </c>
    </row>
    <row r="3466" spans="8:9" x14ac:dyDescent="0.25">
      <c r="H3466" t="s">
        <v>8219</v>
      </c>
      <c r="I3466">
        <v>40</v>
      </c>
    </row>
    <row r="3467" spans="8:9" x14ac:dyDescent="0.25">
      <c r="H3467" t="s">
        <v>8219</v>
      </c>
      <c r="I3467">
        <v>36</v>
      </c>
    </row>
    <row r="3468" spans="8:9" x14ac:dyDescent="0.25">
      <c r="H3468" t="s">
        <v>8219</v>
      </c>
      <c r="I3468">
        <v>159</v>
      </c>
    </row>
    <row r="3469" spans="8:9" x14ac:dyDescent="0.25">
      <c r="H3469" t="s">
        <v>8219</v>
      </c>
      <c r="I3469">
        <v>41</v>
      </c>
    </row>
    <row r="3470" spans="8:9" x14ac:dyDescent="0.25">
      <c r="H3470" t="s">
        <v>8219</v>
      </c>
      <c r="I3470">
        <v>226</v>
      </c>
    </row>
    <row r="3471" spans="8:9" x14ac:dyDescent="0.25">
      <c r="H3471" t="s">
        <v>8219</v>
      </c>
      <c r="I3471">
        <v>30</v>
      </c>
    </row>
    <row r="3472" spans="8:9" x14ac:dyDescent="0.25">
      <c r="H3472" t="s">
        <v>8219</v>
      </c>
      <c r="I3472">
        <v>103</v>
      </c>
    </row>
    <row r="3473" spans="8:9" x14ac:dyDescent="0.25">
      <c r="H3473" t="s">
        <v>8219</v>
      </c>
      <c r="I3473">
        <v>62</v>
      </c>
    </row>
    <row r="3474" spans="8:9" x14ac:dyDescent="0.25">
      <c r="H3474" t="s">
        <v>8219</v>
      </c>
      <c r="I3474">
        <v>6</v>
      </c>
    </row>
    <row r="3475" spans="8:9" x14ac:dyDescent="0.25">
      <c r="H3475" t="s">
        <v>8219</v>
      </c>
      <c r="I3475">
        <v>182</v>
      </c>
    </row>
    <row r="3476" spans="8:9" x14ac:dyDescent="0.25">
      <c r="H3476" t="s">
        <v>8219</v>
      </c>
      <c r="I3476">
        <v>145</v>
      </c>
    </row>
    <row r="3477" spans="8:9" x14ac:dyDescent="0.25">
      <c r="H3477" t="s">
        <v>8219</v>
      </c>
      <c r="I3477">
        <v>25</v>
      </c>
    </row>
    <row r="3478" spans="8:9" x14ac:dyDescent="0.25">
      <c r="H3478" t="s">
        <v>8219</v>
      </c>
      <c r="I3478">
        <v>320</v>
      </c>
    </row>
    <row r="3479" spans="8:9" x14ac:dyDescent="0.25">
      <c r="H3479" t="s">
        <v>8219</v>
      </c>
      <c r="I3479">
        <v>99</v>
      </c>
    </row>
    <row r="3480" spans="8:9" x14ac:dyDescent="0.25">
      <c r="H3480" t="s">
        <v>8219</v>
      </c>
      <c r="I3480">
        <v>348</v>
      </c>
    </row>
    <row r="3481" spans="8:9" x14ac:dyDescent="0.25">
      <c r="H3481" t="s">
        <v>8219</v>
      </c>
      <c r="I3481">
        <v>41</v>
      </c>
    </row>
    <row r="3482" spans="8:9" x14ac:dyDescent="0.25">
      <c r="H3482" t="s">
        <v>8219</v>
      </c>
      <c r="I3482">
        <v>29</v>
      </c>
    </row>
    <row r="3483" spans="8:9" x14ac:dyDescent="0.25">
      <c r="H3483" t="s">
        <v>8219</v>
      </c>
      <c r="I3483">
        <v>25</v>
      </c>
    </row>
    <row r="3484" spans="8:9" x14ac:dyDescent="0.25">
      <c r="H3484" t="s">
        <v>8219</v>
      </c>
      <c r="I3484">
        <v>23</v>
      </c>
    </row>
    <row r="3485" spans="8:9" x14ac:dyDescent="0.25">
      <c r="H3485" t="s">
        <v>8219</v>
      </c>
      <c r="I3485">
        <v>1260</v>
      </c>
    </row>
    <row r="3486" spans="8:9" x14ac:dyDescent="0.25">
      <c r="H3486" t="s">
        <v>8219</v>
      </c>
      <c r="I3486">
        <v>307</v>
      </c>
    </row>
    <row r="3487" spans="8:9" x14ac:dyDescent="0.25">
      <c r="H3487" t="s">
        <v>8219</v>
      </c>
      <c r="I3487">
        <v>329</v>
      </c>
    </row>
    <row r="3488" spans="8:9" x14ac:dyDescent="0.25">
      <c r="H3488" t="s">
        <v>8219</v>
      </c>
      <c r="I3488">
        <v>32</v>
      </c>
    </row>
    <row r="3489" spans="8:9" x14ac:dyDescent="0.25">
      <c r="H3489" t="s">
        <v>8219</v>
      </c>
      <c r="I3489">
        <v>27</v>
      </c>
    </row>
    <row r="3490" spans="8:9" x14ac:dyDescent="0.25">
      <c r="H3490" t="s">
        <v>8219</v>
      </c>
      <c r="I3490">
        <v>236</v>
      </c>
    </row>
    <row r="3491" spans="8:9" x14ac:dyDescent="0.25">
      <c r="H3491" t="s">
        <v>8219</v>
      </c>
      <c r="I3491">
        <v>42</v>
      </c>
    </row>
    <row r="3492" spans="8:9" x14ac:dyDescent="0.25">
      <c r="H3492" t="s">
        <v>8219</v>
      </c>
      <c r="I3492">
        <v>95</v>
      </c>
    </row>
    <row r="3493" spans="8:9" x14ac:dyDescent="0.25">
      <c r="H3493" t="s">
        <v>8219</v>
      </c>
      <c r="I3493">
        <v>37</v>
      </c>
    </row>
    <row r="3494" spans="8:9" x14ac:dyDescent="0.25">
      <c r="H3494" t="s">
        <v>8219</v>
      </c>
      <c r="I3494">
        <v>128</v>
      </c>
    </row>
    <row r="3495" spans="8:9" x14ac:dyDescent="0.25">
      <c r="H3495" t="s">
        <v>8219</v>
      </c>
      <c r="I3495">
        <v>156</v>
      </c>
    </row>
    <row r="3496" spans="8:9" x14ac:dyDescent="0.25">
      <c r="H3496" t="s">
        <v>8219</v>
      </c>
      <c r="I3496">
        <v>64</v>
      </c>
    </row>
    <row r="3497" spans="8:9" x14ac:dyDescent="0.25">
      <c r="H3497" t="s">
        <v>8219</v>
      </c>
      <c r="I3497">
        <v>58</v>
      </c>
    </row>
    <row r="3498" spans="8:9" x14ac:dyDescent="0.25">
      <c r="H3498" t="s">
        <v>8219</v>
      </c>
      <c r="I3498">
        <v>20</v>
      </c>
    </row>
    <row r="3499" spans="8:9" x14ac:dyDescent="0.25">
      <c r="H3499" t="s">
        <v>8219</v>
      </c>
      <c r="I3499">
        <v>47</v>
      </c>
    </row>
    <row r="3500" spans="8:9" x14ac:dyDescent="0.25">
      <c r="H3500" t="s">
        <v>8219</v>
      </c>
      <c r="I3500">
        <v>54</v>
      </c>
    </row>
    <row r="3501" spans="8:9" x14ac:dyDescent="0.25">
      <c r="H3501" t="s">
        <v>8219</v>
      </c>
      <c r="I3501">
        <v>9</v>
      </c>
    </row>
    <row r="3502" spans="8:9" x14ac:dyDescent="0.25">
      <c r="H3502" t="s">
        <v>8219</v>
      </c>
      <c r="I3502">
        <v>213</v>
      </c>
    </row>
    <row r="3503" spans="8:9" x14ac:dyDescent="0.25">
      <c r="H3503" t="s">
        <v>8219</v>
      </c>
      <c r="I3503">
        <v>57</v>
      </c>
    </row>
    <row r="3504" spans="8:9" x14ac:dyDescent="0.25">
      <c r="H3504" t="s">
        <v>8219</v>
      </c>
      <c r="I3504">
        <v>25</v>
      </c>
    </row>
    <row r="3505" spans="8:9" x14ac:dyDescent="0.25">
      <c r="H3505" t="s">
        <v>8219</v>
      </c>
      <c r="I3505">
        <v>104</v>
      </c>
    </row>
    <row r="3506" spans="8:9" x14ac:dyDescent="0.25">
      <c r="H3506" t="s">
        <v>8219</v>
      </c>
      <c r="I3506">
        <v>34</v>
      </c>
    </row>
    <row r="3507" spans="8:9" x14ac:dyDescent="0.25">
      <c r="H3507" t="s">
        <v>8219</v>
      </c>
      <c r="I3507">
        <v>67</v>
      </c>
    </row>
    <row r="3508" spans="8:9" x14ac:dyDescent="0.25">
      <c r="H3508" t="s">
        <v>8219</v>
      </c>
      <c r="I3508">
        <v>241</v>
      </c>
    </row>
    <row r="3509" spans="8:9" x14ac:dyDescent="0.25">
      <c r="H3509" t="s">
        <v>8219</v>
      </c>
      <c r="I3509">
        <v>123</v>
      </c>
    </row>
    <row r="3510" spans="8:9" x14ac:dyDescent="0.25">
      <c r="H3510" t="s">
        <v>8219</v>
      </c>
      <c r="I3510">
        <v>302</v>
      </c>
    </row>
    <row r="3511" spans="8:9" x14ac:dyDescent="0.25">
      <c r="H3511" t="s">
        <v>8219</v>
      </c>
      <c r="I3511">
        <v>89</v>
      </c>
    </row>
    <row r="3512" spans="8:9" x14ac:dyDescent="0.25">
      <c r="H3512" t="s">
        <v>8219</v>
      </c>
      <c r="I3512">
        <v>41</v>
      </c>
    </row>
    <row r="3513" spans="8:9" x14ac:dyDescent="0.25">
      <c r="H3513" t="s">
        <v>8219</v>
      </c>
      <c r="I3513">
        <v>69</v>
      </c>
    </row>
    <row r="3514" spans="8:9" x14ac:dyDescent="0.25">
      <c r="H3514" t="s">
        <v>8219</v>
      </c>
      <c r="I3514">
        <v>52</v>
      </c>
    </row>
    <row r="3515" spans="8:9" x14ac:dyDescent="0.25">
      <c r="H3515" t="s">
        <v>8219</v>
      </c>
      <c r="I3515">
        <v>57</v>
      </c>
    </row>
    <row r="3516" spans="8:9" x14ac:dyDescent="0.25">
      <c r="H3516" t="s">
        <v>8219</v>
      </c>
      <c r="I3516">
        <v>74</v>
      </c>
    </row>
    <row r="3517" spans="8:9" x14ac:dyDescent="0.25">
      <c r="H3517" t="s">
        <v>8219</v>
      </c>
      <c r="I3517">
        <v>63</v>
      </c>
    </row>
    <row r="3518" spans="8:9" x14ac:dyDescent="0.25">
      <c r="H3518" t="s">
        <v>8219</v>
      </c>
      <c r="I3518">
        <v>72</v>
      </c>
    </row>
    <row r="3519" spans="8:9" x14ac:dyDescent="0.25">
      <c r="H3519" t="s">
        <v>8219</v>
      </c>
      <c r="I3519">
        <v>71</v>
      </c>
    </row>
    <row r="3520" spans="8:9" x14ac:dyDescent="0.25">
      <c r="H3520" t="s">
        <v>8219</v>
      </c>
      <c r="I3520">
        <v>21</v>
      </c>
    </row>
    <row r="3521" spans="8:9" x14ac:dyDescent="0.25">
      <c r="H3521" t="s">
        <v>8219</v>
      </c>
      <c r="I3521">
        <v>930</v>
      </c>
    </row>
    <row r="3522" spans="8:9" x14ac:dyDescent="0.25">
      <c r="H3522" t="s">
        <v>8219</v>
      </c>
      <c r="I3522">
        <v>55</v>
      </c>
    </row>
    <row r="3523" spans="8:9" x14ac:dyDescent="0.25">
      <c r="H3523" t="s">
        <v>8219</v>
      </c>
      <c r="I3523">
        <v>61</v>
      </c>
    </row>
    <row r="3524" spans="8:9" x14ac:dyDescent="0.25">
      <c r="H3524" t="s">
        <v>8219</v>
      </c>
      <c r="I3524">
        <v>82</v>
      </c>
    </row>
    <row r="3525" spans="8:9" x14ac:dyDescent="0.25">
      <c r="H3525" t="s">
        <v>8219</v>
      </c>
      <c r="I3525">
        <v>71</v>
      </c>
    </row>
    <row r="3526" spans="8:9" x14ac:dyDescent="0.25">
      <c r="H3526" t="s">
        <v>8219</v>
      </c>
      <c r="I3526">
        <v>117</v>
      </c>
    </row>
    <row r="3527" spans="8:9" x14ac:dyDescent="0.25">
      <c r="H3527" t="s">
        <v>8219</v>
      </c>
      <c r="I3527">
        <v>29</v>
      </c>
    </row>
    <row r="3528" spans="8:9" x14ac:dyDescent="0.25">
      <c r="H3528" t="s">
        <v>8219</v>
      </c>
      <c r="I3528">
        <v>74</v>
      </c>
    </row>
    <row r="3529" spans="8:9" x14ac:dyDescent="0.25">
      <c r="H3529" t="s">
        <v>8219</v>
      </c>
      <c r="I3529">
        <v>23</v>
      </c>
    </row>
    <row r="3530" spans="8:9" x14ac:dyDescent="0.25">
      <c r="H3530" t="s">
        <v>8219</v>
      </c>
      <c r="I3530">
        <v>60</v>
      </c>
    </row>
    <row r="3531" spans="8:9" x14ac:dyDescent="0.25">
      <c r="H3531" t="s">
        <v>8219</v>
      </c>
      <c r="I3531">
        <v>55</v>
      </c>
    </row>
    <row r="3532" spans="8:9" x14ac:dyDescent="0.25">
      <c r="H3532" t="s">
        <v>8219</v>
      </c>
      <c r="I3532">
        <v>51</v>
      </c>
    </row>
    <row r="3533" spans="8:9" x14ac:dyDescent="0.25">
      <c r="H3533" t="s">
        <v>8219</v>
      </c>
      <c r="I3533">
        <v>78</v>
      </c>
    </row>
    <row r="3534" spans="8:9" x14ac:dyDescent="0.25">
      <c r="H3534" t="s">
        <v>8219</v>
      </c>
      <c r="I3534">
        <v>62</v>
      </c>
    </row>
    <row r="3535" spans="8:9" x14ac:dyDescent="0.25">
      <c r="H3535" t="s">
        <v>8219</v>
      </c>
      <c r="I3535">
        <v>45</v>
      </c>
    </row>
    <row r="3536" spans="8:9" x14ac:dyDescent="0.25">
      <c r="H3536" t="s">
        <v>8219</v>
      </c>
      <c r="I3536">
        <v>15</v>
      </c>
    </row>
    <row r="3537" spans="8:9" x14ac:dyDescent="0.25">
      <c r="H3537" t="s">
        <v>8219</v>
      </c>
      <c r="I3537">
        <v>151</v>
      </c>
    </row>
    <row r="3538" spans="8:9" x14ac:dyDescent="0.25">
      <c r="H3538" t="s">
        <v>8219</v>
      </c>
      <c r="I3538">
        <v>68</v>
      </c>
    </row>
    <row r="3539" spans="8:9" x14ac:dyDescent="0.25">
      <c r="H3539" t="s">
        <v>8219</v>
      </c>
      <c r="I3539">
        <v>46</v>
      </c>
    </row>
    <row r="3540" spans="8:9" x14ac:dyDescent="0.25">
      <c r="H3540" t="s">
        <v>8219</v>
      </c>
      <c r="I3540">
        <v>24</v>
      </c>
    </row>
    <row r="3541" spans="8:9" x14ac:dyDescent="0.25">
      <c r="H3541" t="s">
        <v>8219</v>
      </c>
      <c r="I3541">
        <v>70</v>
      </c>
    </row>
    <row r="3542" spans="8:9" x14ac:dyDescent="0.25">
      <c r="H3542" t="s">
        <v>8219</v>
      </c>
      <c r="I3542">
        <v>244</v>
      </c>
    </row>
    <row r="3543" spans="8:9" x14ac:dyDescent="0.25">
      <c r="H3543" t="s">
        <v>8219</v>
      </c>
      <c r="I3543">
        <v>82</v>
      </c>
    </row>
    <row r="3544" spans="8:9" x14ac:dyDescent="0.25">
      <c r="H3544" t="s">
        <v>8219</v>
      </c>
      <c r="I3544">
        <v>226</v>
      </c>
    </row>
    <row r="3545" spans="8:9" x14ac:dyDescent="0.25">
      <c r="H3545" t="s">
        <v>8219</v>
      </c>
      <c r="I3545">
        <v>60</v>
      </c>
    </row>
    <row r="3546" spans="8:9" x14ac:dyDescent="0.25">
      <c r="H3546" t="s">
        <v>8219</v>
      </c>
      <c r="I3546">
        <v>322</v>
      </c>
    </row>
    <row r="3547" spans="8:9" x14ac:dyDescent="0.25">
      <c r="H3547" t="s">
        <v>8219</v>
      </c>
      <c r="I3547">
        <v>94</v>
      </c>
    </row>
    <row r="3548" spans="8:9" x14ac:dyDescent="0.25">
      <c r="H3548" t="s">
        <v>8219</v>
      </c>
      <c r="I3548">
        <v>47</v>
      </c>
    </row>
    <row r="3549" spans="8:9" x14ac:dyDescent="0.25">
      <c r="H3549" t="s">
        <v>8219</v>
      </c>
      <c r="I3549">
        <v>115</v>
      </c>
    </row>
    <row r="3550" spans="8:9" x14ac:dyDescent="0.25">
      <c r="H3550" t="s">
        <v>8219</v>
      </c>
      <c r="I3550">
        <v>134</v>
      </c>
    </row>
    <row r="3551" spans="8:9" x14ac:dyDescent="0.25">
      <c r="H3551" t="s">
        <v>8219</v>
      </c>
      <c r="I3551">
        <v>35</v>
      </c>
    </row>
    <row r="3552" spans="8:9" x14ac:dyDescent="0.25">
      <c r="H3552" t="s">
        <v>8219</v>
      </c>
      <c r="I3552">
        <v>104</v>
      </c>
    </row>
    <row r="3553" spans="8:9" x14ac:dyDescent="0.25">
      <c r="H3553" t="s">
        <v>8219</v>
      </c>
      <c r="I3553">
        <v>184</v>
      </c>
    </row>
    <row r="3554" spans="8:9" x14ac:dyDescent="0.25">
      <c r="H3554" t="s">
        <v>8219</v>
      </c>
      <c r="I3554">
        <v>119</v>
      </c>
    </row>
    <row r="3555" spans="8:9" x14ac:dyDescent="0.25">
      <c r="H3555" t="s">
        <v>8219</v>
      </c>
      <c r="I3555">
        <v>59</v>
      </c>
    </row>
    <row r="3556" spans="8:9" x14ac:dyDescent="0.25">
      <c r="H3556" t="s">
        <v>8219</v>
      </c>
      <c r="I3556">
        <v>113</v>
      </c>
    </row>
    <row r="3557" spans="8:9" x14ac:dyDescent="0.25">
      <c r="H3557" t="s">
        <v>8219</v>
      </c>
      <c r="I3557">
        <v>84</v>
      </c>
    </row>
    <row r="3558" spans="8:9" x14ac:dyDescent="0.25">
      <c r="H3558" t="s">
        <v>8219</v>
      </c>
      <c r="I3558">
        <v>74</v>
      </c>
    </row>
    <row r="3559" spans="8:9" x14ac:dyDescent="0.25">
      <c r="H3559" t="s">
        <v>8219</v>
      </c>
      <c r="I3559">
        <v>216</v>
      </c>
    </row>
    <row r="3560" spans="8:9" x14ac:dyDescent="0.25">
      <c r="H3560" t="s">
        <v>8219</v>
      </c>
      <c r="I3560">
        <v>39</v>
      </c>
    </row>
    <row r="3561" spans="8:9" x14ac:dyDescent="0.25">
      <c r="H3561" t="s">
        <v>8219</v>
      </c>
      <c r="I3561">
        <v>21</v>
      </c>
    </row>
    <row r="3562" spans="8:9" x14ac:dyDescent="0.25">
      <c r="H3562" t="s">
        <v>8219</v>
      </c>
      <c r="I3562">
        <v>30</v>
      </c>
    </row>
    <row r="3563" spans="8:9" x14ac:dyDescent="0.25">
      <c r="H3563" t="s">
        <v>8219</v>
      </c>
      <c r="I3563">
        <v>37</v>
      </c>
    </row>
    <row r="3564" spans="8:9" x14ac:dyDescent="0.25">
      <c r="H3564" t="s">
        <v>8219</v>
      </c>
      <c r="I3564">
        <v>202</v>
      </c>
    </row>
    <row r="3565" spans="8:9" x14ac:dyDescent="0.25">
      <c r="H3565" t="s">
        <v>8219</v>
      </c>
      <c r="I3565">
        <v>37</v>
      </c>
    </row>
    <row r="3566" spans="8:9" x14ac:dyDescent="0.25">
      <c r="H3566" t="s">
        <v>8219</v>
      </c>
      <c r="I3566">
        <v>28</v>
      </c>
    </row>
    <row r="3567" spans="8:9" x14ac:dyDescent="0.25">
      <c r="H3567" t="s">
        <v>8219</v>
      </c>
      <c r="I3567">
        <v>26</v>
      </c>
    </row>
    <row r="3568" spans="8:9" x14ac:dyDescent="0.25">
      <c r="H3568" t="s">
        <v>8219</v>
      </c>
      <c r="I3568">
        <v>61</v>
      </c>
    </row>
    <row r="3569" spans="8:9" x14ac:dyDescent="0.25">
      <c r="H3569" t="s">
        <v>8219</v>
      </c>
      <c r="I3569">
        <v>115</v>
      </c>
    </row>
    <row r="3570" spans="8:9" x14ac:dyDescent="0.25">
      <c r="H3570" t="s">
        <v>8219</v>
      </c>
      <c r="I3570">
        <v>181</v>
      </c>
    </row>
    <row r="3571" spans="8:9" x14ac:dyDescent="0.25">
      <c r="H3571" t="s">
        <v>8219</v>
      </c>
      <c r="I3571">
        <v>110</v>
      </c>
    </row>
    <row r="3572" spans="8:9" x14ac:dyDescent="0.25">
      <c r="H3572" t="s">
        <v>8219</v>
      </c>
      <c r="I3572">
        <v>269</v>
      </c>
    </row>
    <row r="3573" spans="8:9" x14ac:dyDescent="0.25">
      <c r="H3573" t="s">
        <v>8219</v>
      </c>
      <c r="I3573">
        <v>79</v>
      </c>
    </row>
    <row r="3574" spans="8:9" x14ac:dyDescent="0.25">
      <c r="H3574" t="s">
        <v>8219</v>
      </c>
      <c r="I3574">
        <v>104</v>
      </c>
    </row>
    <row r="3575" spans="8:9" x14ac:dyDescent="0.25">
      <c r="H3575" t="s">
        <v>8219</v>
      </c>
      <c r="I3575">
        <v>34</v>
      </c>
    </row>
    <row r="3576" spans="8:9" x14ac:dyDescent="0.25">
      <c r="H3576" t="s">
        <v>8219</v>
      </c>
      <c r="I3576">
        <v>167</v>
      </c>
    </row>
    <row r="3577" spans="8:9" x14ac:dyDescent="0.25">
      <c r="H3577" t="s">
        <v>8219</v>
      </c>
      <c r="I3577">
        <v>183</v>
      </c>
    </row>
    <row r="3578" spans="8:9" x14ac:dyDescent="0.25">
      <c r="H3578" t="s">
        <v>8219</v>
      </c>
      <c r="I3578">
        <v>71</v>
      </c>
    </row>
    <row r="3579" spans="8:9" x14ac:dyDescent="0.25">
      <c r="H3579" t="s">
        <v>8219</v>
      </c>
      <c r="I3579">
        <v>69</v>
      </c>
    </row>
    <row r="3580" spans="8:9" x14ac:dyDescent="0.25">
      <c r="H3580" t="s">
        <v>8219</v>
      </c>
      <c r="I3580">
        <v>270</v>
      </c>
    </row>
    <row r="3581" spans="8:9" x14ac:dyDescent="0.25">
      <c r="H3581" t="s">
        <v>8219</v>
      </c>
      <c r="I3581">
        <v>193</v>
      </c>
    </row>
    <row r="3582" spans="8:9" x14ac:dyDescent="0.25">
      <c r="H3582" t="s">
        <v>8219</v>
      </c>
      <c r="I3582">
        <v>57</v>
      </c>
    </row>
    <row r="3583" spans="8:9" x14ac:dyDescent="0.25">
      <c r="H3583" t="s">
        <v>8219</v>
      </c>
      <c r="I3583">
        <v>200</v>
      </c>
    </row>
    <row r="3584" spans="8:9" x14ac:dyDescent="0.25">
      <c r="H3584" t="s">
        <v>8219</v>
      </c>
      <c r="I3584">
        <v>88</v>
      </c>
    </row>
    <row r="3585" spans="8:9" x14ac:dyDescent="0.25">
      <c r="H3585" t="s">
        <v>8219</v>
      </c>
      <c r="I3585">
        <v>213</v>
      </c>
    </row>
    <row r="3586" spans="8:9" x14ac:dyDescent="0.25">
      <c r="H3586" t="s">
        <v>8219</v>
      </c>
      <c r="I3586">
        <v>20</v>
      </c>
    </row>
    <row r="3587" spans="8:9" x14ac:dyDescent="0.25">
      <c r="H3587" t="s">
        <v>8219</v>
      </c>
      <c r="I3587">
        <v>50</v>
      </c>
    </row>
    <row r="3588" spans="8:9" x14ac:dyDescent="0.25">
      <c r="H3588" t="s">
        <v>8219</v>
      </c>
      <c r="I3588">
        <v>115</v>
      </c>
    </row>
    <row r="3589" spans="8:9" x14ac:dyDescent="0.25">
      <c r="H3589" t="s">
        <v>8219</v>
      </c>
      <c r="I3589">
        <v>186</v>
      </c>
    </row>
    <row r="3590" spans="8:9" x14ac:dyDescent="0.25">
      <c r="H3590" t="s">
        <v>8219</v>
      </c>
      <c r="I3590">
        <v>18</v>
      </c>
    </row>
    <row r="3591" spans="8:9" x14ac:dyDescent="0.25">
      <c r="H3591" t="s">
        <v>8219</v>
      </c>
      <c r="I3591">
        <v>176</v>
      </c>
    </row>
    <row r="3592" spans="8:9" x14ac:dyDescent="0.25">
      <c r="H3592" t="s">
        <v>8219</v>
      </c>
      <c r="I3592">
        <v>41</v>
      </c>
    </row>
    <row r="3593" spans="8:9" x14ac:dyDescent="0.25">
      <c r="H3593" t="s">
        <v>8219</v>
      </c>
      <c r="I3593">
        <v>75</v>
      </c>
    </row>
    <row r="3594" spans="8:9" x14ac:dyDescent="0.25">
      <c r="H3594" t="s">
        <v>8219</v>
      </c>
      <c r="I3594">
        <v>97</v>
      </c>
    </row>
    <row r="3595" spans="8:9" x14ac:dyDescent="0.25">
      <c r="H3595" t="s">
        <v>8219</v>
      </c>
      <c r="I3595">
        <v>73</v>
      </c>
    </row>
    <row r="3596" spans="8:9" x14ac:dyDescent="0.25">
      <c r="H3596" t="s">
        <v>8219</v>
      </c>
      <c r="I3596">
        <v>49</v>
      </c>
    </row>
    <row r="3597" spans="8:9" x14ac:dyDescent="0.25">
      <c r="H3597" t="s">
        <v>8219</v>
      </c>
      <c r="I3597">
        <v>134</v>
      </c>
    </row>
    <row r="3598" spans="8:9" x14ac:dyDescent="0.25">
      <c r="H3598" t="s">
        <v>8219</v>
      </c>
      <c r="I3598">
        <v>68</v>
      </c>
    </row>
    <row r="3599" spans="8:9" x14ac:dyDescent="0.25">
      <c r="H3599" t="s">
        <v>8219</v>
      </c>
      <c r="I3599">
        <v>49</v>
      </c>
    </row>
    <row r="3600" spans="8:9" x14ac:dyDescent="0.25">
      <c r="H3600" t="s">
        <v>8219</v>
      </c>
      <c r="I3600">
        <v>63</v>
      </c>
    </row>
    <row r="3601" spans="8:9" x14ac:dyDescent="0.25">
      <c r="H3601" t="s">
        <v>8219</v>
      </c>
      <c r="I3601">
        <v>163</v>
      </c>
    </row>
    <row r="3602" spans="8:9" x14ac:dyDescent="0.25">
      <c r="H3602" t="s">
        <v>8219</v>
      </c>
      <c r="I3602">
        <v>288</v>
      </c>
    </row>
    <row r="3603" spans="8:9" x14ac:dyDescent="0.25">
      <c r="H3603" t="s">
        <v>8219</v>
      </c>
      <c r="I3603">
        <v>42</v>
      </c>
    </row>
    <row r="3604" spans="8:9" x14ac:dyDescent="0.25">
      <c r="H3604" t="s">
        <v>8219</v>
      </c>
      <c r="I3604">
        <v>70</v>
      </c>
    </row>
    <row r="3605" spans="8:9" x14ac:dyDescent="0.25">
      <c r="H3605" t="s">
        <v>8219</v>
      </c>
      <c r="I3605">
        <v>30</v>
      </c>
    </row>
    <row r="3606" spans="8:9" x14ac:dyDescent="0.25">
      <c r="H3606" t="s">
        <v>8219</v>
      </c>
      <c r="I3606">
        <v>51</v>
      </c>
    </row>
    <row r="3607" spans="8:9" x14ac:dyDescent="0.25">
      <c r="H3607" t="s">
        <v>8219</v>
      </c>
      <c r="I3607">
        <v>145</v>
      </c>
    </row>
    <row r="3608" spans="8:9" x14ac:dyDescent="0.25">
      <c r="H3608" t="s">
        <v>8219</v>
      </c>
      <c r="I3608">
        <v>21</v>
      </c>
    </row>
    <row r="3609" spans="8:9" x14ac:dyDescent="0.25">
      <c r="H3609" t="s">
        <v>8219</v>
      </c>
      <c r="I3609">
        <v>286</v>
      </c>
    </row>
    <row r="3610" spans="8:9" x14ac:dyDescent="0.25">
      <c r="H3610" t="s">
        <v>8219</v>
      </c>
      <c r="I3610">
        <v>12</v>
      </c>
    </row>
    <row r="3611" spans="8:9" x14ac:dyDescent="0.25">
      <c r="H3611" t="s">
        <v>8219</v>
      </c>
      <c r="I3611">
        <v>100</v>
      </c>
    </row>
    <row r="3612" spans="8:9" x14ac:dyDescent="0.25">
      <c r="H3612" t="s">
        <v>8219</v>
      </c>
      <c r="I3612">
        <v>100</v>
      </c>
    </row>
    <row r="3613" spans="8:9" x14ac:dyDescent="0.25">
      <c r="H3613" t="s">
        <v>8219</v>
      </c>
      <c r="I3613">
        <v>34</v>
      </c>
    </row>
    <row r="3614" spans="8:9" x14ac:dyDescent="0.25">
      <c r="H3614" t="s">
        <v>8219</v>
      </c>
      <c r="I3614">
        <v>63</v>
      </c>
    </row>
    <row r="3615" spans="8:9" x14ac:dyDescent="0.25">
      <c r="H3615" t="s">
        <v>8219</v>
      </c>
      <c r="I3615">
        <v>30</v>
      </c>
    </row>
    <row r="3616" spans="8:9" x14ac:dyDescent="0.25">
      <c r="H3616" t="s">
        <v>8219</v>
      </c>
      <c r="I3616">
        <v>47</v>
      </c>
    </row>
    <row r="3617" spans="8:9" x14ac:dyDescent="0.25">
      <c r="H3617" t="s">
        <v>8219</v>
      </c>
      <c r="I3617">
        <v>237</v>
      </c>
    </row>
    <row r="3618" spans="8:9" x14ac:dyDescent="0.25">
      <c r="H3618" t="s">
        <v>8219</v>
      </c>
      <c r="I3618">
        <v>47</v>
      </c>
    </row>
    <row r="3619" spans="8:9" x14ac:dyDescent="0.25">
      <c r="H3619" t="s">
        <v>8219</v>
      </c>
      <c r="I3619">
        <v>15</v>
      </c>
    </row>
    <row r="3620" spans="8:9" x14ac:dyDescent="0.25">
      <c r="H3620" t="s">
        <v>8219</v>
      </c>
      <c r="I3620">
        <v>81</v>
      </c>
    </row>
    <row r="3621" spans="8:9" x14ac:dyDescent="0.25">
      <c r="H3621" t="s">
        <v>8219</v>
      </c>
      <c r="I3621">
        <v>122</v>
      </c>
    </row>
    <row r="3622" spans="8:9" x14ac:dyDescent="0.25">
      <c r="H3622" t="s">
        <v>8219</v>
      </c>
      <c r="I3622">
        <v>34</v>
      </c>
    </row>
    <row r="3623" spans="8:9" x14ac:dyDescent="0.25">
      <c r="H3623" t="s">
        <v>8219</v>
      </c>
      <c r="I3623">
        <v>207</v>
      </c>
    </row>
    <row r="3624" spans="8:9" x14ac:dyDescent="0.25">
      <c r="H3624" t="s">
        <v>8219</v>
      </c>
      <c r="I3624">
        <v>25</v>
      </c>
    </row>
    <row r="3625" spans="8:9" x14ac:dyDescent="0.25">
      <c r="H3625" t="s">
        <v>8219</v>
      </c>
      <c r="I3625">
        <v>72</v>
      </c>
    </row>
    <row r="3626" spans="8:9" x14ac:dyDescent="0.25">
      <c r="H3626" t="s">
        <v>8219</v>
      </c>
      <c r="I3626">
        <v>14</v>
      </c>
    </row>
    <row r="3627" spans="8:9" x14ac:dyDescent="0.25">
      <c r="H3627" t="s">
        <v>8219</v>
      </c>
      <c r="I3627">
        <v>15</v>
      </c>
    </row>
    <row r="3628" spans="8:9" x14ac:dyDescent="0.25">
      <c r="H3628" t="s">
        <v>8219</v>
      </c>
      <c r="I3628">
        <v>91</v>
      </c>
    </row>
    <row r="3629" spans="8:9" x14ac:dyDescent="0.25">
      <c r="H3629" t="s">
        <v>8219</v>
      </c>
      <c r="I3629">
        <v>24</v>
      </c>
    </row>
    <row r="3630" spans="8:9" x14ac:dyDescent="0.25">
      <c r="H3630" t="s">
        <v>8219</v>
      </c>
      <c r="I3630">
        <v>27</v>
      </c>
    </row>
    <row r="3631" spans="8:9" x14ac:dyDescent="0.25">
      <c r="H3631" t="s">
        <v>8219</v>
      </c>
      <c r="I3631">
        <v>47</v>
      </c>
    </row>
    <row r="3632" spans="8:9" x14ac:dyDescent="0.25">
      <c r="H3632" t="s">
        <v>8219</v>
      </c>
      <c r="I3632">
        <v>44</v>
      </c>
    </row>
    <row r="3633" spans="8:9" x14ac:dyDescent="0.25">
      <c r="H3633" t="s">
        <v>8219</v>
      </c>
      <c r="I3633">
        <v>72</v>
      </c>
    </row>
    <row r="3634" spans="8:9" x14ac:dyDescent="0.25">
      <c r="H3634" t="s">
        <v>8219</v>
      </c>
      <c r="I3634">
        <v>63</v>
      </c>
    </row>
    <row r="3635" spans="8:9" x14ac:dyDescent="0.25">
      <c r="H3635" t="s">
        <v>8219</v>
      </c>
      <c r="I3635">
        <v>88</v>
      </c>
    </row>
    <row r="3636" spans="8:9" x14ac:dyDescent="0.25">
      <c r="H3636" t="s">
        <v>8219</v>
      </c>
      <c r="I3636">
        <v>70</v>
      </c>
    </row>
    <row r="3637" spans="8:9" x14ac:dyDescent="0.25">
      <c r="H3637" t="s">
        <v>8219</v>
      </c>
      <c r="I3637">
        <v>50</v>
      </c>
    </row>
    <row r="3638" spans="8:9" x14ac:dyDescent="0.25">
      <c r="H3638" t="s">
        <v>8219</v>
      </c>
      <c r="I3638">
        <v>35</v>
      </c>
    </row>
    <row r="3639" spans="8:9" x14ac:dyDescent="0.25">
      <c r="H3639" t="s">
        <v>8219</v>
      </c>
      <c r="I3639">
        <v>175</v>
      </c>
    </row>
    <row r="3640" spans="8:9" x14ac:dyDescent="0.25">
      <c r="H3640" t="s">
        <v>8219</v>
      </c>
      <c r="I3640">
        <v>20</v>
      </c>
    </row>
    <row r="3641" spans="8:9" x14ac:dyDescent="0.25">
      <c r="H3641" t="s">
        <v>8219</v>
      </c>
      <c r="I3641">
        <v>54</v>
      </c>
    </row>
    <row r="3642" spans="8:9" x14ac:dyDescent="0.25">
      <c r="H3642" t="s">
        <v>8219</v>
      </c>
      <c r="I3642">
        <v>20</v>
      </c>
    </row>
    <row r="3643" spans="8:9" x14ac:dyDescent="0.25">
      <c r="H3643" t="s">
        <v>8219</v>
      </c>
      <c r="I3643">
        <v>57</v>
      </c>
    </row>
    <row r="3644" spans="8:9" x14ac:dyDescent="0.25">
      <c r="H3644" t="s">
        <v>8219</v>
      </c>
      <c r="I3644">
        <v>31</v>
      </c>
    </row>
    <row r="3645" spans="8:9" x14ac:dyDescent="0.25">
      <c r="H3645" t="s">
        <v>8219</v>
      </c>
      <c r="I3645">
        <v>31</v>
      </c>
    </row>
    <row r="3646" spans="8:9" x14ac:dyDescent="0.25">
      <c r="H3646" t="s">
        <v>8219</v>
      </c>
      <c r="I3646">
        <v>45</v>
      </c>
    </row>
    <row r="3647" spans="8:9" x14ac:dyDescent="0.25">
      <c r="H3647" t="s">
        <v>8219</v>
      </c>
      <c r="I3647">
        <v>41</v>
      </c>
    </row>
    <row r="3648" spans="8:9" x14ac:dyDescent="0.25">
      <c r="H3648" t="s">
        <v>8219</v>
      </c>
      <c r="I3648">
        <v>29</v>
      </c>
    </row>
    <row r="3649" spans="8:9" x14ac:dyDescent="0.25">
      <c r="H3649" t="s">
        <v>8219</v>
      </c>
      <c r="I3649">
        <v>58</v>
      </c>
    </row>
    <row r="3650" spans="8:9" x14ac:dyDescent="0.25">
      <c r="H3650" t="s">
        <v>8219</v>
      </c>
      <c r="I3650">
        <v>89</v>
      </c>
    </row>
    <row r="3651" spans="8:9" x14ac:dyDescent="0.25">
      <c r="H3651" t="s">
        <v>8219</v>
      </c>
      <c r="I3651">
        <v>125</v>
      </c>
    </row>
    <row r="3652" spans="8:9" x14ac:dyDescent="0.25">
      <c r="H3652" t="s">
        <v>8219</v>
      </c>
      <c r="I3652">
        <v>18</v>
      </c>
    </row>
    <row r="3653" spans="8:9" x14ac:dyDescent="0.25">
      <c r="H3653" t="s">
        <v>8219</v>
      </c>
      <c r="I3653">
        <v>32</v>
      </c>
    </row>
    <row r="3654" spans="8:9" x14ac:dyDescent="0.25">
      <c r="H3654" t="s">
        <v>8219</v>
      </c>
      <c r="I3654">
        <v>16</v>
      </c>
    </row>
    <row r="3655" spans="8:9" x14ac:dyDescent="0.25">
      <c r="H3655" t="s">
        <v>8219</v>
      </c>
      <c r="I3655">
        <v>38</v>
      </c>
    </row>
    <row r="3656" spans="8:9" x14ac:dyDescent="0.25">
      <c r="H3656" t="s">
        <v>8219</v>
      </c>
      <c r="I3656">
        <v>15</v>
      </c>
    </row>
    <row r="3657" spans="8:9" x14ac:dyDescent="0.25">
      <c r="H3657" t="s">
        <v>8219</v>
      </c>
      <c r="I3657">
        <v>23</v>
      </c>
    </row>
    <row r="3658" spans="8:9" x14ac:dyDescent="0.25">
      <c r="H3658" t="s">
        <v>8219</v>
      </c>
      <c r="I3658">
        <v>49</v>
      </c>
    </row>
    <row r="3659" spans="8:9" x14ac:dyDescent="0.25">
      <c r="H3659" t="s">
        <v>8219</v>
      </c>
      <c r="I3659">
        <v>10</v>
      </c>
    </row>
    <row r="3660" spans="8:9" x14ac:dyDescent="0.25">
      <c r="H3660" t="s">
        <v>8219</v>
      </c>
      <c r="I3660">
        <v>15</v>
      </c>
    </row>
    <row r="3661" spans="8:9" x14ac:dyDescent="0.25">
      <c r="H3661" t="s">
        <v>8219</v>
      </c>
      <c r="I3661">
        <v>57</v>
      </c>
    </row>
    <row r="3662" spans="8:9" x14ac:dyDescent="0.25">
      <c r="H3662" t="s">
        <v>8219</v>
      </c>
      <c r="I3662">
        <v>33</v>
      </c>
    </row>
    <row r="3663" spans="8:9" x14ac:dyDescent="0.25">
      <c r="H3663" t="s">
        <v>8219</v>
      </c>
      <c r="I3663">
        <v>9</v>
      </c>
    </row>
    <row r="3664" spans="8:9" x14ac:dyDescent="0.25">
      <c r="H3664" t="s">
        <v>8219</v>
      </c>
      <c r="I3664">
        <v>26</v>
      </c>
    </row>
    <row r="3665" spans="8:9" x14ac:dyDescent="0.25">
      <c r="H3665" t="s">
        <v>8219</v>
      </c>
      <c r="I3665">
        <v>69</v>
      </c>
    </row>
    <row r="3666" spans="8:9" x14ac:dyDescent="0.25">
      <c r="H3666" t="s">
        <v>8219</v>
      </c>
      <c r="I3666">
        <v>65</v>
      </c>
    </row>
    <row r="3667" spans="8:9" x14ac:dyDescent="0.25">
      <c r="H3667" t="s">
        <v>8219</v>
      </c>
      <c r="I3667">
        <v>83</v>
      </c>
    </row>
    <row r="3668" spans="8:9" x14ac:dyDescent="0.25">
      <c r="H3668" t="s">
        <v>8219</v>
      </c>
      <c r="I3668">
        <v>111</v>
      </c>
    </row>
    <row r="3669" spans="8:9" x14ac:dyDescent="0.25">
      <c r="H3669" t="s">
        <v>8219</v>
      </c>
      <c r="I3669">
        <v>46</v>
      </c>
    </row>
    <row r="3670" spans="8:9" x14ac:dyDescent="0.25">
      <c r="H3670" t="s">
        <v>8219</v>
      </c>
      <c r="I3670">
        <v>63</v>
      </c>
    </row>
    <row r="3671" spans="8:9" x14ac:dyDescent="0.25">
      <c r="H3671" t="s">
        <v>8219</v>
      </c>
      <c r="I3671">
        <v>9</v>
      </c>
    </row>
    <row r="3672" spans="8:9" x14ac:dyDescent="0.25">
      <c r="H3672" t="s">
        <v>8219</v>
      </c>
      <c r="I3672">
        <v>34</v>
      </c>
    </row>
    <row r="3673" spans="8:9" x14ac:dyDescent="0.25">
      <c r="H3673" t="s">
        <v>8219</v>
      </c>
      <c r="I3673">
        <v>112</v>
      </c>
    </row>
    <row r="3674" spans="8:9" x14ac:dyDescent="0.25">
      <c r="H3674" t="s">
        <v>8219</v>
      </c>
      <c r="I3674">
        <v>47</v>
      </c>
    </row>
    <row r="3675" spans="8:9" x14ac:dyDescent="0.25">
      <c r="H3675" t="s">
        <v>8219</v>
      </c>
      <c r="I3675">
        <v>38</v>
      </c>
    </row>
    <row r="3676" spans="8:9" x14ac:dyDescent="0.25">
      <c r="H3676" t="s">
        <v>8219</v>
      </c>
      <c r="I3676">
        <v>28</v>
      </c>
    </row>
    <row r="3677" spans="8:9" x14ac:dyDescent="0.25">
      <c r="H3677" t="s">
        <v>8219</v>
      </c>
      <c r="I3677">
        <v>78</v>
      </c>
    </row>
    <row r="3678" spans="8:9" x14ac:dyDescent="0.25">
      <c r="H3678" t="s">
        <v>8219</v>
      </c>
      <c r="I3678">
        <v>23</v>
      </c>
    </row>
    <row r="3679" spans="8:9" x14ac:dyDescent="0.25">
      <c r="H3679" t="s">
        <v>8219</v>
      </c>
      <c r="I3679">
        <v>40</v>
      </c>
    </row>
    <row r="3680" spans="8:9" x14ac:dyDescent="0.25">
      <c r="H3680" t="s">
        <v>8219</v>
      </c>
      <c r="I3680">
        <v>13</v>
      </c>
    </row>
    <row r="3681" spans="8:9" x14ac:dyDescent="0.25">
      <c r="H3681" t="s">
        <v>8219</v>
      </c>
      <c r="I3681">
        <v>18</v>
      </c>
    </row>
    <row r="3682" spans="8:9" x14ac:dyDescent="0.25">
      <c r="H3682" t="s">
        <v>8219</v>
      </c>
      <c r="I3682">
        <v>22</v>
      </c>
    </row>
    <row r="3683" spans="8:9" x14ac:dyDescent="0.25">
      <c r="H3683" t="s">
        <v>8219</v>
      </c>
      <c r="I3683">
        <v>79</v>
      </c>
    </row>
    <row r="3684" spans="8:9" x14ac:dyDescent="0.25">
      <c r="H3684" t="s">
        <v>8219</v>
      </c>
      <c r="I3684">
        <v>14</v>
      </c>
    </row>
    <row r="3685" spans="8:9" x14ac:dyDescent="0.25">
      <c r="H3685" t="s">
        <v>8219</v>
      </c>
      <c r="I3685">
        <v>51</v>
      </c>
    </row>
    <row r="3686" spans="8:9" x14ac:dyDescent="0.25">
      <c r="H3686" t="s">
        <v>8219</v>
      </c>
      <c r="I3686">
        <v>54</v>
      </c>
    </row>
    <row r="3687" spans="8:9" x14ac:dyDescent="0.25">
      <c r="H3687" t="s">
        <v>8219</v>
      </c>
      <c r="I3687">
        <v>70</v>
      </c>
    </row>
    <row r="3688" spans="8:9" x14ac:dyDescent="0.25">
      <c r="H3688" t="s">
        <v>8219</v>
      </c>
      <c r="I3688">
        <v>44</v>
      </c>
    </row>
    <row r="3689" spans="8:9" x14ac:dyDescent="0.25">
      <c r="H3689" t="s">
        <v>8219</v>
      </c>
      <c r="I3689">
        <v>55</v>
      </c>
    </row>
    <row r="3690" spans="8:9" x14ac:dyDescent="0.25">
      <c r="H3690" t="s">
        <v>8219</v>
      </c>
      <c r="I3690">
        <v>15</v>
      </c>
    </row>
    <row r="3691" spans="8:9" x14ac:dyDescent="0.25">
      <c r="H3691" t="s">
        <v>8219</v>
      </c>
      <c r="I3691">
        <v>27</v>
      </c>
    </row>
    <row r="3692" spans="8:9" x14ac:dyDescent="0.25">
      <c r="H3692" t="s">
        <v>8219</v>
      </c>
      <c r="I3692">
        <v>21</v>
      </c>
    </row>
    <row r="3693" spans="8:9" x14ac:dyDescent="0.25">
      <c r="H3693" t="s">
        <v>8219</v>
      </c>
      <c r="I3693">
        <v>162</v>
      </c>
    </row>
    <row r="3694" spans="8:9" x14ac:dyDescent="0.25">
      <c r="H3694" t="s">
        <v>8219</v>
      </c>
      <c r="I3694">
        <v>23</v>
      </c>
    </row>
    <row r="3695" spans="8:9" x14ac:dyDescent="0.25">
      <c r="H3695" t="s">
        <v>8219</v>
      </c>
      <c r="I3695">
        <v>72</v>
      </c>
    </row>
    <row r="3696" spans="8:9" x14ac:dyDescent="0.25">
      <c r="H3696" t="s">
        <v>8219</v>
      </c>
      <c r="I3696">
        <v>68</v>
      </c>
    </row>
    <row r="3697" spans="8:9" x14ac:dyDescent="0.25">
      <c r="H3697" t="s">
        <v>8219</v>
      </c>
      <c r="I3697">
        <v>20</v>
      </c>
    </row>
    <row r="3698" spans="8:9" x14ac:dyDescent="0.25">
      <c r="H3698" t="s">
        <v>8219</v>
      </c>
      <c r="I3698">
        <v>26</v>
      </c>
    </row>
    <row r="3699" spans="8:9" x14ac:dyDescent="0.25">
      <c r="H3699" t="s">
        <v>8219</v>
      </c>
      <c r="I3699">
        <v>72</v>
      </c>
    </row>
    <row r="3700" spans="8:9" x14ac:dyDescent="0.25">
      <c r="H3700" t="s">
        <v>8219</v>
      </c>
      <c r="I3700">
        <v>3</v>
      </c>
    </row>
    <row r="3701" spans="8:9" x14ac:dyDescent="0.25">
      <c r="H3701" t="s">
        <v>8219</v>
      </c>
      <c r="I3701">
        <v>18</v>
      </c>
    </row>
    <row r="3702" spans="8:9" x14ac:dyDescent="0.25">
      <c r="H3702" t="s">
        <v>8219</v>
      </c>
      <c r="I3702">
        <v>30</v>
      </c>
    </row>
    <row r="3703" spans="8:9" x14ac:dyDescent="0.25">
      <c r="H3703" t="s">
        <v>8219</v>
      </c>
      <c r="I3703">
        <v>23</v>
      </c>
    </row>
    <row r="3704" spans="8:9" x14ac:dyDescent="0.25">
      <c r="H3704" t="s">
        <v>8219</v>
      </c>
      <c r="I3704">
        <v>54</v>
      </c>
    </row>
    <row r="3705" spans="8:9" x14ac:dyDescent="0.25">
      <c r="H3705" t="s">
        <v>8219</v>
      </c>
      <c r="I3705">
        <v>26</v>
      </c>
    </row>
    <row r="3706" spans="8:9" x14ac:dyDescent="0.25">
      <c r="H3706" t="s">
        <v>8219</v>
      </c>
      <c r="I3706">
        <v>9</v>
      </c>
    </row>
    <row r="3707" spans="8:9" x14ac:dyDescent="0.25">
      <c r="H3707" t="s">
        <v>8219</v>
      </c>
      <c r="I3707">
        <v>27</v>
      </c>
    </row>
    <row r="3708" spans="8:9" x14ac:dyDescent="0.25">
      <c r="H3708" t="s">
        <v>8219</v>
      </c>
      <c r="I3708">
        <v>30</v>
      </c>
    </row>
    <row r="3709" spans="8:9" x14ac:dyDescent="0.25">
      <c r="H3709" t="s">
        <v>8219</v>
      </c>
      <c r="I3709">
        <v>52</v>
      </c>
    </row>
    <row r="3710" spans="8:9" x14ac:dyDescent="0.25">
      <c r="H3710" t="s">
        <v>8219</v>
      </c>
      <c r="I3710">
        <v>17</v>
      </c>
    </row>
    <row r="3711" spans="8:9" x14ac:dyDescent="0.25">
      <c r="H3711" t="s">
        <v>8219</v>
      </c>
      <c r="I3711">
        <v>19</v>
      </c>
    </row>
    <row r="3712" spans="8:9" x14ac:dyDescent="0.25">
      <c r="H3712" t="s">
        <v>8219</v>
      </c>
      <c r="I3712">
        <v>77</v>
      </c>
    </row>
    <row r="3713" spans="8:9" x14ac:dyDescent="0.25">
      <c r="H3713" t="s">
        <v>8219</v>
      </c>
      <c r="I3713">
        <v>21</v>
      </c>
    </row>
    <row r="3714" spans="8:9" x14ac:dyDescent="0.25">
      <c r="H3714" t="s">
        <v>8219</v>
      </c>
      <c r="I3714">
        <v>38</v>
      </c>
    </row>
    <row r="3715" spans="8:9" x14ac:dyDescent="0.25">
      <c r="H3715" t="s">
        <v>8219</v>
      </c>
      <c r="I3715">
        <v>28</v>
      </c>
    </row>
    <row r="3716" spans="8:9" x14ac:dyDescent="0.25">
      <c r="H3716" t="s">
        <v>8219</v>
      </c>
      <c r="I3716">
        <v>48</v>
      </c>
    </row>
    <row r="3717" spans="8:9" x14ac:dyDescent="0.25">
      <c r="H3717" t="s">
        <v>8219</v>
      </c>
      <c r="I3717">
        <v>46</v>
      </c>
    </row>
    <row r="3718" spans="8:9" x14ac:dyDescent="0.25">
      <c r="H3718" t="s">
        <v>8219</v>
      </c>
      <c r="I3718">
        <v>30</v>
      </c>
    </row>
    <row r="3719" spans="8:9" x14ac:dyDescent="0.25">
      <c r="H3719" t="s">
        <v>8219</v>
      </c>
      <c r="I3719">
        <v>64</v>
      </c>
    </row>
    <row r="3720" spans="8:9" x14ac:dyDescent="0.25">
      <c r="H3720" t="s">
        <v>8219</v>
      </c>
      <c r="I3720">
        <v>15</v>
      </c>
    </row>
    <row r="3721" spans="8:9" x14ac:dyDescent="0.25">
      <c r="H3721" t="s">
        <v>8219</v>
      </c>
      <c r="I3721">
        <v>41</v>
      </c>
    </row>
    <row r="3722" spans="8:9" x14ac:dyDescent="0.25">
      <c r="H3722" t="s">
        <v>8219</v>
      </c>
      <c r="I3722">
        <v>35</v>
      </c>
    </row>
    <row r="3723" spans="8:9" x14ac:dyDescent="0.25">
      <c r="H3723" t="s">
        <v>8219</v>
      </c>
      <c r="I3723">
        <v>45</v>
      </c>
    </row>
    <row r="3724" spans="8:9" x14ac:dyDescent="0.25">
      <c r="H3724" t="s">
        <v>8219</v>
      </c>
      <c r="I3724">
        <v>62</v>
      </c>
    </row>
    <row r="3725" spans="8:9" x14ac:dyDescent="0.25">
      <c r="H3725" t="s">
        <v>8219</v>
      </c>
      <c r="I3725">
        <v>22</v>
      </c>
    </row>
    <row r="3726" spans="8:9" x14ac:dyDescent="0.25">
      <c r="H3726" t="s">
        <v>8219</v>
      </c>
      <c r="I3726">
        <v>18</v>
      </c>
    </row>
    <row r="3727" spans="8:9" x14ac:dyDescent="0.25">
      <c r="H3727" t="s">
        <v>8219</v>
      </c>
      <c r="I3727">
        <v>12</v>
      </c>
    </row>
    <row r="3728" spans="8:9" x14ac:dyDescent="0.25">
      <c r="H3728" t="s">
        <v>8219</v>
      </c>
      <c r="I3728">
        <v>44</v>
      </c>
    </row>
    <row r="3729" spans="8:9" x14ac:dyDescent="0.25">
      <c r="H3729" t="s">
        <v>8219</v>
      </c>
      <c r="I3729">
        <v>27</v>
      </c>
    </row>
    <row r="3730" spans="8:9" x14ac:dyDescent="0.25">
      <c r="H3730" t="s">
        <v>8219</v>
      </c>
      <c r="I3730">
        <v>38</v>
      </c>
    </row>
    <row r="3731" spans="8:9" x14ac:dyDescent="0.25">
      <c r="H3731" t="s">
        <v>8219</v>
      </c>
      <c r="I3731">
        <v>28</v>
      </c>
    </row>
    <row r="3732" spans="8:9" x14ac:dyDescent="0.25">
      <c r="H3732" t="s">
        <v>8219</v>
      </c>
      <c r="I3732">
        <v>24</v>
      </c>
    </row>
    <row r="3733" spans="8:9" x14ac:dyDescent="0.25">
      <c r="H3733" t="s">
        <v>8219</v>
      </c>
      <c r="I3733">
        <v>65</v>
      </c>
    </row>
    <row r="3734" spans="8:9" x14ac:dyDescent="0.25">
      <c r="H3734" t="s">
        <v>8219</v>
      </c>
      <c r="I3734">
        <v>46</v>
      </c>
    </row>
    <row r="3735" spans="8:9" x14ac:dyDescent="0.25">
      <c r="H3735" t="s">
        <v>8219</v>
      </c>
      <c r="I3735">
        <v>85</v>
      </c>
    </row>
    <row r="3736" spans="8:9" x14ac:dyDescent="0.25">
      <c r="H3736" t="s">
        <v>8219</v>
      </c>
      <c r="I3736">
        <v>66</v>
      </c>
    </row>
    <row r="3737" spans="8:9" x14ac:dyDescent="0.25">
      <c r="H3737" t="s">
        <v>8219</v>
      </c>
      <c r="I3737">
        <v>165</v>
      </c>
    </row>
    <row r="3738" spans="8:9" x14ac:dyDescent="0.25">
      <c r="H3738" t="s">
        <v>8219</v>
      </c>
      <c r="I3738">
        <v>17</v>
      </c>
    </row>
    <row r="3739" spans="8:9" x14ac:dyDescent="0.25">
      <c r="H3739" t="s">
        <v>8219</v>
      </c>
      <c r="I3739">
        <v>3</v>
      </c>
    </row>
    <row r="3740" spans="8:9" x14ac:dyDescent="0.25">
      <c r="H3740" t="s">
        <v>8219</v>
      </c>
      <c r="I3740">
        <v>17</v>
      </c>
    </row>
    <row r="3741" spans="8:9" x14ac:dyDescent="0.25">
      <c r="H3741" t="s">
        <v>8219</v>
      </c>
      <c r="I3741">
        <v>91</v>
      </c>
    </row>
    <row r="3742" spans="8:9" x14ac:dyDescent="0.25">
      <c r="H3742" t="s">
        <v>8219</v>
      </c>
      <c r="I3742">
        <v>67</v>
      </c>
    </row>
    <row r="3743" spans="8:9" x14ac:dyDescent="0.25">
      <c r="H3743" t="s">
        <v>8219</v>
      </c>
      <c r="I3743">
        <v>18</v>
      </c>
    </row>
    <row r="3744" spans="8:9" x14ac:dyDescent="0.25">
      <c r="H3744" t="s">
        <v>8219</v>
      </c>
      <c r="I3744">
        <v>21</v>
      </c>
    </row>
    <row r="3745" spans="8:9" x14ac:dyDescent="0.25">
      <c r="H3745" t="s">
        <v>8219</v>
      </c>
      <c r="I3745">
        <v>40</v>
      </c>
    </row>
    <row r="3746" spans="8:9" x14ac:dyDescent="0.25">
      <c r="H3746" t="s">
        <v>8219</v>
      </c>
      <c r="I3746">
        <v>78</v>
      </c>
    </row>
    <row r="3747" spans="8:9" x14ac:dyDescent="0.25">
      <c r="H3747" t="s">
        <v>8219</v>
      </c>
      <c r="I3747">
        <v>26</v>
      </c>
    </row>
    <row r="3748" spans="8:9" x14ac:dyDescent="0.25">
      <c r="H3748" t="s">
        <v>8219</v>
      </c>
      <c r="I3748">
        <v>14</v>
      </c>
    </row>
    <row r="3749" spans="8:9" x14ac:dyDescent="0.25">
      <c r="H3749" t="s">
        <v>8219</v>
      </c>
      <c r="I3749">
        <v>44</v>
      </c>
    </row>
    <row r="3750" spans="8:9" x14ac:dyDescent="0.25">
      <c r="H3750" t="s">
        <v>8219</v>
      </c>
      <c r="I3750">
        <v>9</v>
      </c>
    </row>
    <row r="3751" spans="8:9" x14ac:dyDescent="0.25">
      <c r="H3751" t="s">
        <v>8219</v>
      </c>
      <c r="I3751">
        <v>30</v>
      </c>
    </row>
    <row r="3752" spans="8:9" x14ac:dyDescent="0.25">
      <c r="H3752" t="s">
        <v>8219</v>
      </c>
      <c r="I3752">
        <v>45</v>
      </c>
    </row>
    <row r="3753" spans="8:9" x14ac:dyDescent="0.25">
      <c r="H3753" t="s">
        <v>8219</v>
      </c>
      <c r="I3753">
        <v>56</v>
      </c>
    </row>
    <row r="3754" spans="8:9" x14ac:dyDescent="0.25">
      <c r="H3754" t="s">
        <v>8219</v>
      </c>
      <c r="I3754">
        <v>46</v>
      </c>
    </row>
    <row r="3755" spans="8:9" x14ac:dyDescent="0.25">
      <c r="H3755" t="s">
        <v>8219</v>
      </c>
      <c r="I3755">
        <v>34</v>
      </c>
    </row>
    <row r="3756" spans="8:9" x14ac:dyDescent="0.25">
      <c r="H3756" t="s">
        <v>8219</v>
      </c>
      <c r="I3756">
        <v>98</v>
      </c>
    </row>
    <row r="3757" spans="8:9" x14ac:dyDescent="0.25">
      <c r="H3757" t="s">
        <v>8219</v>
      </c>
      <c r="I3757">
        <v>46</v>
      </c>
    </row>
    <row r="3758" spans="8:9" x14ac:dyDescent="0.25">
      <c r="H3758" t="s">
        <v>8219</v>
      </c>
      <c r="I3758">
        <v>10</v>
      </c>
    </row>
    <row r="3759" spans="8:9" x14ac:dyDescent="0.25">
      <c r="H3759" t="s">
        <v>8219</v>
      </c>
      <c r="I3759">
        <v>76</v>
      </c>
    </row>
    <row r="3760" spans="8:9" x14ac:dyDescent="0.25">
      <c r="H3760" t="s">
        <v>8219</v>
      </c>
      <c r="I3760">
        <v>104</v>
      </c>
    </row>
    <row r="3761" spans="8:9" x14ac:dyDescent="0.25">
      <c r="H3761" t="s">
        <v>8219</v>
      </c>
      <c r="I3761">
        <v>87</v>
      </c>
    </row>
    <row r="3762" spans="8:9" x14ac:dyDescent="0.25">
      <c r="H3762" t="s">
        <v>8219</v>
      </c>
      <c r="I3762">
        <v>29</v>
      </c>
    </row>
    <row r="3763" spans="8:9" x14ac:dyDescent="0.25">
      <c r="H3763" t="s">
        <v>8219</v>
      </c>
      <c r="I3763">
        <v>51</v>
      </c>
    </row>
    <row r="3764" spans="8:9" x14ac:dyDescent="0.25">
      <c r="H3764" t="s">
        <v>8219</v>
      </c>
      <c r="I3764">
        <v>12</v>
      </c>
    </row>
    <row r="3765" spans="8:9" x14ac:dyDescent="0.25">
      <c r="H3765" t="s">
        <v>8219</v>
      </c>
      <c r="I3765">
        <v>72</v>
      </c>
    </row>
    <row r="3766" spans="8:9" x14ac:dyDescent="0.25">
      <c r="H3766" t="s">
        <v>8219</v>
      </c>
      <c r="I3766">
        <v>21</v>
      </c>
    </row>
    <row r="3767" spans="8:9" x14ac:dyDescent="0.25">
      <c r="H3767" t="s">
        <v>8219</v>
      </c>
      <c r="I3767">
        <v>42</v>
      </c>
    </row>
    <row r="3768" spans="8:9" x14ac:dyDescent="0.25">
      <c r="H3768" t="s">
        <v>8219</v>
      </c>
      <c r="I3768">
        <v>71</v>
      </c>
    </row>
    <row r="3769" spans="8:9" x14ac:dyDescent="0.25">
      <c r="H3769" t="s">
        <v>8219</v>
      </c>
      <c r="I3769">
        <v>168</v>
      </c>
    </row>
    <row r="3770" spans="8:9" x14ac:dyDescent="0.25">
      <c r="H3770" t="s">
        <v>8219</v>
      </c>
      <c r="I3770">
        <v>19</v>
      </c>
    </row>
    <row r="3771" spans="8:9" x14ac:dyDescent="0.25">
      <c r="H3771" t="s">
        <v>8219</v>
      </c>
      <c r="I3771">
        <v>37</v>
      </c>
    </row>
    <row r="3772" spans="8:9" x14ac:dyDescent="0.25">
      <c r="H3772" t="s">
        <v>8219</v>
      </c>
      <c r="I3772">
        <v>36</v>
      </c>
    </row>
    <row r="3773" spans="8:9" x14ac:dyDescent="0.25">
      <c r="H3773" t="s">
        <v>8219</v>
      </c>
      <c r="I3773">
        <v>14</v>
      </c>
    </row>
    <row r="3774" spans="8:9" x14ac:dyDescent="0.25">
      <c r="H3774" t="s">
        <v>8219</v>
      </c>
      <c r="I3774">
        <v>18</v>
      </c>
    </row>
    <row r="3775" spans="8:9" x14ac:dyDescent="0.25">
      <c r="H3775" t="s">
        <v>8219</v>
      </c>
      <c r="I3775">
        <v>82</v>
      </c>
    </row>
    <row r="3776" spans="8:9" x14ac:dyDescent="0.25">
      <c r="H3776" t="s">
        <v>8219</v>
      </c>
      <c r="I3776">
        <v>43</v>
      </c>
    </row>
    <row r="3777" spans="8:9" x14ac:dyDescent="0.25">
      <c r="H3777" t="s">
        <v>8219</v>
      </c>
      <c r="I3777">
        <v>8</v>
      </c>
    </row>
    <row r="3778" spans="8:9" x14ac:dyDescent="0.25">
      <c r="H3778" t="s">
        <v>8219</v>
      </c>
      <c r="I3778">
        <v>45</v>
      </c>
    </row>
    <row r="3779" spans="8:9" x14ac:dyDescent="0.25">
      <c r="H3779" t="s">
        <v>8219</v>
      </c>
      <c r="I3779">
        <v>20</v>
      </c>
    </row>
    <row r="3780" spans="8:9" x14ac:dyDescent="0.25">
      <c r="H3780" t="s">
        <v>8219</v>
      </c>
      <c r="I3780">
        <v>31</v>
      </c>
    </row>
    <row r="3781" spans="8:9" x14ac:dyDescent="0.25">
      <c r="H3781" t="s">
        <v>8219</v>
      </c>
      <c r="I3781">
        <v>25</v>
      </c>
    </row>
    <row r="3782" spans="8:9" x14ac:dyDescent="0.25">
      <c r="H3782" t="s">
        <v>8219</v>
      </c>
      <c r="I3782">
        <v>14</v>
      </c>
    </row>
    <row r="3783" spans="8:9" x14ac:dyDescent="0.25">
      <c r="H3783" t="s">
        <v>8219</v>
      </c>
      <c r="I3783">
        <v>45</v>
      </c>
    </row>
    <row r="3784" spans="8:9" x14ac:dyDescent="0.25">
      <c r="H3784" t="s">
        <v>8219</v>
      </c>
      <c r="I3784">
        <v>20</v>
      </c>
    </row>
    <row r="3785" spans="8:9" x14ac:dyDescent="0.25">
      <c r="H3785" t="s">
        <v>8219</v>
      </c>
      <c r="I3785">
        <v>39</v>
      </c>
    </row>
    <row r="3786" spans="8:9" x14ac:dyDescent="0.25">
      <c r="H3786" t="s">
        <v>8219</v>
      </c>
      <c r="I3786">
        <v>16</v>
      </c>
    </row>
    <row r="3787" spans="8:9" x14ac:dyDescent="0.25">
      <c r="H3787" t="s">
        <v>8219</v>
      </c>
      <c r="I3787">
        <v>37</v>
      </c>
    </row>
    <row r="3788" spans="8:9" x14ac:dyDescent="0.25">
      <c r="H3788" t="s">
        <v>8219</v>
      </c>
      <c r="I3788">
        <v>14</v>
      </c>
    </row>
    <row r="3789" spans="8:9" x14ac:dyDescent="0.25">
      <c r="H3789" t="s">
        <v>8219</v>
      </c>
      <c r="I3789">
        <v>21</v>
      </c>
    </row>
    <row r="3790" spans="8:9" x14ac:dyDescent="0.25">
      <c r="H3790" t="s">
        <v>8219</v>
      </c>
      <c r="I3790">
        <v>69</v>
      </c>
    </row>
    <row r="3791" spans="8:9" x14ac:dyDescent="0.25">
      <c r="H3791" t="s">
        <v>8219</v>
      </c>
      <c r="I3791">
        <v>16</v>
      </c>
    </row>
    <row r="3792" spans="8:9" x14ac:dyDescent="0.25">
      <c r="H3792" t="s">
        <v>8219</v>
      </c>
      <c r="I3792">
        <v>55</v>
      </c>
    </row>
    <row r="3793" spans="8:9" x14ac:dyDescent="0.25">
      <c r="H3793" t="s">
        <v>8219</v>
      </c>
      <c r="I3793">
        <v>27</v>
      </c>
    </row>
    <row r="3794" spans="8:9" x14ac:dyDescent="0.25">
      <c r="H3794" t="s">
        <v>8219</v>
      </c>
      <c r="I3794">
        <v>36</v>
      </c>
    </row>
    <row r="3795" spans="8:9" x14ac:dyDescent="0.25">
      <c r="H3795" t="s">
        <v>8219</v>
      </c>
      <c r="I3795">
        <v>19</v>
      </c>
    </row>
    <row r="3796" spans="8:9" x14ac:dyDescent="0.25">
      <c r="H3796" t="s">
        <v>8219</v>
      </c>
      <c r="I3796">
        <v>12</v>
      </c>
    </row>
    <row r="3797" spans="8:9" x14ac:dyDescent="0.25">
      <c r="H3797" t="s">
        <v>8219</v>
      </c>
      <c r="I3797">
        <v>17</v>
      </c>
    </row>
    <row r="3798" spans="8:9" x14ac:dyDescent="0.25">
      <c r="H3798" t="s">
        <v>8219</v>
      </c>
      <c r="I3798">
        <v>114</v>
      </c>
    </row>
    <row r="3799" spans="8:9" x14ac:dyDescent="0.25">
      <c r="H3799" t="s">
        <v>8219</v>
      </c>
      <c r="I3799">
        <v>93</v>
      </c>
    </row>
    <row r="3800" spans="8:9" x14ac:dyDescent="0.25">
      <c r="H3800" t="s">
        <v>8219</v>
      </c>
      <c r="I3800">
        <v>36</v>
      </c>
    </row>
    <row r="3801" spans="8:9" x14ac:dyDescent="0.25">
      <c r="H3801" t="s">
        <v>8219</v>
      </c>
      <c r="I3801">
        <v>61</v>
      </c>
    </row>
    <row r="3802" spans="8:9" x14ac:dyDescent="0.25">
      <c r="H3802" t="s">
        <v>8219</v>
      </c>
      <c r="I3802">
        <v>47</v>
      </c>
    </row>
    <row r="3803" spans="8:9" x14ac:dyDescent="0.25">
      <c r="H3803" t="s">
        <v>8219</v>
      </c>
      <c r="I3803">
        <v>17</v>
      </c>
    </row>
    <row r="3804" spans="8:9" x14ac:dyDescent="0.25">
      <c r="H3804" t="s">
        <v>8219</v>
      </c>
      <c r="I3804">
        <v>63</v>
      </c>
    </row>
    <row r="3805" spans="8:9" x14ac:dyDescent="0.25">
      <c r="H3805" t="s">
        <v>8219</v>
      </c>
      <c r="I3805">
        <v>9</v>
      </c>
    </row>
    <row r="3806" spans="8:9" x14ac:dyDescent="0.25">
      <c r="H3806" t="s">
        <v>8219</v>
      </c>
      <c r="I3806">
        <v>30</v>
      </c>
    </row>
    <row r="3807" spans="8:9" x14ac:dyDescent="0.25">
      <c r="H3807" t="s">
        <v>8219</v>
      </c>
      <c r="I3807">
        <v>23</v>
      </c>
    </row>
    <row r="3808" spans="8:9" x14ac:dyDescent="0.25">
      <c r="H3808" t="s">
        <v>8219</v>
      </c>
      <c r="I3808">
        <v>33</v>
      </c>
    </row>
    <row r="3809" spans="8:9" x14ac:dyDescent="0.25">
      <c r="H3809" t="s">
        <v>8219</v>
      </c>
      <c r="I3809">
        <v>39</v>
      </c>
    </row>
    <row r="3810" spans="8:9" x14ac:dyDescent="0.25">
      <c r="H3810" t="s">
        <v>8219</v>
      </c>
      <c r="I3810">
        <v>17</v>
      </c>
    </row>
    <row r="3811" spans="8:9" x14ac:dyDescent="0.25">
      <c r="H3811" t="s">
        <v>8219</v>
      </c>
      <c r="I3811">
        <v>6</v>
      </c>
    </row>
    <row r="3812" spans="8:9" x14ac:dyDescent="0.25">
      <c r="H3812" t="s">
        <v>8219</v>
      </c>
      <c r="I3812">
        <v>39</v>
      </c>
    </row>
    <row r="3813" spans="8:9" x14ac:dyDescent="0.25">
      <c r="H3813" t="s">
        <v>8219</v>
      </c>
      <c r="I3813">
        <v>57</v>
      </c>
    </row>
    <row r="3814" spans="8:9" x14ac:dyDescent="0.25">
      <c r="H3814" t="s">
        <v>8219</v>
      </c>
      <c r="I3814">
        <v>56</v>
      </c>
    </row>
    <row r="3815" spans="8:9" x14ac:dyDescent="0.25">
      <c r="H3815" t="s">
        <v>8219</v>
      </c>
      <c r="I3815">
        <v>13</v>
      </c>
    </row>
    <row r="3816" spans="8:9" x14ac:dyDescent="0.25">
      <c r="H3816" t="s">
        <v>8219</v>
      </c>
      <c r="I3816">
        <v>95</v>
      </c>
    </row>
    <row r="3817" spans="8:9" x14ac:dyDescent="0.25">
      <c r="H3817" t="s">
        <v>8219</v>
      </c>
      <c r="I3817">
        <v>80</v>
      </c>
    </row>
    <row r="3818" spans="8:9" x14ac:dyDescent="0.25">
      <c r="H3818" t="s">
        <v>8219</v>
      </c>
      <c r="I3818">
        <v>133</v>
      </c>
    </row>
    <row r="3819" spans="8:9" x14ac:dyDescent="0.25">
      <c r="H3819" t="s">
        <v>8219</v>
      </c>
      <c r="I3819">
        <v>44</v>
      </c>
    </row>
    <row r="3820" spans="8:9" x14ac:dyDescent="0.25">
      <c r="H3820" t="s">
        <v>8219</v>
      </c>
      <c r="I3820">
        <v>30</v>
      </c>
    </row>
    <row r="3821" spans="8:9" x14ac:dyDescent="0.25">
      <c r="H3821" t="s">
        <v>8219</v>
      </c>
      <c r="I3821">
        <v>56</v>
      </c>
    </row>
    <row r="3822" spans="8:9" x14ac:dyDescent="0.25">
      <c r="H3822" t="s">
        <v>8219</v>
      </c>
      <c r="I3822">
        <v>66</v>
      </c>
    </row>
    <row r="3823" spans="8:9" x14ac:dyDescent="0.25">
      <c r="H3823" t="s">
        <v>8219</v>
      </c>
      <c r="I3823">
        <v>29</v>
      </c>
    </row>
    <row r="3824" spans="8:9" x14ac:dyDescent="0.25">
      <c r="H3824" t="s">
        <v>8219</v>
      </c>
      <c r="I3824">
        <v>72</v>
      </c>
    </row>
    <row r="3825" spans="8:9" x14ac:dyDescent="0.25">
      <c r="H3825" t="s">
        <v>8219</v>
      </c>
      <c r="I3825">
        <v>27</v>
      </c>
    </row>
    <row r="3826" spans="8:9" x14ac:dyDescent="0.25">
      <c r="H3826" t="s">
        <v>8219</v>
      </c>
      <c r="I3826">
        <v>10</v>
      </c>
    </row>
    <row r="3827" spans="8:9" x14ac:dyDescent="0.25">
      <c r="H3827" t="s">
        <v>8219</v>
      </c>
      <c r="I3827">
        <v>35</v>
      </c>
    </row>
    <row r="3828" spans="8:9" x14ac:dyDescent="0.25">
      <c r="H3828" t="s">
        <v>8219</v>
      </c>
      <c r="I3828">
        <v>29</v>
      </c>
    </row>
    <row r="3829" spans="8:9" x14ac:dyDescent="0.25">
      <c r="H3829" t="s">
        <v>8219</v>
      </c>
      <c r="I3829">
        <v>13</v>
      </c>
    </row>
    <row r="3830" spans="8:9" x14ac:dyDescent="0.25">
      <c r="H3830" t="s">
        <v>8219</v>
      </c>
      <c r="I3830">
        <v>72</v>
      </c>
    </row>
    <row r="3831" spans="8:9" x14ac:dyDescent="0.25">
      <c r="H3831" t="s">
        <v>8219</v>
      </c>
      <c r="I3831">
        <v>78</v>
      </c>
    </row>
    <row r="3832" spans="8:9" x14ac:dyDescent="0.25">
      <c r="H3832" t="s">
        <v>8219</v>
      </c>
      <c r="I3832">
        <v>49</v>
      </c>
    </row>
    <row r="3833" spans="8:9" x14ac:dyDescent="0.25">
      <c r="H3833" t="s">
        <v>8219</v>
      </c>
      <c r="I3833">
        <v>42</v>
      </c>
    </row>
    <row r="3834" spans="8:9" x14ac:dyDescent="0.25">
      <c r="H3834" t="s">
        <v>8219</v>
      </c>
      <c r="I3834">
        <v>35</v>
      </c>
    </row>
    <row r="3835" spans="8:9" x14ac:dyDescent="0.25">
      <c r="H3835" t="s">
        <v>8219</v>
      </c>
      <c r="I3835">
        <v>42</v>
      </c>
    </row>
    <row r="3836" spans="8:9" x14ac:dyDescent="0.25">
      <c r="H3836" t="s">
        <v>8219</v>
      </c>
      <c r="I3836">
        <v>42</v>
      </c>
    </row>
    <row r="3837" spans="8:9" x14ac:dyDescent="0.25">
      <c r="H3837" t="s">
        <v>8219</v>
      </c>
      <c r="I3837">
        <v>31</v>
      </c>
    </row>
    <row r="3838" spans="8:9" x14ac:dyDescent="0.25">
      <c r="H3838" t="s">
        <v>8219</v>
      </c>
      <c r="I3838">
        <v>38</v>
      </c>
    </row>
    <row r="3839" spans="8:9" x14ac:dyDescent="0.25">
      <c r="H3839" t="s">
        <v>8219</v>
      </c>
      <c r="I3839">
        <v>8</v>
      </c>
    </row>
    <row r="3840" spans="8:9" x14ac:dyDescent="0.25">
      <c r="H3840" t="s">
        <v>8219</v>
      </c>
      <c r="I3840">
        <v>39</v>
      </c>
    </row>
    <row r="3841" spans="8:9" x14ac:dyDescent="0.25">
      <c r="H3841" t="s">
        <v>8219</v>
      </c>
      <c r="I3841">
        <v>29</v>
      </c>
    </row>
    <row r="3842" spans="8:9" x14ac:dyDescent="0.25">
      <c r="H3842" t="s">
        <v>8219</v>
      </c>
      <c r="I3842">
        <v>72</v>
      </c>
    </row>
    <row r="3843" spans="8:9" x14ac:dyDescent="0.25">
      <c r="H3843" t="s">
        <v>8219</v>
      </c>
      <c r="I3843">
        <v>15</v>
      </c>
    </row>
    <row r="3844" spans="8:9" x14ac:dyDescent="0.25">
      <c r="H3844" t="s">
        <v>8219</v>
      </c>
      <c r="I3844">
        <v>33</v>
      </c>
    </row>
    <row r="3845" spans="8:9" x14ac:dyDescent="0.25">
      <c r="H3845" t="s">
        <v>8219</v>
      </c>
      <c r="I3845">
        <v>15</v>
      </c>
    </row>
    <row r="3846" spans="8:9" x14ac:dyDescent="0.25">
      <c r="H3846" t="s">
        <v>8219</v>
      </c>
      <c r="I3846">
        <v>19</v>
      </c>
    </row>
    <row r="3847" spans="8:9" x14ac:dyDescent="0.25">
      <c r="H3847" t="s">
        <v>8219</v>
      </c>
      <c r="I3847">
        <v>17</v>
      </c>
    </row>
    <row r="3848" spans="8:9" x14ac:dyDescent="0.25">
      <c r="H3848" t="s">
        <v>8219</v>
      </c>
      <c r="I3848">
        <v>44</v>
      </c>
    </row>
    <row r="3849" spans="8:9" x14ac:dyDescent="0.25">
      <c r="H3849" t="s">
        <v>8219</v>
      </c>
      <c r="I3849">
        <v>10</v>
      </c>
    </row>
    <row r="3850" spans="8:9" x14ac:dyDescent="0.25">
      <c r="H3850" t="s">
        <v>8219</v>
      </c>
      <c r="I3850">
        <v>46</v>
      </c>
    </row>
    <row r="3851" spans="8:9" x14ac:dyDescent="0.25">
      <c r="H3851" t="s">
        <v>8219</v>
      </c>
      <c r="I3851">
        <v>11</v>
      </c>
    </row>
    <row r="3852" spans="8:9" x14ac:dyDescent="0.25">
      <c r="H3852" t="s">
        <v>8219</v>
      </c>
      <c r="I3852">
        <v>13</v>
      </c>
    </row>
    <row r="3853" spans="8:9" x14ac:dyDescent="0.25">
      <c r="H3853" t="s">
        <v>8219</v>
      </c>
      <c r="I3853">
        <v>33</v>
      </c>
    </row>
    <row r="3854" spans="8:9" x14ac:dyDescent="0.25">
      <c r="H3854" t="s">
        <v>8219</v>
      </c>
      <c r="I3854">
        <v>28</v>
      </c>
    </row>
    <row r="3855" spans="8:9" x14ac:dyDescent="0.25">
      <c r="H3855" t="s">
        <v>8219</v>
      </c>
      <c r="I3855">
        <v>21</v>
      </c>
    </row>
    <row r="3856" spans="8:9" x14ac:dyDescent="0.25">
      <c r="H3856" t="s">
        <v>8219</v>
      </c>
      <c r="I3856">
        <v>13</v>
      </c>
    </row>
    <row r="3857" spans="8:9" x14ac:dyDescent="0.25">
      <c r="H3857" t="s">
        <v>8219</v>
      </c>
      <c r="I3857">
        <v>34</v>
      </c>
    </row>
    <row r="3858" spans="8:9" x14ac:dyDescent="0.25">
      <c r="H3858" t="s">
        <v>8219</v>
      </c>
      <c r="I3858">
        <v>80</v>
      </c>
    </row>
    <row r="3859" spans="8:9" x14ac:dyDescent="0.25">
      <c r="H3859" t="s">
        <v>8219</v>
      </c>
      <c r="I3859">
        <v>74</v>
      </c>
    </row>
    <row r="3860" spans="8:9" x14ac:dyDescent="0.25">
      <c r="H3860" t="s">
        <v>8219</v>
      </c>
      <c r="I3860">
        <v>7</v>
      </c>
    </row>
    <row r="3861" spans="8:9" x14ac:dyDescent="0.25">
      <c r="H3861" t="s">
        <v>8219</v>
      </c>
      <c r="I3861">
        <v>34</v>
      </c>
    </row>
    <row r="3862" spans="8:9" x14ac:dyDescent="0.25">
      <c r="H3862" t="s">
        <v>8219</v>
      </c>
      <c r="I3862">
        <v>86</v>
      </c>
    </row>
    <row r="3863" spans="8:9" x14ac:dyDescent="0.25">
      <c r="H3863" t="s">
        <v>8219</v>
      </c>
      <c r="I3863">
        <v>37</v>
      </c>
    </row>
    <row r="3864" spans="8:9" x14ac:dyDescent="0.25">
      <c r="H3864" t="s">
        <v>8219</v>
      </c>
      <c r="I3864">
        <v>18</v>
      </c>
    </row>
    <row r="3865" spans="8:9" x14ac:dyDescent="0.25">
      <c r="H3865" t="s">
        <v>8219</v>
      </c>
      <c r="I3865">
        <v>22</v>
      </c>
    </row>
    <row r="3866" spans="8:9" x14ac:dyDescent="0.25">
      <c r="H3866" t="s">
        <v>8219</v>
      </c>
      <c r="I3866">
        <v>26</v>
      </c>
    </row>
    <row r="3867" spans="8:9" x14ac:dyDescent="0.25">
      <c r="H3867" t="s">
        <v>8219</v>
      </c>
      <c r="I3867">
        <v>27</v>
      </c>
    </row>
    <row r="3868" spans="8:9" x14ac:dyDescent="0.25">
      <c r="H3868" t="s">
        <v>8219</v>
      </c>
      <c r="I3868">
        <v>8</v>
      </c>
    </row>
    <row r="3869" spans="8:9" x14ac:dyDescent="0.25">
      <c r="H3869" t="s">
        <v>8219</v>
      </c>
      <c r="I3869">
        <v>204</v>
      </c>
    </row>
    <row r="3870" spans="8:9" x14ac:dyDescent="0.25">
      <c r="H3870" t="s">
        <v>8219</v>
      </c>
      <c r="I3870">
        <v>46</v>
      </c>
    </row>
    <row r="3871" spans="8:9" x14ac:dyDescent="0.25">
      <c r="H3871" t="s">
        <v>8219</v>
      </c>
      <c r="I3871">
        <v>17</v>
      </c>
    </row>
    <row r="3872" spans="8:9" x14ac:dyDescent="0.25">
      <c r="H3872" t="s">
        <v>8219</v>
      </c>
      <c r="I3872">
        <v>28</v>
      </c>
    </row>
    <row r="3873" spans="8:9" x14ac:dyDescent="0.25">
      <c r="H3873" t="s">
        <v>8219</v>
      </c>
      <c r="I3873">
        <v>83</v>
      </c>
    </row>
    <row r="3874" spans="8:9" x14ac:dyDescent="0.25">
      <c r="H3874" t="s">
        <v>8219</v>
      </c>
      <c r="I3874">
        <v>13</v>
      </c>
    </row>
    <row r="3875" spans="8:9" x14ac:dyDescent="0.25">
      <c r="H3875" t="s">
        <v>8219</v>
      </c>
      <c r="I3875">
        <v>8</v>
      </c>
    </row>
    <row r="3876" spans="8:9" x14ac:dyDescent="0.25">
      <c r="H3876" t="s">
        <v>8219</v>
      </c>
      <c r="I3876">
        <v>32</v>
      </c>
    </row>
    <row r="3877" spans="8:9" x14ac:dyDescent="0.25">
      <c r="H3877" t="s">
        <v>8219</v>
      </c>
      <c r="I3877">
        <v>85</v>
      </c>
    </row>
    <row r="3878" spans="8:9" x14ac:dyDescent="0.25">
      <c r="H3878" t="s">
        <v>8219</v>
      </c>
      <c r="I3878">
        <v>29</v>
      </c>
    </row>
    <row r="3879" spans="8:9" x14ac:dyDescent="0.25">
      <c r="H3879" t="s">
        <v>8219</v>
      </c>
      <c r="I3879">
        <v>24</v>
      </c>
    </row>
    <row r="3880" spans="8:9" x14ac:dyDescent="0.25">
      <c r="H3880" t="s">
        <v>8219</v>
      </c>
      <c r="I3880">
        <v>8</v>
      </c>
    </row>
    <row r="3881" spans="8:9" x14ac:dyDescent="0.25">
      <c r="H3881" t="s">
        <v>8219</v>
      </c>
      <c r="I3881">
        <v>19</v>
      </c>
    </row>
    <row r="3882" spans="8:9" x14ac:dyDescent="0.25">
      <c r="H3882" t="s">
        <v>8219</v>
      </c>
      <c r="I3882">
        <v>336</v>
      </c>
    </row>
    <row r="3883" spans="8:9" x14ac:dyDescent="0.25">
      <c r="H3883" t="s">
        <v>8219</v>
      </c>
      <c r="I3883">
        <v>13</v>
      </c>
    </row>
    <row r="3884" spans="8:9" x14ac:dyDescent="0.25">
      <c r="H3884" t="s">
        <v>8219</v>
      </c>
      <c r="I3884">
        <v>42</v>
      </c>
    </row>
    <row r="3885" spans="8:9" x14ac:dyDescent="0.25">
      <c r="H3885" t="s">
        <v>8219</v>
      </c>
      <c r="I3885">
        <v>64</v>
      </c>
    </row>
    <row r="3886" spans="8:9" x14ac:dyDescent="0.25">
      <c r="H3886" t="s">
        <v>8219</v>
      </c>
      <c r="I3886">
        <v>25</v>
      </c>
    </row>
    <row r="3887" spans="8:9" x14ac:dyDescent="0.25">
      <c r="H3887" t="s">
        <v>8219</v>
      </c>
      <c r="I3887">
        <v>20</v>
      </c>
    </row>
    <row r="3888" spans="8:9" x14ac:dyDescent="0.25">
      <c r="H3888" t="s">
        <v>8219</v>
      </c>
      <c r="I3888">
        <v>104</v>
      </c>
    </row>
    <row r="3889" spans="8:9" x14ac:dyDescent="0.25">
      <c r="H3889" t="s">
        <v>8219</v>
      </c>
      <c r="I3889">
        <v>53</v>
      </c>
    </row>
    <row r="3890" spans="8:9" x14ac:dyDescent="0.25">
      <c r="H3890" t="s">
        <v>8219</v>
      </c>
      <c r="I3890">
        <v>14</v>
      </c>
    </row>
    <row r="3891" spans="8:9" x14ac:dyDescent="0.25">
      <c r="H3891" t="s">
        <v>8219</v>
      </c>
      <c r="I3891">
        <v>20</v>
      </c>
    </row>
    <row r="3892" spans="8:9" x14ac:dyDescent="0.25">
      <c r="H3892" t="s">
        <v>8219</v>
      </c>
      <c r="I3892">
        <v>558</v>
      </c>
    </row>
    <row r="3893" spans="8:9" x14ac:dyDescent="0.25">
      <c r="H3893" t="s">
        <v>8219</v>
      </c>
      <c r="I3893">
        <v>22</v>
      </c>
    </row>
    <row r="3894" spans="8:9" x14ac:dyDescent="0.25">
      <c r="H3894" t="s">
        <v>8219</v>
      </c>
      <c r="I3894">
        <v>24</v>
      </c>
    </row>
    <row r="3895" spans="8:9" x14ac:dyDescent="0.25">
      <c r="H3895" t="s">
        <v>8219</v>
      </c>
      <c r="I3895">
        <v>74</v>
      </c>
    </row>
    <row r="3896" spans="8:9" x14ac:dyDescent="0.25">
      <c r="H3896" t="s">
        <v>8219</v>
      </c>
      <c r="I3896">
        <v>54</v>
      </c>
    </row>
    <row r="3897" spans="8:9" x14ac:dyDescent="0.25">
      <c r="H3897" t="s">
        <v>8219</v>
      </c>
      <c r="I3897">
        <v>31</v>
      </c>
    </row>
    <row r="3898" spans="8:9" x14ac:dyDescent="0.25">
      <c r="H3898" t="s">
        <v>8219</v>
      </c>
      <c r="I3898">
        <v>25</v>
      </c>
    </row>
    <row r="3899" spans="8:9" x14ac:dyDescent="0.25">
      <c r="H3899" t="s">
        <v>8219</v>
      </c>
      <c r="I3899">
        <v>17</v>
      </c>
    </row>
    <row r="3900" spans="8:9" x14ac:dyDescent="0.25">
      <c r="H3900" t="s">
        <v>8219</v>
      </c>
      <c r="I3900">
        <v>12</v>
      </c>
    </row>
    <row r="3901" spans="8:9" x14ac:dyDescent="0.25">
      <c r="H3901" t="s">
        <v>8219</v>
      </c>
      <c r="I3901">
        <v>38</v>
      </c>
    </row>
    <row r="3902" spans="8:9" x14ac:dyDescent="0.25">
      <c r="H3902" t="s">
        <v>8219</v>
      </c>
      <c r="I3902">
        <v>41</v>
      </c>
    </row>
    <row r="3903" spans="8:9" x14ac:dyDescent="0.25">
      <c r="H3903" t="s">
        <v>8219</v>
      </c>
      <c r="I3903">
        <v>19</v>
      </c>
    </row>
    <row r="3904" spans="8:9" x14ac:dyDescent="0.25">
      <c r="H3904" t="s">
        <v>8219</v>
      </c>
      <c r="I3904">
        <v>41</v>
      </c>
    </row>
    <row r="3905" spans="8:9" x14ac:dyDescent="0.25">
      <c r="H3905" t="s">
        <v>8219</v>
      </c>
      <c r="I3905">
        <v>26</v>
      </c>
    </row>
    <row r="3906" spans="8:9" x14ac:dyDescent="0.25">
      <c r="H3906" t="s">
        <v>8219</v>
      </c>
      <c r="I3906">
        <v>25</v>
      </c>
    </row>
    <row r="3907" spans="8:9" x14ac:dyDescent="0.25">
      <c r="H3907" t="s">
        <v>8219</v>
      </c>
      <c r="I3907">
        <v>9</v>
      </c>
    </row>
    <row r="3908" spans="8:9" x14ac:dyDescent="0.25">
      <c r="H3908" t="s">
        <v>8219</v>
      </c>
      <c r="I3908">
        <v>78</v>
      </c>
    </row>
    <row r="3909" spans="8:9" x14ac:dyDescent="0.25">
      <c r="H3909" t="s">
        <v>8219</v>
      </c>
      <c r="I3909">
        <v>45</v>
      </c>
    </row>
    <row r="3910" spans="8:9" x14ac:dyDescent="0.25">
      <c r="H3910" t="s">
        <v>8219</v>
      </c>
      <c r="I3910">
        <v>102</v>
      </c>
    </row>
    <row r="3911" spans="8:9" x14ac:dyDescent="0.25">
      <c r="H3911" t="s">
        <v>8219</v>
      </c>
      <c r="I3911">
        <v>5</v>
      </c>
    </row>
    <row r="3912" spans="8:9" x14ac:dyDescent="0.25">
      <c r="H3912" t="s">
        <v>8219</v>
      </c>
      <c r="I3912">
        <v>27</v>
      </c>
    </row>
    <row r="3913" spans="8:9" x14ac:dyDescent="0.25">
      <c r="H3913" t="s">
        <v>8219</v>
      </c>
      <c r="I3913">
        <v>37</v>
      </c>
    </row>
    <row r="3914" spans="8:9" x14ac:dyDescent="0.25">
      <c r="H3914" t="s">
        <v>8219</v>
      </c>
      <c r="I3914">
        <v>14</v>
      </c>
    </row>
    <row r="3915" spans="8:9" x14ac:dyDescent="0.25">
      <c r="H3915" t="s">
        <v>8219</v>
      </c>
      <c r="I3915">
        <v>27</v>
      </c>
    </row>
    <row r="3916" spans="8:9" x14ac:dyDescent="0.25">
      <c r="H3916" t="s">
        <v>8219</v>
      </c>
      <c r="I3916">
        <v>45</v>
      </c>
    </row>
    <row r="3917" spans="8:9" x14ac:dyDescent="0.25">
      <c r="H3917" t="s">
        <v>8219</v>
      </c>
      <c r="I3917">
        <v>49</v>
      </c>
    </row>
    <row r="3918" spans="8:9" x14ac:dyDescent="0.25">
      <c r="H3918" t="s">
        <v>8219</v>
      </c>
      <c r="I3918">
        <v>24</v>
      </c>
    </row>
    <row r="3919" spans="8:9" x14ac:dyDescent="0.25">
      <c r="H3919" t="s">
        <v>8219</v>
      </c>
      <c r="I3919">
        <v>112</v>
      </c>
    </row>
    <row r="3920" spans="8:9" x14ac:dyDescent="0.25">
      <c r="H3920" t="s">
        <v>8219</v>
      </c>
      <c r="I3920">
        <v>23</v>
      </c>
    </row>
    <row r="3921" spans="8:9" x14ac:dyDescent="0.25">
      <c r="H3921" t="s">
        <v>8219</v>
      </c>
      <c r="I3921">
        <v>54</v>
      </c>
    </row>
    <row r="3922" spans="8:9" x14ac:dyDescent="0.25">
      <c r="H3922" t="s">
        <v>8219</v>
      </c>
      <c r="I3922">
        <v>28</v>
      </c>
    </row>
    <row r="3923" spans="8:9" x14ac:dyDescent="0.25">
      <c r="H3923" t="s">
        <v>8219</v>
      </c>
      <c r="I3923">
        <v>11</v>
      </c>
    </row>
    <row r="3924" spans="8:9" x14ac:dyDescent="0.25">
      <c r="H3924" t="s">
        <v>8219</v>
      </c>
      <c r="I3924">
        <v>62</v>
      </c>
    </row>
    <row r="3925" spans="8:9" x14ac:dyDescent="0.25">
      <c r="H3925" t="s">
        <v>8219</v>
      </c>
      <c r="I3925">
        <v>73</v>
      </c>
    </row>
    <row r="3926" spans="8:9" x14ac:dyDescent="0.25">
      <c r="H3926" t="s">
        <v>8219</v>
      </c>
      <c r="I3926">
        <v>18</v>
      </c>
    </row>
    <row r="3927" spans="8:9" x14ac:dyDescent="0.25">
      <c r="H3927" t="s">
        <v>8219</v>
      </c>
      <c r="I3927">
        <v>35</v>
      </c>
    </row>
    <row r="3928" spans="8:9" x14ac:dyDescent="0.25">
      <c r="H3928" t="s">
        <v>8219</v>
      </c>
      <c r="I3928">
        <v>43</v>
      </c>
    </row>
    <row r="3929" spans="8:9" x14ac:dyDescent="0.25">
      <c r="H3929" t="s">
        <v>8219</v>
      </c>
      <c r="I3929">
        <v>36</v>
      </c>
    </row>
    <row r="3930" spans="8:9" x14ac:dyDescent="0.25">
      <c r="H3930" t="s">
        <v>8219</v>
      </c>
      <c r="I3930">
        <v>62</v>
      </c>
    </row>
    <row r="3931" spans="8:9" x14ac:dyDescent="0.25">
      <c r="H3931" t="s">
        <v>8219</v>
      </c>
      <c r="I3931">
        <v>15</v>
      </c>
    </row>
    <row r="3932" spans="8:9" x14ac:dyDescent="0.25">
      <c r="H3932" t="s">
        <v>8219</v>
      </c>
      <c r="I3932">
        <v>33</v>
      </c>
    </row>
    <row r="3933" spans="8:9" x14ac:dyDescent="0.25">
      <c r="H3933" t="s">
        <v>8219</v>
      </c>
      <c r="I3933">
        <v>27</v>
      </c>
    </row>
    <row r="3934" spans="8:9" x14ac:dyDescent="0.25">
      <c r="H3934" t="s">
        <v>8219</v>
      </c>
      <c r="I3934">
        <v>17</v>
      </c>
    </row>
    <row r="3935" spans="8:9" x14ac:dyDescent="0.25">
      <c r="H3935" t="s">
        <v>8219</v>
      </c>
      <c r="I3935">
        <v>4</v>
      </c>
    </row>
    <row r="3936" spans="8:9" x14ac:dyDescent="0.25">
      <c r="H3936" t="s">
        <v>8219</v>
      </c>
      <c r="I3936">
        <v>53</v>
      </c>
    </row>
    <row r="3937" spans="8:9" x14ac:dyDescent="0.25">
      <c r="H3937" t="s">
        <v>8219</v>
      </c>
      <c r="I3937">
        <v>49</v>
      </c>
    </row>
    <row r="3938" spans="8:9" x14ac:dyDescent="0.25">
      <c r="H3938" t="s">
        <v>8219</v>
      </c>
      <c r="I3938">
        <v>57</v>
      </c>
    </row>
    <row r="3939" spans="8:9" x14ac:dyDescent="0.25">
      <c r="H3939" t="s">
        <v>8219</v>
      </c>
      <c r="I3939">
        <v>69</v>
      </c>
    </row>
    <row r="3940" spans="8:9" x14ac:dyDescent="0.25">
      <c r="H3940" t="s">
        <v>8219</v>
      </c>
      <c r="I3940">
        <v>15</v>
      </c>
    </row>
    <row r="3941" spans="8:9" x14ac:dyDescent="0.25">
      <c r="H3941" t="s">
        <v>8219</v>
      </c>
      <c r="I3941">
        <v>64</v>
      </c>
    </row>
    <row r="3942" spans="8:9" x14ac:dyDescent="0.25">
      <c r="H3942" t="s">
        <v>8219</v>
      </c>
      <c r="I3942">
        <v>20</v>
      </c>
    </row>
    <row r="3943" spans="8:9" x14ac:dyDescent="0.25">
      <c r="H3943" t="s">
        <v>8219</v>
      </c>
      <c r="I3943">
        <v>27</v>
      </c>
    </row>
    <row r="3944" spans="8:9" x14ac:dyDescent="0.25">
      <c r="H3944" t="s">
        <v>8219</v>
      </c>
      <c r="I3944">
        <v>21</v>
      </c>
    </row>
    <row r="3945" spans="8:9" x14ac:dyDescent="0.25">
      <c r="H3945" t="s">
        <v>8219</v>
      </c>
      <c r="I3945">
        <v>31</v>
      </c>
    </row>
    <row r="3946" spans="8:9" x14ac:dyDescent="0.25">
      <c r="H3946" t="s">
        <v>8219</v>
      </c>
      <c r="I3946">
        <v>51</v>
      </c>
    </row>
    <row r="3947" spans="8:9" x14ac:dyDescent="0.25">
      <c r="H3947" t="s">
        <v>8219</v>
      </c>
      <c r="I3947">
        <v>57</v>
      </c>
    </row>
    <row r="3948" spans="8:9" x14ac:dyDescent="0.25">
      <c r="H3948" t="s">
        <v>8219</v>
      </c>
      <c r="I3948">
        <v>20</v>
      </c>
    </row>
    <row r="3949" spans="8:9" x14ac:dyDescent="0.25">
      <c r="H3949" t="s">
        <v>8219</v>
      </c>
      <c r="I3949">
        <v>71</v>
      </c>
    </row>
    <row r="3950" spans="8:9" x14ac:dyDescent="0.25">
      <c r="H3950" t="s">
        <v>8219</v>
      </c>
      <c r="I3950">
        <v>72</v>
      </c>
    </row>
    <row r="3951" spans="8:9" x14ac:dyDescent="0.25">
      <c r="H3951" t="s">
        <v>8219</v>
      </c>
      <c r="I3951">
        <v>45</v>
      </c>
    </row>
    <row r="3952" spans="8:9" x14ac:dyDescent="0.25">
      <c r="H3952" t="s">
        <v>8219</v>
      </c>
      <c r="I3952">
        <v>51</v>
      </c>
    </row>
    <row r="3953" spans="8:9" x14ac:dyDescent="0.25">
      <c r="H3953" t="s">
        <v>8219</v>
      </c>
      <c r="I3953">
        <v>56</v>
      </c>
    </row>
    <row r="3954" spans="8:9" x14ac:dyDescent="0.25">
      <c r="H3954" t="s">
        <v>8219</v>
      </c>
      <c r="I3954">
        <v>17</v>
      </c>
    </row>
    <row r="3955" spans="8:9" x14ac:dyDescent="0.25">
      <c r="H3955" t="s">
        <v>8219</v>
      </c>
      <c r="I3955">
        <v>197</v>
      </c>
    </row>
    <row r="3956" spans="8:9" x14ac:dyDescent="0.25">
      <c r="H3956" t="s">
        <v>8219</v>
      </c>
      <c r="I3956">
        <v>70</v>
      </c>
    </row>
    <row r="3957" spans="8:9" x14ac:dyDescent="0.25">
      <c r="H3957" t="s">
        <v>8219</v>
      </c>
      <c r="I3957">
        <v>21</v>
      </c>
    </row>
    <row r="3958" spans="8:9" x14ac:dyDescent="0.25">
      <c r="H3958" t="s">
        <v>8219</v>
      </c>
      <c r="I3958">
        <v>34</v>
      </c>
    </row>
    <row r="3959" spans="8:9" x14ac:dyDescent="0.25">
      <c r="H3959" t="s">
        <v>8219</v>
      </c>
      <c r="I3959">
        <v>39</v>
      </c>
    </row>
    <row r="3960" spans="8:9" x14ac:dyDescent="0.25">
      <c r="H3960" t="s">
        <v>8219</v>
      </c>
      <c r="I3960">
        <v>78</v>
      </c>
    </row>
    <row r="3961" spans="8:9" x14ac:dyDescent="0.25">
      <c r="H3961" t="s">
        <v>8219</v>
      </c>
      <c r="I3961">
        <v>48</v>
      </c>
    </row>
    <row r="3962" spans="8:9" x14ac:dyDescent="0.25">
      <c r="H3962" t="s">
        <v>8219</v>
      </c>
      <c r="I3962">
        <v>29</v>
      </c>
    </row>
    <row r="3963" spans="8:9" x14ac:dyDescent="0.25">
      <c r="H3963" t="s">
        <v>8219</v>
      </c>
      <c r="I3963">
        <v>73</v>
      </c>
    </row>
    <row r="3964" spans="8:9" x14ac:dyDescent="0.25">
      <c r="H3964" t="s">
        <v>8219</v>
      </c>
      <c r="I3964">
        <v>8</v>
      </c>
    </row>
    <row r="3965" spans="8:9" x14ac:dyDescent="0.25">
      <c r="H3965" t="s">
        <v>8219</v>
      </c>
      <c r="I3965">
        <v>17</v>
      </c>
    </row>
    <row r="3966" spans="8:9" x14ac:dyDescent="0.25">
      <c r="H3966" t="s">
        <v>8219</v>
      </c>
      <c r="I3966">
        <v>9</v>
      </c>
    </row>
    <row r="3967" spans="8:9" x14ac:dyDescent="0.25">
      <c r="H3967" t="s">
        <v>8219</v>
      </c>
      <c r="I3967">
        <v>17</v>
      </c>
    </row>
    <row r="3968" spans="8:9" x14ac:dyDescent="0.25">
      <c r="H3968" t="s">
        <v>8219</v>
      </c>
      <c r="I3968">
        <v>33</v>
      </c>
    </row>
    <row r="3969" spans="8:9" x14ac:dyDescent="0.25">
      <c r="H3969" t="s">
        <v>8219</v>
      </c>
      <c r="I3969">
        <v>38</v>
      </c>
    </row>
    <row r="3970" spans="8:9" x14ac:dyDescent="0.25">
      <c r="H3970" t="s">
        <v>8219</v>
      </c>
      <c r="I3970">
        <v>79</v>
      </c>
    </row>
    <row r="3971" spans="8:9" x14ac:dyDescent="0.25">
      <c r="H3971" t="s">
        <v>8219</v>
      </c>
      <c r="I3971">
        <v>46</v>
      </c>
    </row>
    <row r="3972" spans="8:9" x14ac:dyDescent="0.25">
      <c r="H3972" t="s">
        <v>8219</v>
      </c>
      <c r="I3972">
        <v>20</v>
      </c>
    </row>
    <row r="3973" spans="8:9" x14ac:dyDescent="0.25">
      <c r="H3973" t="s">
        <v>8219</v>
      </c>
      <c r="I3973">
        <v>20</v>
      </c>
    </row>
    <row r="3974" spans="8:9" x14ac:dyDescent="0.25">
      <c r="H3974" t="s">
        <v>8219</v>
      </c>
      <c r="I3974">
        <v>13</v>
      </c>
    </row>
    <row r="3975" spans="8:9" x14ac:dyDescent="0.25">
      <c r="H3975" t="s">
        <v>8219</v>
      </c>
      <c r="I3975">
        <v>22</v>
      </c>
    </row>
    <row r="3976" spans="8:9" x14ac:dyDescent="0.25">
      <c r="H3976" t="s">
        <v>8219</v>
      </c>
      <c r="I3976">
        <v>36</v>
      </c>
    </row>
    <row r="3977" spans="8:9" x14ac:dyDescent="0.25">
      <c r="H3977" t="s">
        <v>8219</v>
      </c>
      <c r="I3977">
        <v>40</v>
      </c>
    </row>
    <row r="3978" spans="8:9" x14ac:dyDescent="0.25">
      <c r="H3978" t="s">
        <v>8219</v>
      </c>
      <c r="I3978">
        <v>9</v>
      </c>
    </row>
    <row r="3979" spans="8:9" x14ac:dyDescent="0.25">
      <c r="H3979" t="s">
        <v>8219</v>
      </c>
      <c r="I3979">
        <v>19</v>
      </c>
    </row>
    <row r="3980" spans="8:9" x14ac:dyDescent="0.25">
      <c r="H3980" t="s">
        <v>8219</v>
      </c>
      <c r="I3980">
        <v>14</v>
      </c>
    </row>
    <row r="3981" spans="8:9" x14ac:dyDescent="0.25">
      <c r="H3981" t="s">
        <v>8219</v>
      </c>
      <c r="I3981">
        <v>38</v>
      </c>
    </row>
    <row r="3982" spans="8:9" x14ac:dyDescent="0.25">
      <c r="H3982" t="s">
        <v>8219</v>
      </c>
      <c r="I3982">
        <v>58</v>
      </c>
    </row>
    <row r="3983" spans="8:9" x14ac:dyDescent="0.25">
      <c r="H3983" t="s">
        <v>8219</v>
      </c>
      <c r="I3983">
        <v>28</v>
      </c>
    </row>
    <row r="3984" spans="8:9" x14ac:dyDescent="0.25">
      <c r="H3984" t="s">
        <v>8219</v>
      </c>
      <c r="I3984">
        <v>17</v>
      </c>
    </row>
    <row r="3985" spans="8:9" x14ac:dyDescent="0.25">
      <c r="H3985" t="s">
        <v>8219</v>
      </c>
      <c r="I3985">
        <v>12</v>
      </c>
    </row>
    <row r="3986" spans="8:9" x14ac:dyDescent="0.25">
      <c r="H3986" t="s">
        <v>8219</v>
      </c>
      <c r="I3986">
        <v>40</v>
      </c>
    </row>
    <row r="3987" spans="8:9" x14ac:dyDescent="0.25">
      <c r="H3987" t="s">
        <v>8219</v>
      </c>
      <c r="I3987">
        <v>57</v>
      </c>
    </row>
    <row r="3988" spans="8:9" x14ac:dyDescent="0.25">
      <c r="H3988" t="s">
        <v>8219</v>
      </c>
      <c r="I3988">
        <v>114</v>
      </c>
    </row>
    <row r="3989" spans="8:9" x14ac:dyDescent="0.25">
      <c r="H3989" t="s">
        <v>8219</v>
      </c>
      <c r="I3989">
        <v>31</v>
      </c>
    </row>
    <row r="3990" spans="8:9" x14ac:dyDescent="0.25">
      <c r="H3990" t="s">
        <v>8219</v>
      </c>
      <c r="I3990">
        <v>3</v>
      </c>
    </row>
    <row r="3991" spans="8:9" x14ac:dyDescent="0.25">
      <c r="H3991" t="s">
        <v>8219</v>
      </c>
      <c r="I3991">
        <v>16</v>
      </c>
    </row>
    <row r="3992" spans="8:9" x14ac:dyDescent="0.25">
      <c r="H3992" t="s">
        <v>8219</v>
      </c>
      <c r="I3992">
        <v>199</v>
      </c>
    </row>
    <row r="3993" spans="8:9" x14ac:dyDescent="0.25">
      <c r="H3993" t="s">
        <v>8219</v>
      </c>
      <c r="I3993">
        <v>31</v>
      </c>
    </row>
    <row r="3994" spans="8:9" x14ac:dyDescent="0.25">
      <c r="H3994" t="s">
        <v>8219</v>
      </c>
      <c r="I3994">
        <v>30</v>
      </c>
    </row>
    <row r="3995" spans="8:9" x14ac:dyDescent="0.25">
      <c r="H3995" t="s">
        <v>8219</v>
      </c>
      <c r="I3995">
        <v>34</v>
      </c>
    </row>
    <row r="3996" spans="8:9" x14ac:dyDescent="0.25">
      <c r="H3996" t="s">
        <v>8219</v>
      </c>
      <c r="I3996">
        <v>18</v>
      </c>
    </row>
    <row r="3997" spans="8:9" x14ac:dyDescent="0.25">
      <c r="H3997" t="s">
        <v>8219</v>
      </c>
      <c r="I3997">
        <v>67</v>
      </c>
    </row>
    <row r="3998" spans="8:9" x14ac:dyDescent="0.25">
      <c r="H3998" t="s">
        <v>8219</v>
      </c>
      <c r="I3998">
        <v>66</v>
      </c>
    </row>
    <row r="3999" spans="8:9" x14ac:dyDescent="0.25">
      <c r="H3999" t="s">
        <v>8219</v>
      </c>
      <c r="I3999">
        <v>23</v>
      </c>
    </row>
    <row r="4000" spans="8:9" x14ac:dyDescent="0.25">
      <c r="H4000" t="s">
        <v>8219</v>
      </c>
      <c r="I4000">
        <v>126</v>
      </c>
    </row>
    <row r="4001" spans="8:9" x14ac:dyDescent="0.25">
      <c r="H4001" t="s">
        <v>8219</v>
      </c>
      <c r="I4001">
        <v>6</v>
      </c>
    </row>
    <row r="4002" spans="8:9" x14ac:dyDescent="0.25">
      <c r="H4002" t="s">
        <v>8219</v>
      </c>
      <c r="I4002">
        <v>25</v>
      </c>
    </row>
    <row r="4003" spans="8:9" x14ac:dyDescent="0.25">
      <c r="H4003" t="s">
        <v>8219</v>
      </c>
      <c r="I4003">
        <v>39</v>
      </c>
    </row>
    <row r="4004" spans="8:9" x14ac:dyDescent="0.25">
      <c r="H4004" t="s">
        <v>8219</v>
      </c>
      <c r="I4004">
        <v>62</v>
      </c>
    </row>
    <row r="4005" spans="8:9" x14ac:dyDescent="0.25">
      <c r="H4005" t="s">
        <v>8219</v>
      </c>
      <c r="I4005">
        <v>31</v>
      </c>
    </row>
    <row r="4006" spans="8:9" x14ac:dyDescent="0.25">
      <c r="H4006" t="s">
        <v>8219</v>
      </c>
      <c r="I4006">
        <v>274</v>
      </c>
    </row>
    <row r="4007" spans="8:9" x14ac:dyDescent="0.25">
      <c r="H4007" t="s">
        <v>8219</v>
      </c>
      <c r="I4007">
        <v>17</v>
      </c>
    </row>
    <row r="4008" spans="8:9" x14ac:dyDescent="0.25">
      <c r="H4008" t="s">
        <v>8219</v>
      </c>
      <c r="I4008">
        <v>14</v>
      </c>
    </row>
    <row r="4009" spans="8:9" x14ac:dyDescent="0.25">
      <c r="H4009" t="s">
        <v>8219</v>
      </c>
      <c r="I4009">
        <v>60</v>
      </c>
    </row>
    <row r="4010" spans="8:9" x14ac:dyDescent="0.25">
      <c r="H4010" t="s">
        <v>8219</v>
      </c>
      <c r="I4010">
        <v>33</v>
      </c>
    </row>
    <row r="4011" spans="8:9" x14ac:dyDescent="0.25">
      <c r="H4011" t="s">
        <v>8219</v>
      </c>
      <c r="I4011">
        <v>78</v>
      </c>
    </row>
    <row r="4012" spans="8:9" x14ac:dyDescent="0.25">
      <c r="H4012" t="s">
        <v>8219</v>
      </c>
      <c r="I4012">
        <v>30</v>
      </c>
    </row>
    <row r="4013" spans="8:9" x14ac:dyDescent="0.25">
      <c r="H4013" t="s">
        <v>8219</v>
      </c>
      <c r="I4013">
        <v>136</v>
      </c>
    </row>
    <row r="4014" spans="8:9" x14ac:dyDescent="0.25">
      <c r="H4014" t="s">
        <v>8219</v>
      </c>
      <c r="I4014">
        <v>40</v>
      </c>
    </row>
    <row r="4015" spans="8:9" x14ac:dyDescent="0.25">
      <c r="H4015" t="s">
        <v>8219</v>
      </c>
      <c r="I4015">
        <v>18</v>
      </c>
    </row>
    <row r="4016" spans="8:9" x14ac:dyDescent="0.25">
      <c r="H4016" t="s">
        <v>8219</v>
      </c>
      <c r="I4016">
        <v>39</v>
      </c>
    </row>
    <row r="4017" spans="8:9" x14ac:dyDescent="0.25">
      <c r="H4017" t="s">
        <v>8219</v>
      </c>
      <c r="I4017">
        <v>21</v>
      </c>
    </row>
    <row r="4018" spans="8:9" x14ac:dyDescent="0.25">
      <c r="H4018" t="s">
        <v>8219</v>
      </c>
      <c r="I4018">
        <v>30</v>
      </c>
    </row>
    <row r="4019" spans="8:9" x14ac:dyDescent="0.25">
      <c r="H4019" t="s">
        <v>8219</v>
      </c>
      <c r="I4019">
        <v>27</v>
      </c>
    </row>
    <row r="4020" spans="8:9" x14ac:dyDescent="0.25">
      <c r="H4020" t="s">
        <v>8219</v>
      </c>
      <c r="I4020">
        <v>35</v>
      </c>
    </row>
    <row r="4021" spans="8:9" x14ac:dyDescent="0.25">
      <c r="H4021" t="s">
        <v>8219</v>
      </c>
      <c r="I4021">
        <v>13</v>
      </c>
    </row>
    <row r="4022" spans="8:9" x14ac:dyDescent="0.25">
      <c r="H4022" t="s">
        <v>8219</v>
      </c>
      <c r="I4022">
        <v>23</v>
      </c>
    </row>
    <row r="4023" spans="8:9" x14ac:dyDescent="0.25">
      <c r="H4023" t="s">
        <v>8219</v>
      </c>
      <c r="I4023">
        <v>39</v>
      </c>
    </row>
    <row r="4024" spans="8:9" x14ac:dyDescent="0.25">
      <c r="H4024" t="s">
        <v>8219</v>
      </c>
      <c r="I4024">
        <v>35</v>
      </c>
    </row>
    <row r="4025" spans="8:9" x14ac:dyDescent="0.25">
      <c r="H4025" t="s">
        <v>8219</v>
      </c>
      <c r="I4025">
        <v>27</v>
      </c>
    </row>
    <row r="4026" spans="8:9" x14ac:dyDescent="0.25">
      <c r="H4026" t="s">
        <v>8219</v>
      </c>
      <c r="I4026">
        <v>21</v>
      </c>
    </row>
    <row r="4027" spans="8:9" x14ac:dyDescent="0.25">
      <c r="H4027" t="s">
        <v>8219</v>
      </c>
      <c r="I4027">
        <v>104</v>
      </c>
    </row>
    <row r="4028" spans="8:9" x14ac:dyDescent="0.25">
      <c r="H4028" t="s">
        <v>8219</v>
      </c>
      <c r="I4028">
        <v>19</v>
      </c>
    </row>
    <row r="4029" spans="8:9" x14ac:dyDescent="0.25">
      <c r="H4029" t="s">
        <v>8219</v>
      </c>
      <c r="I4029">
        <v>97</v>
      </c>
    </row>
    <row r="4030" spans="8:9" x14ac:dyDescent="0.25">
      <c r="H4030" t="s">
        <v>8219</v>
      </c>
      <c r="I4030">
        <v>27</v>
      </c>
    </row>
    <row r="4031" spans="8:9" x14ac:dyDescent="0.25">
      <c r="H4031" t="s">
        <v>8219</v>
      </c>
      <c r="I4031">
        <v>24</v>
      </c>
    </row>
    <row r="4032" spans="8:9" x14ac:dyDescent="0.25">
      <c r="H4032" t="s">
        <v>8219</v>
      </c>
      <c r="I4032">
        <v>13</v>
      </c>
    </row>
    <row r="4033" spans="8:9" x14ac:dyDescent="0.25">
      <c r="H4033" t="s">
        <v>8219</v>
      </c>
      <c r="I4033">
        <v>46</v>
      </c>
    </row>
    <row r="4034" spans="8:9" x14ac:dyDescent="0.25">
      <c r="H4034" t="s">
        <v>8219</v>
      </c>
      <c r="I4034">
        <v>4</v>
      </c>
    </row>
    <row r="4035" spans="8:9" x14ac:dyDescent="0.25">
      <c r="H4035" t="s">
        <v>8219</v>
      </c>
      <c r="I4035">
        <v>40</v>
      </c>
    </row>
    <row r="4036" spans="8:9" x14ac:dyDescent="0.25">
      <c r="H4036" t="s">
        <v>8219</v>
      </c>
      <c r="I4036">
        <v>44</v>
      </c>
    </row>
    <row r="4037" spans="8:9" x14ac:dyDescent="0.25">
      <c r="H4037" t="s">
        <v>8219</v>
      </c>
      <c r="I4037">
        <v>35</v>
      </c>
    </row>
    <row r="4038" spans="8:9" x14ac:dyDescent="0.25">
      <c r="H4038" t="s">
        <v>8219</v>
      </c>
      <c r="I4038">
        <v>63</v>
      </c>
    </row>
    <row r="4039" spans="8:9" x14ac:dyDescent="0.25">
      <c r="H4039" t="s">
        <v>8219</v>
      </c>
      <c r="I4039">
        <v>89</v>
      </c>
    </row>
    <row r="4040" spans="8:9" x14ac:dyDescent="0.25">
      <c r="H4040" t="s">
        <v>8219</v>
      </c>
      <c r="I4040">
        <v>15</v>
      </c>
    </row>
    <row r="4041" spans="8:9" x14ac:dyDescent="0.25">
      <c r="H4041" t="s">
        <v>8219</v>
      </c>
      <c r="I4041">
        <v>46</v>
      </c>
    </row>
    <row r="4042" spans="8:9" x14ac:dyDescent="0.25">
      <c r="H4042" t="s">
        <v>8219</v>
      </c>
      <c r="I4042">
        <v>33</v>
      </c>
    </row>
    <row r="4043" spans="8:9" x14ac:dyDescent="0.25">
      <c r="H4043" t="s">
        <v>8219</v>
      </c>
      <c r="I4043">
        <v>52</v>
      </c>
    </row>
    <row r="4044" spans="8:9" x14ac:dyDescent="0.25">
      <c r="H4044" t="s">
        <v>8219</v>
      </c>
      <c r="I4044">
        <v>7</v>
      </c>
    </row>
    <row r="4045" spans="8:9" x14ac:dyDescent="0.25">
      <c r="H4045" t="s">
        <v>8219</v>
      </c>
      <c r="I4045">
        <v>28</v>
      </c>
    </row>
    <row r="4046" spans="8:9" x14ac:dyDescent="0.25">
      <c r="H4046" t="s">
        <v>8219</v>
      </c>
      <c r="I4046">
        <v>11</v>
      </c>
    </row>
    <row r="4047" spans="8:9" x14ac:dyDescent="0.25">
      <c r="H4047" t="s">
        <v>8219</v>
      </c>
      <c r="I4047">
        <v>15</v>
      </c>
    </row>
    <row r="4048" spans="8:9" x14ac:dyDescent="0.25">
      <c r="H4048" t="s">
        <v>8219</v>
      </c>
      <c r="I4048">
        <v>30</v>
      </c>
    </row>
    <row r="4049" spans="8:9" x14ac:dyDescent="0.25">
      <c r="H4049" t="s">
        <v>8219</v>
      </c>
      <c r="I4049">
        <v>27</v>
      </c>
    </row>
    <row r="4050" spans="8:9" x14ac:dyDescent="0.25">
      <c r="H4050" t="s">
        <v>8219</v>
      </c>
      <c r="I4050">
        <v>28</v>
      </c>
    </row>
    <row r="4051" spans="8:9" x14ac:dyDescent="0.25">
      <c r="H4051" t="s">
        <v>8219</v>
      </c>
      <c r="I4051">
        <v>17</v>
      </c>
    </row>
    <row r="4052" spans="8:9" x14ac:dyDescent="0.25">
      <c r="H4052" t="s">
        <v>8219</v>
      </c>
      <c r="I4052">
        <v>50</v>
      </c>
    </row>
    <row r="4053" spans="8:9" x14ac:dyDescent="0.25">
      <c r="H4053" t="s">
        <v>8219</v>
      </c>
      <c r="I4053">
        <v>26</v>
      </c>
    </row>
    <row r="4054" spans="8:9" x14ac:dyDescent="0.25">
      <c r="H4054" t="s">
        <v>8219</v>
      </c>
      <c r="I4054">
        <v>88</v>
      </c>
    </row>
    <row r="4055" spans="8:9" x14ac:dyDescent="0.25">
      <c r="H4055" t="s">
        <v>8219</v>
      </c>
      <c r="I4055">
        <v>91</v>
      </c>
    </row>
    <row r="4056" spans="8:9" x14ac:dyDescent="0.25">
      <c r="H4056" t="s">
        <v>8219</v>
      </c>
      <c r="I4056">
        <v>3</v>
      </c>
    </row>
    <row r="4057" spans="8:9" x14ac:dyDescent="0.25">
      <c r="H4057" t="s">
        <v>8219</v>
      </c>
      <c r="I4057">
        <v>28</v>
      </c>
    </row>
    <row r="4058" spans="8:9" x14ac:dyDescent="0.25">
      <c r="H4058" t="s">
        <v>8219</v>
      </c>
      <c r="I4058">
        <v>77</v>
      </c>
    </row>
    <row r="4059" spans="8:9" x14ac:dyDescent="0.25">
      <c r="H4059" t="s">
        <v>8219</v>
      </c>
      <c r="I4059">
        <v>27</v>
      </c>
    </row>
    <row r="4060" spans="8:9" x14ac:dyDescent="0.25">
      <c r="H4060" t="s">
        <v>8219</v>
      </c>
      <c r="I4060">
        <v>107</v>
      </c>
    </row>
    <row r="4061" spans="8:9" x14ac:dyDescent="0.25">
      <c r="H4061" t="s">
        <v>8219</v>
      </c>
      <c r="I4061">
        <v>96</v>
      </c>
    </row>
    <row r="4062" spans="8:9" x14ac:dyDescent="0.25">
      <c r="H4062" t="s">
        <v>8219</v>
      </c>
      <c r="I4062">
        <v>56</v>
      </c>
    </row>
    <row r="4063" spans="8:9" x14ac:dyDescent="0.25">
      <c r="H4063" t="s">
        <v>8219</v>
      </c>
      <c r="I4063">
        <v>58</v>
      </c>
    </row>
    <row r="4064" spans="8:9" x14ac:dyDescent="0.25">
      <c r="H4064" t="s">
        <v>8219</v>
      </c>
      <c r="I4064">
        <v>15</v>
      </c>
    </row>
    <row r="4065" spans="8:9" x14ac:dyDescent="0.25">
      <c r="H4065" t="s">
        <v>8219</v>
      </c>
      <c r="I4065">
        <v>20</v>
      </c>
    </row>
    <row r="4066" spans="8:9" x14ac:dyDescent="0.25">
      <c r="H4066" t="s">
        <v>8219</v>
      </c>
      <c r="I4066">
        <v>38</v>
      </c>
    </row>
    <row r="4067" spans="8:9" x14ac:dyDescent="0.25">
      <c r="H4067" t="s">
        <v>8219</v>
      </c>
      <c r="I4067">
        <v>33</v>
      </c>
    </row>
    <row r="4068" spans="8:9" x14ac:dyDescent="0.25">
      <c r="H4068" t="s">
        <v>8219</v>
      </c>
      <c r="I4068">
        <v>57</v>
      </c>
    </row>
    <row r="4069" spans="8:9" x14ac:dyDescent="0.25">
      <c r="H4069" t="s">
        <v>8219</v>
      </c>
      <c r="I4069">
        <v>25</v>
      </c>
    </row>
    <row r="4070" spans="8:9" x14ac:dyDescent="0.25">
      <c r="H4070" t="s">
        <v>8219</v>
      </c>
      <c r="I4070">
        <v>14</v>
      </c>
    </row>
    <row r="4071" spans="8:9" x14ac:dyDescent="0.25">
      <c r="H4071" t="s">
        <v>8219</v>
      </c>
      <c r="I4071">
        <v>94</v>
      </c>
    </row>
    <row r="4072" spans="8:9" x14ac:dyDescent="0.25">
      <c r="H4072" t="s">
        <v>8219</v>
      </c>
      <c r="I4072">
        <v>59</v>
      </c>
    </row>
    <row r="4073" spans="8:9" x14ac:dyDescent="0.25">
      <c r="H4073" t="s">
        <v>8219</v>
      </c>
      <c r="I4073">
        <v>36</v>
      </c>
    </row>
    <row r="4074" spans="8:9" x14ac:dyDescent="0.25">
      <c r="H4074" t="s">
        <v>8219</v>
      </c>
      <c r="I4074">
        <v>115</v>
      </c>
    </row>
    <row r="4075" spans="8:9" x14ac:dyDescent="0.25">
      <c r="H4075" t="s">
        <v>8219</v>
      </c>
      <c r="I4075">
        <v>30</v>
      </c>
    </row>
    <row r="4076" spans="8:9" x14ac:dyDescent="0.25">
      <c r="H4076" t="s">
        <v>8219</v>
      </c>
      <c r="I4076">
        <v>52</v>
      </c>
    </row>
    <row r="4077" spans="8:9" x14ac:dyDescent="0.25">
      <c r="H4077" t="s">
        <v>8219</v>
      </c>
      <c r="I4077">
        <v>27</v>
      </c>
    </row>
    <row r="4078" spans="8:9" x14ac:dyDescent="0.25">
      <c r="H4078" t="s">
        <v>8219</v>
      </c>
      <c r="I4078">
        <v>24</v>
      </c>
    </row>
    <row r="4079" spans="8:9" x14ac:dyDescent="0.25">
      <c r="H4079" t="s">
        <v>8219</v>
      </c>
      <c r="I4079">
        <v>10</v>
      </c>
    </row>
    <row r="4080" spans="8:9" x14ac:dyDescent="0.25">
      <c r="H4080" t="s">
        <v>8219</v>
      </c>
      <c r="I4080">
        <v>30</v>
      </c>
    </row>
    <row r="4081" spans="8:9" x14ac:dyDescent="0.25">
      <c r="H4081" t="s">
        <v>8219</v>
      </c>
      <c r="I4081">
        <v>71</v>
      </c>
    </row>
    <row r="4082" spans="8:9" x14ac:dyDescent="0.25">
      <c r="H4082" t="s">
        <v>8219</v>
      </c>
      <c r="I4082">
        <v>10</v>
      </c>
    </row>
    <row r="4083" spans="8:9" x14ac:dyDescent="0.25">
      <c r="H4083" t="s">
        <v>8219</v>
      </c>
      <c r="I4083">
        <v>24</v>
      </c>
    </row>
    <row r="4084" spans="8:9" x14ac:dyDescent="0.25">
      <c r="H4084" t="s">
        <v>8219</v>
      </c>
      <c r="I4084">
        <v>38</v>
      </c>
    </row>
    <row r="4085" spans="8:9" x14ac:dyDescent="0.25">
      <c r="H4085" t="s">
        <v>8219</v>
      </c>
      <c r="I4085">
        <v>26</v>
      </c>
    </row>
    <row r="4086" spans="8:9" x14ac:dyDescent="0.25">
      <c r="H4086" t="s">
        <v>8219</v>
      </c>
      <c r="I4086">
        <v>19</v>
      </c>
    </row>
    <row r="4087" spans="8:9" x14ac:dyDescent="0.25">
      <c r="H4087" t="s">
        <v>8219</v>
      </c>
      <c r="I4087">
        <v>11</v>
      </c>
    </row>
    <row r="4088" spans="8:9" x14ac:dyDescent="0.25">
      <c r="H4088" t="s">
        <v>8219</v>
      </c>
      <c r="I4088">
        <v>27</v>
      </c>
    </row>
    <row r="4089" spans="8:9" x14ac:dyDescent="0.25">
      <c r="H4089" t="s">
        <v>8219</v>
      </c>
      <c r="I4089">
        <v>34</v>
      </c>
    </row>
    <row r="4090" spans="8:9" x14ac:dyDescent="0.25">
      <c r="H4090" t="s">
        <v>8219</v>
      </c>
      <c r="I4090">
        <v>20</v>
      </c>
    </row>
    <row r="4091" spans="8:9" x14ac:dyDescent="0.25">
      <c r="H4091" t="s">
        <v>8219</v>
      </c>
      <c r="I4091">
        <v>37</v>
      </c>
    </row>
    <row r="4092" spans="8:9" x14ac:dyDescent="0.25">
      <c r="H4092" t="s">
        <v>8219</v>
      </c>
      <c r="I4092">
        <v>20</v>
      </c>
    </row>
    <row r="4093" spans="8:9" x14ac:dyDescent="0.25">
      <c r="H4093" t="s">
        <v>8219</v>
      </c>
      <c r="I4093">
        <v>10</v>
      </c>
    </row>
    <row r="4094" spans="8:9" x14ac:dyDescent="0.25">
      <c r="H4094" t="s">
        <v>8219</v>
      </c>
      <c r="I4094">
        <v>26</v>
      </c>
    </row>
    <row r="4095" spans="8:9" x14ac:dyDescent="0.25">
      <c r="H4095" t="s">
        <v>8219</v>
      </c>
      <c r="I4095">
        <v>20</v>
      </c>
    </row>
    <row r="4096" spans="8:9" x14ac:dyDescent="0.25">
      <c r="H4096" t="s">
        <v>8219</v>
      </c>
      <c r="I4096">
        <v>46</v>
      </c>
    </row>
    <row r="4097" spans="8:9" x14ac:dyDescent="0.25">
      <c r="H4097" t="s">
        <v>8219</v>
      </c>
      <c r="I4097">
        <v>76</v>
      </c>
    </row>
    <row r="4098" spans="8:9" x14ac:dyDescent="0.25">
      <c r="H4098" t="s">
        <v>8219</v>
      </c>
      <c r="I4098">
        <v>41</v>
      </c>
    </row>
    <row r="4099" spans="8:9" x14ac:dyDescent="0.25">
      <c r="H4099" t="s">
        <v>8219</v>
      </c>
      <c r="I4099">
        <v>7</v>
      </c>
    </row>
    <row r="4100" spans="8:9" x14ac:dyDescent="0.25">
      <c r="H4100" t="s">
        <v>8219</v>
      </c>
      <c r="I4100">
        <v>49</v>
      </c>
    </row>
    <row r="4101" spans="8:9" x14ac:dyDescent="0.25">
      <c r="H4101" t="s">
        <v>8219</v>
      </c>
      <c r="I4101">
        <v>26</v>
      </c>
    </row>
    <row r="4102" spans="8:9" x14ac:dyDescent="0.25">
      <c r="H4102" t="s">
        <v>8219</v>
      </c>
      <c r="I4102">
        <v>65</v>
      </c>
    </row>
    <row r="4103" spans="8:9" x14ac:dyDescent="0.25">
      <c r="H4103" t="s">
        <v>8219</v>
      </c>
      <c r="I4103">
        <v>28</v>
      </c>
    </row>
    <row r="4104" spans="8:9" x14ac:dyDescent="0.25">
      <c r="H4104" t="s">
        <v>8219</v>
      </c>
      <c r="I4104">
        <v>8</v>
      </c>
    </row>
    <row r="4105" spans="8:9" x14ac:dyDescent="0.25">
      <c r="H4105" t="s">
        <v>8219</v>
      </c>
      <c r="I4105">
        <v>3</v>
      </c>
    </row>
    <row r="4106" spans="8:9" x14ac:dyDescent="0.25">
      <c r="H4106" t="s">
        <v>8219</v>
      </c>
      <c r="I4106">
        <v>9</v>
      </c>
    </row>
    <row r="4107" spans="8:9" x14ac:dyDescent="0.25">
      <c r="H4107" t="s">
        <v>8219</v>
      </c>
      <c r="I4107">
        <v>9</v>
      </c>
    </row>
    <row r="4108" spans="8:9" x14ac:dyDescent="0.25">
      <c r="H4108" t="s">
        <v>8219</v>
      </c>
      <c r="I4108">
        <v>20</v>
      </c>
    </row>
    <row r="4109" spans="8:9" x14ac:dyDescent="0.25">
      <c r="H4109" t="s">
        <v>8219</v>
      </c>
      <c r="I4109">
        <v>57</v>
      </c>
    </row>
    <row r="4110" spans="8:9" x14ac:dyDescent="0.25">
      <c r="H4110" t="s">
        <v>8219</v>
      </c>
      <c r="I4110">
        <v>8</v>
      </c>
    </row>
    <row r="4111" spans="8:9" x14ac:dyDescent="0.25">
      <c r="H4111" t="s">
        <v>8219</v>
      </c>
      <c r="I4111">
        <v>14</v>
      </c>
    </row>
    <row r="4112" spans="8:9" x14ac:dyDescent="0.25">
      <c r="H4112" t="s">
        <v>8219</v>
      </c>
      <c r="I4112">
        <v>17</v>
      </c>
    </row>
    <row r="4113" spans="8:9" x14ac:dyDescent="0.25">
      <c r="H4113" t="s">
        <v>8219</v>
      </c>
      <c r="I4113">
        <v>100</v>
      </c>
    </row>
    <row r="4114" spans="8:9" x14ac:dyDescent="0.25">
      <c r="H4114" t="s">
        <v>8219</v>
      </c>
      <c r="I4114">
        <v>32</v>
      </c>
    </row>
    <row r="4115" spans="8:9" x14ac:dyDescent="0.25">
      <c r="H4115" t="s">
        <v>8219</v>
      </c>
      <c r="I4115">
        <v>3</v>
      </c>
    </row>
  </sheetData>
  <autoFilter ref="H1:I1" xr:uid="{87B3A379-6BAC-47D5-B00C-7F922D475F66}">
    <sortState xmlns:xlrd2="http://schemas.microsoft.com/office/spreadsheetml/2017/richdata2" ref="H2:I4115">
      <sortCondition ref="H1"/>
    </sortState>
  </autoFilter>
  <sortState xmlns:xlrd2="http://schemas.microsoft.com/office/spreadsheetml/2017/richdata2" ref="H1:I1">
    <sortCondition ref="H1"/>
  </sortState>
  <conditionalFormatting sqref="H1:H1048576">
    <cfRule type="containsText" dxfId="2" priority="1" operator="containsText" text="failed">
      <formula>NOT(ISERROR(SEARCH("failed",H1)))</formula>
    </cfRule>
    <cfRule type="containsText" dxfId="1" priority="2" operator="containsText" text="canceled">
      <formula>NOT(ISERROR(SEARCH("canceled",H1)))</formula>
    </cfRule>
    <cfRule type="containsText" dxfId="0" priority="3" operator="containsText" text="successful">
      <formula>NOT(ISERROR(SEARCH("successful",H1)))</formula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Category Counts</vt:lpstr>
      <vt:lpstr>Sub-Category Counts</vt:lpstr>
      <vt:lpstr>Count by Month</vt:lpstr>
      <vt:lpstr>Bonus</vt:lpstr>
      <vt:lpstr>Stat.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</cp:lastModifiedBy>
  <dcterms:created xsi:type="dcterms:W3CDTF">2017-04-20T15:17:24Z</dcterms:created>
  <dcterms:modified xsi:type="dcterms:W3CDTF">2020-12-09T17:42:28Z</dcterms:modified>
</cp:coreProperties>
</file>