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EXCELR NOTES\Data Analytics\Excel data\assignment\Completed Assignment\Resubmission\"/>
    </mc:Choice>
  </mc:AlternateContent>
  <bookViews>
    <workbookView xWindow="-120" yWindow="-120" windowWidth="20730" windowHeight="11160" activeTab="2"/>
  </bookViews>
  <sheets>
    <sheet name="Date1" sheetId="1" r:id="rId1"/>
    <sheet name="Date2" sheetId="2" r:id="rId2"/>
    <sheet name="Date Advacned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2" l="1"/>
  <c r="D9" i="2"/>
  <c r="D10" i="2"/>
  <c r="D11" i="2"/>
  <c r="D12" i="2"/>
  <c r="D13" i="2"/>
  <c r="D14" i="2"/>
  <c r="D15" i="2"/>
  <c r="D16" i="2"/>
  <c r="D17" i="2"/>
  <c r="D18" i="2"/>
  <c r="D7" i="2"/>
  <c r="E8" i="2"/>
  <c r="E9" i="2"/>
  <c r="E10" i="2"/>
  <c r="E11" i="2"/>
  <c r="E12" i="2"/>
  <c r="E13" i="2"/>
  <c r="E14" i="2"/>
  <c r="E15" i="2"/>
  <c r="E16" i="2"/>
  <c r="E17" i="2"/>
  <c r="E18" i="2"/>
  <c r="E7" i="2"/>
  <c r="H14" i="3"/>
  <c r="E7" i="1"/>
  <c r="E8" i="1"/>
  <c r="E9" i="1"/>
  <c r="E10" i="1"/>
  <c r="E11" i="1"/>
  <c r="E12" i="1"/>
  <c r="E13" i="1"/>
  <c r="E14" i="1"/>
  <c r="E6" i="1"/>
  <c r="D6" i="1" a="1"/>
  <c r="D6" i="1" s="1"/>
  <c r="B7" i="3" a="1"/>
  <c r="B7" i="3" s="1"/>
  <c r="F8" i="2"/>
  <c r="F9" i="2"/>
  <c r="F10" i="2"/>
  <c r="F11" i="2"/>
  <c r="F12" i="2"/>
  <c r="F13" i="2"/>
  <c r="F14" i="2"/>
  <c r="F15" i="2"/>
  <c r="F16" i="2"/>
  <c r="F17" i="2"/>
  <c r="F18" i="2"/>
  <c r="F7" i="2"/>
  <c r="C7" i="1"/>
  <c r="C8" i="1"/>
  <c r="C9" i="1"/>
  <c r="C10" i="1"/>
  <c r="C11" i="1"/>
  <c r="C12" i="1"/>
  <c r="C13" i="1"/>
  <c r="C14" i="1"/>
  <c r="C6" i="1"/>
  <c r="C3" i="2"/>
  <c r="I7" i="2" s="1"/>
  <c r="C4" i="2"/>
  <c r="H7" i="2" l="1"/>
  <c r="H13" i="3"/>
  <c r="I11" i="2"/>
  <c r="I15" i="2"/>
  <c r="I18" i="2"/>
  <c r="I14" i="2"/>
  <c r="I10" i="2"/>
  <c r="I17" i="2"/>
  <c r="I13" i="2"/>
  <c r="I9" i="2"/>
  <c r="I16" i="2"/>
  <c r="I12" i="2"/>
  <c r="I8" i="2"/>
  <c r="G18" i="2"/>
  <c r="G15" i="2"/>
  <c r="G11" i="2"/>
  <c r="G14" i="2"/>
  <c r="G10" i="2"/>
  <c r="G17" i="2"/>
  <c r="G13" i="2"/>
  <c r="G9" i="2"/>
  <c r="G16" i="2"/>
  <c r="G12" i="2"/>
  <c r="G8" i="2"/>
  <c r="G7" i="2"/>
  <c r="H11" i="2"/>
  <c r="H18" i="2"/>
  <c r="H14" i="2"/>
  <c r="H10" i="2"/>
  <c r="H15" i="2"/>
  <c r="H17" i="2"/>
  <c r="H13" i="2"/>
  <c r="H9" i="2"/>
  <c r="H16" i="2"/>
  <c r="H12" i="2"/>
  <c r="H8" i="2"/>
  <c r="H11" i="3"/>
  <c r="G11" i="3"/>
  <c r="F11" i="3"/>
  <c r="E11" i="3"/>
  <c r="D11" i="3"/>
  <c r="C11" i="3"/>
  <c r="B11" i="3"/>
  <c r="H10" i="3"/>
  <c r="G10" i="3"/>
  <c r="F10" i="3"/>
  <c r="E10" i="3"/>
  <c r="D10" i="3"/>
  <c r="C10" i="3"/>
  <c r="B10" i="3"/>
  <c r="H9" i="3"/>
  <c r="G9" i="3"/>
  <c r="F9" i="3"/>
  <c r="E9" i="3"/>
  <c r="D9" i="3"/>
  <c r="C9" i="3"/>
  <c r="B9" i="3"/>
  <c r="H8" i="3"/>
  <c r="G8" i="3"/>
  <c r="F8" i="3"/>
  <c r="E8" i="3"/>
  <c r="D8" i="3"/>
  <c r="C8" i="3"/>
  <c r="B8" i="3"/>
  <c r="H7" i="3"/>
  <c r="G7" i="3"/>
  <c r="F7" i="3"/>
  <c r="E7" i="3"/>
  <c r="D7" i="3"/>
  <c r="C7" i="3"/>
  <c r="D14" i="1"/>
  <c r="D13" i="1"/>
  <c r="D12" i="1"/>
  <c r="D11" i="1"/>
  <c r="D10" i="1"/>
  <c r="D9" i="1"/>
  <c r="D8" i="1"/>
  <c r="D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<sst xmlns="http://schemas.openxmlformats.org/spreadsheetml/2006/main" count="48" uniqueCount="48">
  <si>
    <t>Date (mm/dd/yyyy)</t>
  </si>
  <si>
    <t>Date (yyyymmdd.000)</t>
  </si>
  <si>
    <t>Q. Convert the date from first format to the second format and sort in ascending order.</t>
  </si>
  <si>
    <t>Ashok Samtaney</t>
  </si>
  <si>
    <t>Dhiren Sheth</t>
  </si>
  <si>
    <t>Simon Rodrigues</t>
  </si>
  <si>
    <t>Ruffina Joshi</t>
  </si>
  <si>
    <t>Ram Ambradkar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</si>
  <si>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</si>
  <si>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</si>
  <si>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</si>
  <si>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</si>
  <si>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</si>
  <si>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</si>
  <si>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</si>
  <si>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Exact Age with Years,Month,days</t>
  </si>
  <si>
    <t>Age(in years)</t>
  </si>
  <si>
    <t>Year</t>
  </si>
  <si>
    <t>Month(in text)</t>
  </si>
  <si>
    <t>Month(in number)</t>
  </si>
  <si>
    <t>Day</t>
  </si>
  <si>
    <t>Birthdate</t>
  </si>
  <si>
    <t>Name</t>
  </si>
  <si>
    <t>Last Modified Time</t>
  </si>
  <si>
    <t>Current Time</t>
  </si>
  <si>
    <t>Last Modified Date</t>
  </si>
  <si>
    <t>Current Date</t>
  </si>
  <si>
    <t>This Employee has taken 1 CL and 2 sick dayslast month( 3rd, 4th and 26th,27th day of the month)</t>
  </si>
  <si>
    <t>Consider weekend as Saturday and Sunday, And all the national Holidays</t>
  </si>
  <si>
    <t>Create a Calendar for the employee, where you calculate total working days in last 1 month</t>
  </si>
  <si>
    <t>formating</t>
  </si>
  <si>
    <t>Monday</t>
  </si>
  <si>
    <t>Tuesday</t>
  </si>
  <si>
    <t>Wednesday</t>
  </si>
  <si>
    <t>Thursday</t>
  </si>
  <si>
    <t>Friday</t>
  </si>
  <si>
    <t>Saturday</t>
  </si>
  <si>
    <t>Sunday</t>
  </si>
  <si>
    <t>AUGUST MONTH 2022</t>
  </si>
  <si>
    <t>HOLIDAYS</t>
  </si>
  <si>
    <t>NATIONAL</t>
  </si>
  <si>
    <t>CL</t>
  </si>
  <si>
    <t>SICK LEAVE</t>
  </si>
  <si>
    <t>Total Working Days</t>
  </si>
  <si>
    <t>Total Days Worked</t>
  </si>
  <si>
    <t>JK</t>
  </si>
  <si>
    <t>Sort in AO</t>
  </si>
  <si>
    <t>Format to 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</si>
</sst>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 Black"/>
      <family val="2"/>
    </font>
    <font>
      <b/>
      <sz val="11"/>
      <color theme="0" tint="-0.14999847407452621"/>
      <name val="Arial Black"/>
      <family val="2"/>
    </font>
    <font>
      <b/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theme="1" tint="0.14999847407452621"/>
      <name val="Arial Black"/>
      <family val="2"/>
    </font>
  </fonts>
  <fills count="12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4" xfId="0" applyFont="1" applyFill="1" applyBorder="1"/>
    <xf numFmtId="0" fontId="3" fillId="0" borderId="0" xfId="0" applyFont="1"/>
    <xf numFmtId="15" fontId="0" fillId="0" borderId="4" xfId="0" applyNumberFormat="1" applyBorder="1" applyAlignment="1">
      <alignment horizontal="center"/>
    </xf>
    <xf numFmtId="0" fontId="0" fillId="0" borderId="4" xfId="0" quotePrefix="1" applyBorder="1"/>
    <xf numFmtId="0" fontId="1" fillId="4" borderId="4" xfId="0" applyFont="1" applyFill="1" applyBorder="1"/>
    <xf numFmtId="0" fontId="4" fillId="0" borderId="0" xfId="0" applyFont="1"/>
    <xf numFmtId="14" fontId="0" fillId="3" borderId="4" xfId="0" applyNumberFormat="1" applyFill="1" applyBorder="1"/>
    <xf numFmtId="14" fontId="0" fillId="0" borderId="0" xfId="0" applyNumberFormat="1"/>
    <xf numFmtId="164" fontId="0" fillId="3" borderId="4" xfId="0" applyNumberFormat="1" applyFill="1" applyBorder="1"/>
    <xf numFmtId="20" fontId="0" fillId="0" borderId="0" xfId="0" applyNumberFormat="1"/>
    <xf numFmtId="0" fontId="2" fillId="2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6" borderId="8" xfId="0" applyFont="1" applyFill="1" applyBorder="1"/>
    <xf numFmtId="0" fontId="1" fillId="6" borderId="9" xfId="0" applyFont="1" applyFill="1" applyBorder="1"/>
    <xf numFmtId="14" fontId="6" fillId="0" borderId="10" xfId="0" applyNumberFormat="1" applyFont="1" applyBorder="1"/>
    <xf numFmtId="0" fontId="0" fillId="8" borderId="18" xfId="0" applyFill="1" applyBorder="1"/>
    <xf numFmtId="14" fontId="0" fillId="0" borderId="19" xfId="0" applyNumberFormat="1" applyBorder="1"/>
    <xf numFmtId="14" fontId="0" fillId="0" borderId="20" xfId="0" applyNumberFormat="1" applyBorder="1"/>
    <xf numFmtId="0" fontId="0" fillId="9" borderId="18" xfId="0" applyFill="1" applyBorder="1"/>
    <xf numFmtId="0" fontId="0" fillId="7" borderId="18" xfId="0" applyFill="1" applyBorder="1"/>
    <xf numFmtId="14" fontId="6" fillId="0" borderId="4" xfId="0" applyNumberFormat="1" applyFont="1" applyBorder="1"/>
    <xf numFmtId="14" fontId="6" fillId="8" borderId="4" xfId="0" applyNumberFormat="1" applyFont="1" applyFill="1" applyBorder="1"/>
    <xf numFmtId="14" fontId="6" fillId="9" borderId="4" xfId="0" applyNumberFormat="1" applyFont="1" applyFill="1" applyBorder="1"/>
    <xf numFmtId="14" fontId="6" fillId="0" borderId="11" xfId="0" applyNumberFormat="1" applyFont="1" applyBorder="1"/>
    <xf numFmtId="14" fontId="6" fillId="0" borderId="12" xfId="0" applyNumberFormat="1" applyFont="1" applyBorder="1"/>
    <xf numFmtId="14" fontId="6" fillId="0" borderId="13" xfId="0" applyNumberFormat="1" applyFont="1" applyBorder="1"/>
    <xf numFmtId="14" fontId="7" fillId="0" borderId="13" xfId="0" applyNumberFormat="1" applyFont="1" applyBorder="1"/>
    <xf numFmtId="14" fontId="7" fillId="0" borderId="14" xfId="0" applyNumberFormat="1" applyFont="1" applyBorder="1"/>
    <xf numFmtId="14" fontId="9" fillId="0" borderId="4" xfId="0" applyNumberFormat="1" applyFont="1" applyBorder="1"/>
    <xf numFmtId="0" fontId="9" fillId="0" borderId="4" xfId="0" applyFont="1" applyBorder="1"/>
    <xf numFmtId="49" fontId="0" fillId="10" borderId="3" xfId="0" applyNumberFormat="1" applyFill="1" applyBorder="1" applyAlignment="1">
      <alignment horizontal="right"/>
    </xf>
    <xf numFmtId="0" fontId="0" fillId="10" borderId="2" xfId="0" applyFill="1" applyBorder="1" applyAlignment="1">
      <alignment horizontal="right"/>
    </xf>
    <xf numFmtId="0" fontId="0" fillId="10" borderId="1" xfId="0" applyFill="1" applyBorder="1" applyAlignment="1">
      <alignment horizontal="right"/>
    </xf>
    <xf numFmtId="0" fontId="0" fillId="11" borderId="4" xfId="0" applyFill="1" applyBorder="1" applyAlignment="1">
      <alignment horizontal="center"/>
    </xf>
    <xf numFmtId="14" fontId="10" fillId="7" borderId="10" xfId="0" applyNumberFormat="1" applyFont="1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5" borderId="21" xfId="0" applyFont="1" applyFill="1" applyBorder="1" applyAlignment="1">
      <alignment horizontal="center"/>
    </xf>
    <xf numFmtId="0" fontId="8" fillId="5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E62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8"/>
  <sheetViews>
    <sheetView topLeftCell="B1" zoomScale="115" zoomScaleNormal="115" workbookViewId="0">
      <selection activeCell="C11" sqref="C11"/>
    </sheetView>
  </sheetViews>
  <sheetFormatPr defaultRowHeight="15" x14ac:dyDescent="0.25"/>
  <cols>
    <col min="2" max="2" width="22.28515625" customWidth="1"/>
    <col min="3" max="3" width="43.28515625" customWidth="1"/>
    <col min="4" max="4" width="26.7109375" customWidth="1"/>
    <col min="5" max="5" width="33.28515625" customWidth="1"/>
    <col min="6" max="6" width="15.28515625" customWidth="1"/>
    <col min="7" max="7" width="11.28515625" bestFit="1" customWidth="1"/>
    <col min="9" max="9" width="13.140625" customWidth="1"/>
  </cols>
  <sheetData>
    <row r="3" spans="2:9" x14ac:dyDescent="0.25">
      <c r="B3" s="2" t="s">
        <v>2</v>
      </c>
      <c r="E3" s="8"/>
    </row>
    <row r="4" spans="2:9" x14ac:dyDescent="0.25">
      <c r="C4" t="s">
        <v>30</v>
      </c>
    </row>
    <row r="5" spans="2:9" x14ac:dyDescent="0.25">
      <c r="B5" s="1" t="s">
        <v>1</v>
      </c>
      <c r="C5" s="11" t="s">
        <v>0</v>
      </c>
      <c r="D5" s="1" t="s">
        <v>46</v>
      </c>
      <c r="E5" s="11" t="s">
        <v>47</v>
      </c>
    </row>
    <row r="6" spans="2:9" x14ac:dyDescent="0.25">
      <c r="B6" s="34">
        <v>20070623</v>
      </c>
      <c r="C6" s="32">
        <f>DATE(LEFT(B6,4),MID(B6,5,2),RIGHT(B6,2))</f>
        <v>39256</v>
      </c>
      <c r="D6" s="32" cm="1">
        <f t="array" ref="D6:D14">_xlfn._xlws.SORT(C6:C14,,1)</f>
        <v>38706</v>
      </c>
      <c r="E6" s="33" t="str">
        <f>TEXT(D6,"mm/dd/yyyy")</f>
        <v>12/20/2005</v>
      </c>
      <c r="F6" s="8"/>
      <c r="G6" s="8"/>
      <c r="I6" s="8"/>
    </row>
    <row r="7" spans="2:9" x14ac:dyDescent="0.25">
      <c r="B7" s="35">
        <v>20070624</v>
      </c>
      <c r="C7" s="32">
        <f t="shared" ref="C7:C14" si="0">DATE(LEFT(B7,4),MID(B7,5,2),RIGHT(B7,2))</f>
        <v>39257</v>
      </c>
      <c r="D7" s="32">
        <v>39053</v>
      </c>
      <c r="E7" s="33" t="str">
        <f t="shared" ref="E7:E14" si="1">TEXT(D7,"mm/dd/yyyy")</f>
        <v>12/02/2006</v>
      </c>
      <c r="F7" s="8"/>
      <c r="G7" s="8"/>
      <c r="I7" s="8"/>
    </row>
    <row r="8" spans="2:9" x14ac:dyDescent="0.25">
      <c r="B8" s="35">
        <v>20070523</v>
      </c>
      <c r="C8" s="32">
        <f t="shared" si="0"/>
        <v>39225</v>
      </c>
      <c r="D8" s="32">
        <v>39094</v>
      </c>
      <c r="E8" s="33" t="str">
        <f t="shared" si="1"/>
        <v>01/12/2007</v>
      </c>
      <c r="F8" s="8"/>
      <c r="G8" s="8"/>
      <c r="I8" s="8"/>
    </row>
    <row r="9" spans="2:9" x14ac:dyDescent="0.25">
      <c r="B9" s="35">
        <v>20061202</v>
      </c>
      <c r="C9" s="32">
        <f t="shared" si="0"/>
        <v>39053</v>
      </c>
      <c r="D9" s="32">
        <v>39221</v>
      </c>
      <c r="E9" s="33" t="str">
        <f t="shared" si="1"/>
        <v>05/19/2007</v>
      </c>
      <c r="F9" s="8"/>
      <c r="G9" s="8"/>
      <c r="I9" s="8"/>
    </row>
    <row r="10" spans="2:9" x14ac:dyDescent="0.25">
      <c r="B10" s="35">
        <v>20070112</v>
      </c>
      <c r="C10" s="32">
        <f t="shared" si="0"/>
        <v>39094</v>
      </c>
      <c r="D10" s="32">
        <v>39225</v>
      </c>
      <c r="E10" s="33" t="str">
        <f t="shared" si="1"/>
        <v>05/23/2007</v>
      </c>
      <c r="F10" s="8"/>
      <c r="G10" s="8"/>
      <c r="I10" s="8"/>
    </row>
    <row r="11" spans="2:9" x14ac:dyDescent="0.25">
      <c r="B11" s="35">
        <v>20070519</v>
      </c>
      <c r="C11" s="32">
        <f t="shared" si="0"/>
        <v>39221</v>
      </c>
      <c r="D11" s="32">
        <v>39256</v>
      </c>
      <c r="E11" s="33" t="str">
        <f t="shared" si="1"/>
        <v>06/23/2007</v>
      </c>
      <c r="F11" s="8"/>
      <c r="G11" s="8"/>
      <c r="I11" s="8"/>
    </row>
    <row r="12" spans="2:9" x14ac:dyDescent="0.25">
      <c r="B12" s="35">
        <v>20080419</v>
      </c>
      <c r="C12" s="32">
        <f t="shared" si="0"/>
        <v>39557</v>
      </c>
      <c r="D12" s="32">
        <v>39257</v>
      </c>
      <c r="E12" s="33" t="str">
        <f t="shared" si="1"/>
        <v>06/24/2007</v>
      </c>
      <c r="F12" s="8"/>
      <c r="G12" s="8"/>
      <c r="I12" s="8"/>
    </row>
    <row r="13" spans="2:9" x14ac:dyDescent="0.25">
      <c r="B13" s="35">
        <v>20071017</v>
      </c>
      <c r="C13" s="32">
        <f t="shared" si="0"/>
        <v>39372</v>
      </c>
      <c r="D13" s="32">
        <v>39372</v>
      </c>
      <c r="E13" s="33" t="str">
        <f t="shared" si="1"/>
        <v>10/17/2007</v>
      </c>
      <c r="F13" s="8"/>
      <c r="G13" s="8"/>
      <c r="I13" s="8"/>
    </row>
    <row r="14" spans="2:9" x14ac:dyDescent="0.25">
      <c r="B14" s="36">
        <v>20051220</v>
      </c>
      <c r="C14" s="32">
        <f t="shared" si="0"/>
        <v>38706</v>
      </c>
      <c r="D14" s="32">
        <v>39557</v>
      </c>
      <c r="E14" s="33" t="str">
        <f t="shared" si="1"/>
        <v>04/19/2008</v>
      </c>
      <c r="F14" s="8"/>
      <c r="G14" s="8"/>
      <c r="I14" s="8"/>
    </row>
    <row r="27" spans="4:5" x14ac:dyDescent="0.25">
      <c r="E27">
        <v>76</v>
      </c>
    </row>
    <row r="28" spans="4:5" x14ac:dyDescent="0.25">
      <c r="D28" t="s">
        <v>45</v>
      </c>
      <c r="E28" s="8">
        <v>754645</v>
      </c>
    </row>
  </sheetData>
  <sortState ref="F6:F14">
    <sortCondition ref="F6:F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workbookViewId="0">
      <selection activeCell="H20" sqref="H20"/>
    </sheetView>
  </sheetViews>
  <sheetFormatPr defaultRowHeight="15" x14ac:dyDescent="0.25"/>
  <cols>
    <col min="2" max="2" width="19.5703125" bestFit="1" customWidth="1"/>
    <col min="3" max="3" width="11.5703125" bestFit="1" customWidth="1"/>
    <col min="4" max="4" width="10.42578125" bestFit="1" customWidth="1"/>
    <col min="5" max="5" width="22.42578125" customWidth="1"/>
    <col min="6" max="6" width="18.28515625" customWidth="1"/>
    <col min="7" max="7" width="15.85546875" customWidth="1"/>
    <col min="8" max="8" width="20.7109375" customWidth="1"/>
    <col min="9" max="9" width="32.140625" customWidth="1"/>
  </cols>
  <sheetData>
    <row r="2" spans="2:9" x14ac:dyDescent="0.25">
      <c r="D2" s="8"/>
      <c r="E2" s="10"/>
    </row>
    <row r="3" spans="2:9" x14ac:dyDescent="0.25">
      <c r="B3" s="5" t="s">
        <v>26</v>
      </c>
      <c r="C3" s="7">
        <f ca="1">TODAY()</f>
        <v>44974</v>
      </c>
      <c r="F3" s="5" t="s">
        <v>25</v>
      </c>
      <c r="G3" s="7">
        <v>44840</v>
      </c>
    </row>
    <row r="4" spans="2:9" x14ac:dyDescent="0.25">
      <c r="B4" s="5" t="s">
        <v>24</v>
      </c>
      <c r="C4" s="9">
        <f ca="1">NOW()-TODAY()</f>
        <v>0.49433263888931833</v>
      </c>
      <c r="F4" s="5" t="s">
        <v>23</v>
      </c>
      <c r="G4" s="9">
        <v>0.23472222222222219</v>
      </c>
    </row>
    <row r="6" spans="2:9" x14ac:dyDescent="0.25">
      <c r="B6" s="5" t="s">
        <v>22</v>
      </c>
      <c r="C6" s="5" t="s">
        <v>21</v>
      </c>
      <c r="D6" s="5" t="s">
        <v>20</v>
      </c>
      <c r="E6" s="5" t="s">
        <v>19</v>
      </c>
      <c r="F6" s="5" t="s">
        <v>18</v>
      </c>
      <c r="G6" s="12" t="s">
        <v>17</v>
      </c>
      <c r="H6" s="5" t="s">
        <v>16</v>
      </c>
      <c r="I6" s="5" t="s">
        <v>15</v>
      </c>
    </row>
    <row r="7" spans="2:9" x14ac:dyDescent="0.25">
      <c r="B7" s="4" t="s">
        <v>14</v>
      </c>
      <c r="C7" s="3">
        <v>36478</v>
      </c>
      <c r="D7" s="37" t="str">
        <f>TEXT(C7,"d")</f>
        <v>14</v>
      </c>
      <c r="E7" s="37" t="str">
        <f>TEXT(C7,"m")</f>
        <v>11</v>
      </c>
      <c r="F7" s="37" t="str">
        <f>TEXT(C7,"mmm")</f>
        <v>Nov</v>
      </c>
      <c r="G7" s="37">
        <f ca="1">DATEDIF(C7,$C$3,"y")</f>
        <v>23</v>
      </c>
      <c r="H7" s="37">
        <f ca="1">DATEDIF(C7,$C$3,"Y")</f>
        <v>23</v>
      </c>
      <c r="I7" s="37" t="str">
        <f ca="1">DATEDIF(C7,$C$3,"Y")&amp;"years"&amp;" "&amp;DATEDIF(C7,$C$3,"ym")&amp;"month"&amp;" "&amp;DATEDIF(C7,$C$3,"yd")&amp;"days"</f>
        <v>23years 3month 95days</v>
      </c>
    </row>
    <row r="8" spans="2:9" x14ac:dyDescent="0.25">
      <c r="B8" s="4" t="s">
        <v>13</v>
      </c>
      <c r="C8" s="3">
        <v>37027</v>
      </c>
      <c r="D8" s="37" t="str">
        <f t="shared" ref="D8:D18" si="0">TEXT(C8,"d")</f>
        <v>16</v>
      </c>
      <c r="E8" s="37" t="str">
        <f t="shared" ref="E8:E18" si="1">TEXT(C8,"m")</f>
        <v>5</v>
      </c>
      <c r="F8" s="37" t="str">
        <f t="shared" ref="F8:F18" si="2">TEXT(C8,"mmm")</f>
        <v>May</v>
      </c>
      <c r="G8" s="37">
        <f t="shared" ref="G8:G18" ca="1" si="3">DATEDIF(C8,$C$3,"y")</f>
        <v>21</v>
      </c>
      <c r="H8" s="37">
        <f t="shared" ref="H8:H18" ca="1" si="4">DATEDIF(C8,$C$3,"Y")</f>
        <v>21</v>
      </c>
      <c r="I8" s="37" t="str">
        <f t="shared" ref="I8:I18" ca="1" si="5">DATEDIF(C8,$C$3,"Y")&amp;"years"&amp;" "&amp;DATEDIF(C8,$C$3,"ym")&amp;"month"&amp;" "&amp;DATEDIF(C8,$C$3,"yd")&amp;"days"</f>
        <v>21years 9month 277days</v>
      </c>
    </row>
    <row r="9" spans="2:9" x14ac:dyDescent="0.25">
      <c r="B9" s="4" t="s">
        <v>12</v>
      </c>
      <c r="C9" s="3">
        <v>37946</v>
      </c>
      <c r="D9" s="37" t="str">
        <f t="shared" si="0"/>
        <v>21</v>
      </c>
      <c r="E9" s="37" t="str">
        <f t="shared" si="1"/>
        <v>11</v>
      </c>
      <c r="F9" s="37" t="str">
        <f t="shared" si="2"/>
        <v>Nov</v>
      </c>
      <c r="G9" s="37">
        <f t="shared" ca="1" si="3"/>
        <v>19</v>
      </c>
      <c r="H9" s="37">
        <f t="shared" ca="1" si="4"/>
        <v>19</v>
      </c>
      <c r="I9" s="37" t="str">
        <f t="shared" ca="1" si="5"/>
        <v>19years 2month 88days</v>
      </c>
    </row>
    <row r="10" spans="2:9" x14ac:dyDescent="0.25">
      <c r="B10" s="4" t="s">
        <v>11</v>
      </c>
      <c r="C10" s="3">
        <v>38113</v>
      </c>
      <c r="D10" s="37" t="str">
        <f t="shared" si="0"/>
        <v>6</v>
      </c>
      <c r="E10" s="37" t="str">
        <f t="shared" si="1"/>
        <v>5</v>
      </c>
      <c r="F10" s="37" t="str">
        <f t="shared" si="2"/>
        <v>May</v>
      </c>
      <c r="G10" s="37">
        <f t="shared" ca="1" si="3"/>
        <v>18</v>
      </c>
      <c r="H10" s="37">
        <f t="shared" ca="1" si="4"/>
        <v>18</v>
      </c>
      <c r="I10" s="37" t="str">
        <f t="shared" ca="1" si="5"/>
        <v>18years 9month 287days</v>
      </c>
    </row>
    <row r="11" spans="2:9" x14ac:dyDescent="0.25">
      <c r="B11" s="4" t="s">
        <v>10</v>
      </c>
      <c r="C11" s="3">
        <v>38449</v>
      </c>
      <c r="D11" s="37" t="str">
        <f t="shared" si="0"/>
        <v>7</v>
      </c>
      <c r="E11" s="37" t="str">
        <f t="shared" si="1"/>
        <v>4</v>
      </c>
      <c r="F11" s="37" t="str">
        <f t="shared" si="2"/>
        <v>Apr</v>
      </c>
      <c r="G11" s="37">
        <f t="shared" ca="1" si="3"/>
        <v>17</v>
      </c>
      <c r="H11" s="37">
        <f t="shared" ca="1" si="4"/>
        <v>17</v>
      </c>
      <c r="I11" s="37" t="str">
        <f t="shared" ca="1" si="5"/>
        <v>17years 10month 316days</v>
      </c>
    </row>
    <row r="12" spans="2:9" x14ac:dyDescent="0.25">
      <c r="B12" s="4" t="s">
        <v>9</v>
      </c>
      <c r="C12" s="3">
        <v>39846</v>
      </c>
      <c r="D12" s="37" t="str">
        <f t="shared" si="0"/>
        <v>2</v>
      </c>
      <c r="E12" s="37" t="str">
        <f t="shared" si="1"/>
        <v>2</v>
      </c>
      <c r="F12" s="37" t="str">
        <f t="shared" si="2"/>
        <v>Feb</v>
      </c>
      <c r="G12" s="37">
        <f t="shared" ca="1" si="3"/>
        <v>14</v>
      </c>
      <c r="H12" s="37">
        <f t="shared" ca="1" si="4"/>
        <v>14</v>
      </c>
      <c r="I12" s="37" t="str">
        <f t="shared" ca="1" si="5"/>
        <v>14years 0month 15days</v>
      </c>
    </row>
    <row r="13" spans="2:9" x14ac:dyDescent="0.25">
      <c r="B13" s="4" t="s">
        <v>8</v>
      </c>
      <c r="C13" s="3">
        <v>40330</v>
      </c>
      <c r="D13" s="37" t="str">
        <f t="shared" si="0"/>
        <v>1</v>
      </c>
      <c r="E13" s="37" t="str">
        <f t="shared" si="1"/>
        <v>6</v>
      </c>
      <c r="F13" s="37" t="str">
        <f t="shared" si="2"/>
        <v>Jun</v>
      </c>
      <c r="G13" s="37">
        <f t="shared" ca="1" si="3"/>
        <v>12</v>
      </c>
      <c r="H13" s="37">
        <f t="shared" ca="1" si="4"/>
        <v>12</v>
      </c>
      <c r="I13" s="37" t="str">
        <f t="shared" ca="1" si="5"/>
        <v>12years 8month 261days</v>
      </c>
    </row>
    <row r="14" spans="2:9" x14ac:dyDescent="0.25">
      <c r="B14" s="4" t="s">
        <v>7</v>
      </c>
      <c r="C14" s="3">
        <v>40495</v>
      </c>
      <c r="D14" s="37" t="str">
        <f t="shared" si="0"/>
        <v>13</v>
      </c>
      <c r="E14" s="37" t="str">
        <f t="shared" si="1"/>
        <v>11</v>
      </c>
      <c r="F14" s="37" t="str">
        <f t="shared" si="2"/>
        <v>Nov</v>
      </c>
      <c r="G14" s="37">
        <f t="shared" ca="1" si="3"/>
        <v>12</v>
      </c>
      <c r="H14" s="37">
        <f t="shared" ca="1" si="4"/>
        <v>12</v>
      </c>
      <c r="I14" s="37" t="str">
        <f t="shared" ca="1" si="5"/>
        <v>12years 3month 96days</v>
      </c>
    </row>
    <row r="15" spans="2:9" x14ac:dyDescent="0.25">
      <c r="B15" s="4" t="s">
        <v>6</v>
      </c>
      <c r="C15" s="3">
        <v>40574</v>
      </c>
      <c r="D15" s="37" t="str">
        <f t="shared" si="0"/>
        <v>31</v>
      </c>
      <c r="E15" s="37" t="str">
        <f t="shared" si="1"/>
        <v>1</v>
      </c>
      <c r="F15" s="37" t="str">
        <f t="shared" si="2"/>
        <v>Jan</v>
      </c>
      <c r="G15" s="37">
        <f t="shared" ca="1" si="3"/>
        <v>12</v>
      </c>
      <c r="H15" s="37">
        <f t="shared" ca="1" si="4"/>
        <v>12</v>
      </c>
      <c r="I15" s="37" t="str">
        <f t="shared" ca="1" si="5"/>
        <v>12years 0month 17days</v>
      </c>
    </row>
    <row r="16" spans="2:9" x14ac:dyDescent="0.25">
      <c r="B16" s="4" t="s">
        <v>5</v>
      </c>
      <c r="C16" s="3">
        <v>41400</v>
      </c>
      <c r="D16" s="37" t="str">
        <f t="shared" si="0"/>
        <v>6</v>
      </c>
      <c r="E16" s="37" t="str">
        <f t="shared" si="1"/>
        <v>5</v>
      </c>
      <c r="F16" s="37" t="str">
        <f t="shared" si="2"/>
        <v>May</v>
      </c>
      <c r="G16" s="37">
        <f t="shared" ca="1" si="3"/>
        <v>9</v>
      </c>
      <c r="H16" s="37">
        <f t="shared" ca="1" si="4"/>
        <v>9</v>
      </c>
      <c r="I16" s="37" t="str">
        <f t="shared" ca="1" si="5"/>
        <v>9years 9month 287days</v>
      </c>
    </row>
    <row r="17" spans="2:9" x14ac:dyDescent="0.25">
      <c r="B17" s="4" t="s">
        <v>4</v>
      </c>
      <c r="C17" s="3">
        <v>42027</v>
      </c>
      <c r="D17" s="37" t="str">
        <f t="shared" si="0"/>
        <v>23</v>
      </c>
      <c r="E17" s="37" t="str">
        <f t="shared" si="1"/>
        <v>1</v>
      </c>
      <c r="F17" s="37" t="str">
        <f t="shared" si="2"/>
        <v>Jan</v>
      </c>
      <c r="G17" s="37">
        <f t="shared" ca="1" si="3"/>
        <v>8</v>
      </c>
      <c r="H17" s="37">
        <f t="shared" ca="1" si="4"/>
        <v>8</v>
      </c>
      <c r="I17" s="37" t="str">
        <f t="shared" ca="1" si="5"/>
        <v>8years 0month 25days</v>
      </c>
    </row>
    <row r="18" spans="2:9" x14ac:dyDescent="0.25">
      <c r="B18" s="4" t="s">
        <v>3</v>
      </c>
      <c r="C18" s="3">
        <v>42124</v>
      </c>
      <c r="D18" s="37" t="str">
        <f t="shared" si="0"/>
        <v>30</v>
      </c>
      <c r="E18" s="37" t="str">
        <f t="shared" si="1"/>
        <v>4</v>
      </c>
      <c r="F18" s="37" t="str">
        <f t="shared" si="2"/>
        <v>Apr</v>
      </c>
      <c r="G18" s="37">
        <f t="shared" ca="1" si="3"/>
        <v>7</v>
      </c>
      <c r="H18" s="37">
        <f t="shared" ca="1" si="4"/>
        <v>7</v>
      </c>
      <c r="I18" s="37" t="str">
        <f t="shared" ca="1" si="5"/>
        <v>7years 9month 293days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30" zoomScaleNormal="130" workbookViewId="0">
      <selection activeCell="E7" sqref="E7"/>
    </sheetView>
  </sheetViews>
  <sheetFormatPr defaultRowHeight="15" x14ac:dyDescent="0.25"/>
  <cols>
    <col min="2" max="2" width="14.28515625" bestFit="1" customWidth="1"/>
    <col min="3" max="3" width="16.28515625" customWidth="1"/>
    <col min="4" max="4" width="15.42578125" customWidth="1"/>
    <col min="5" max="5" width="14.42578125" customWidth="1"/>
    <col min="6" max="6" width="13.7109375" customWidth="1"/>
    <col min="7" max="7" width="17.28515625" customWidth="1"/>
    <col min="8" max="8" width="14.28515625" customWidth="1"/>
  </cols>
  <sheetData>
    <row r="1" spans="1:8" x14ac:dyDescent="0.25">
      <c r="A1" s="6" t="s">
        <v>29</v>
      </c>
    </row>
    <row r="2" spans="1:8" x14ac:dyDescent="0.25">
      <c r="A2" s="6" t="s">
        <v>28</v>
      </c>
    </row>
    <row r="3" spans="1:8" x14ac:dyDescent="0.25">
      <c r="A3" s="6" t="s">
        <v>27</v>
      </c>
    </row>
    <row r="5" spans="1:8" ht="15.75" thickBot="1" x14ac:dyDescent="0.3">
      <c r="D5" s="44" t="s">
        <v>38</v>
      </c>
      <c r="E5" s="45"/>
    </row>
    <row r="6" spans="1:8" x14ac:dyDescent="0.25">
      <c r="B6" s="14" t="s">
        <v>31</v>
      </c>
      <c r="C6" s="15" t="s">
        <v>32</v>
      </c>
      <c r="D6" s="15" t="s">
        <v>33</v>
      </c>
      <c r="E6" s="15" t="s">
        <v>34</v>
      </c>
      <c r="F6" s="15" t="s">
        <v>35</v>
      </c>
      <c r="G6" s="16" t="s">
        <v>36</v>
      </c>
      <c r="H6" s="17" t="s">
        <v>37</v>
      </c>
    </row>
    <row r="7" spans="1:8" ht="18.75" x14ac:dyDescent="0.4">
      <c r="B7" s="18" cm="1">
        <f t="array" ref="B7:H11">_xlfn.SEQUENCE(5,7,0)+DATE(2022,8,1)-WEEKDAY(DATE(2022,8,1),2)+1</f>
        <v>44774</v>
      </c>
      <c r="C7" s="24">
        <v>44775</v>
      </c>
      <c r="D7" s="25">
        <v>44776</v>
      </c>
      <c r="E7" s="25">
        <v>44777</v>
      </c>
      <c r="F7" s="24">
        <v>44778</v>
      </c>
      <c r="G7" s="24">
        <v>44779</v>
      </c>
      <c r="H7" s="27">
        <v>44780</v>
      </c>
    </row>
    <row r="8" spans="1:8" ht="18.75" x14ac:dyDescent="0.4">
      <c r="B8" s="18">
        <v>44781</v>
      </c>
      <c r="C8" s="24">
        <v>44782</v>
      </c>
      <c r="D8" s="24">
        <v>44783</v>
      </c>
      <c r="E8" s="24">
        <v>44784</v>
      </c>
      <c r="F8" s="24">
        <v>44785</v>
      </c>
      <c r="G8" s="24">
        <v>44786</v>
      </c>
      <c r="H8" s="27">
        <v>44787</v>
      </c>
    </row>
    <row r="9" spans="1:8" ht="18.75" x14ac:dyDescent="0.4">
      <c r="B9" s="38">
        <v>44788</v>
      </c>
      <c r="C9" s="24">
        <v>44789</v>
      </c>
      <c r="D9" s="24">
        <v>44790</v>
      </c>
      <c r="E9" s="24">
        <v>44791</v>
      </c>
      <c r="F9" s="24">
        <v>44792</v>
      </c>
      <c r="G9" s="24">
        <v>44793</v>
      </c>
      <c r="H9" s="27">
        <v>44794</v>
      </c>
    </row>
    <row r="10" spans="1:8" ht="18.75" x14ac:dyDescent="0.4">
      <c r="B10" s="18">
        <v>44795</v>
      </c>
      <c r="C10" s="24">
        <v>44796</v>
      </c>
      <c r="D10" s="24">
        <v>44797</v>
      </c>
      <c r="E10" s="24">
        <v>44798</v>
      </c>
      <c r="F10" s="26">
        <v>44799</v>
      </c>
      <c r="G10" s="26">
        <v>44800</v>
      </c>
      <c r="H10" s="27">
        <v>44801</v>
      </c>
    </row>
    <row r="11" spans="1:8" ht="19.5" thickBot="1" x14ac:dyDescent="0.45">
      <c r="B11" s="28">
        <v>44802</v>
      </c>
      <c r="C11" s="29">
        <v>44803</v>
      </c>
      <c r="D11" s="29">
        <v>44804</v>
      </c>
      <c r="E11" s="30">
        <v>44805</v>
      </c>
      <c r="F11" s="30">
        <v>44806</v>
      </c>
      <c r="G11" s="30">
        <v>44807</v>
      </c>
      <c r="H11" s="31">
        <v>44808</v>
      </c>
    </row>
    <row r="12" spans="1:8" ht="15.75" thickBot="1" x14ac:dyDescent="0.3"/>
    <row r="13" spans="1:8" ht="15.75" thickBot="1" x14ac:dyDescent="0.3">
      <c r="B13" s="39" t="s">
        <v>39</v>
      </c>
      <c r="C13" s="40"/>
      <c r="D13" s="41"/>
      <c r="F13" s="42" t="s">
        <v>43</v>
      </c>
      <c r="G13" s="43"/>
      <c r="H13" s="13">
        <f>NETWORKDAYS(B7,D11,B15)</f>
        <v>22</v>
      </c>
    </row>
    <row r="14" spans="1:8" x14ac:dyDescent="0.25">
      <c r="B14" s="23" t="s">
        <v>40</v>
      </c>
      <c r="C14" s="19" t="s">
        <v>41</v>
      </c>
      <c r="D14" s="22" t="s">
        <v>42</v>
      </c>
      <c r="F14" s="42" t="s">
        <v>44</v>
      </c>
      <c r="G14" s="43"/>
      <c r="H14" s="13">
        <f>NETWORKDAYS(B7,D11,B15:D16)</f>
        <v>19</v>
      </c>
    </row>
    <row r="15" spans="1:8" ht="15.75" thickBot="1" x14ac:dyDescent="0.3">
      <c r="B15" s="21">
        <v>44788</v>
      </c>
      <c r="C15" s="20">
        <v>44776</v>
      </c>
      <c r="D15" s="20">
        <v>44799</v>
      </c>
    </row>
    <row r="16" spans="1:8" ht="15.75" thickBot="1" x14ac:dyDescent="0.3">
      <c r="B16" s="8"/>
      <c r="C16" s="21">
        <v>44777</v>
      </c>
      <c r="D16" s="21">
        <v>44800</v>
      </c>
    </row>
  </sheetData>
  <mergeCells count="4">
    <mergeCell ref="B13:D13"/>
    <mergeCell ref="F13:G13"/>
    <mergeCell ref="F14:G14"/>
    <mergeCell ref="D5:E5"/>
  </mergeCells>
  <phoneticPr fontId="5" type="noConversion"/>
  <conditionalFormatting sqref="B7">
    <cfRule type="expression" priority="1">
      <formula>MONTH($A7)&lt;&gt;8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Date1</vt:lpstr>
      <vt:lpstr>Date2</vt:lpstr>
      <vt:lpstr>Date Advacned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Admin</cp:lastModifiedBy>
  <dcterms:created xsi:type="dcterms:W3CDTF">2022-07-28T07:24:11Z</dcterms:created>
  <dcterms:modified xsi:type="dcterms:W3CDTF">2023-02-17T19:52:31Z</dcterms:modified>
</cp:coreProperties>
</file>