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Dell\Downloads\"/>
    </mc:Choice>
  </mc:AlternateContent>
  <xr:revisionPtr revIDLastSave="0" documentId="8_{1AE32E25-C830-471A-984E-7A60D3713603}" xr6:coauthVersionLast="47" xr6:coauthVersionMax="47" xr10:uidLastSave="{00000000-0000-0000-0000-000000000000}"/>
  <bookViews>
    <workbookView xWindow="-108" yWindow="-108" windowWidth="23256" windowHeight="12720" activeTab="2" xr2:uid="{00000000-000D-0000-FFFF-FFFF00000000}"/>
  </bookViews>
  <sheets>
    <sheet name="Expense" sheetId="1" r:id="rId1"/>
    <sheet name="Tasks" sheetId="2" r:id="rId2"/>
    <sheet name="Task 8" sheetId="10" r:id="rId3"/>
    <sheet name="Task 5" sheetId="7" r:id="rId4"/>
    <sheet name="Task 6" sheetId="8" r:id="rId5"/>
    <sheet name="Task 7" sheetId="9" r:id="rId6"/>
    <sheet name="Task2 And Task 4" sheetId="4" r:id="rId7"/>
    <sheet name="Task3" sheetId="5" r:id="rId8"/>
    <sheet name="Task1" sheetId="3" r:id="rId9"/>
  </sheets>
  <definedNames>
    <definedName name="_xlnm._FilterDatabase" localSheetId="0" hidden="1">Expense!$A$1:$C$51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0" l="1"/>
  <c r="C4" i="10"/>
  <c r="C5" i="10"/>
  <c r="C8" i="10"/>
  <c r="C12" i="10"/>
  <c r="C11" i="10"/>
  <c r="C10" i="10"/>
  <c r="C9" i="10"/>
  <c r="C7" i="10"/>
  <c r="C6" i="10"/>
  <c r="B6" i="7"/>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<sst xmlns="http://schemas.openxmlformats.org/spreadsheetml/2006/main" count="272" uniqueCount="57">
  <si>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</si>
  <si>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</si>
  <si>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</si>
  <si>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</si>
  <si>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</si>
  <si>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</si>
  <si>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</si>
  <si>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</si>
  <si>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</si>
  <si>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</si>
  <si>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</si>
  <si>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</si>
  <si>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</si>
  <si>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</si>
  <si>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</si>
  <si>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</si>
  <si>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</si>
  <si>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</si>
  <si>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</si>
  <si>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</si>
  <si>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</si>
  <si>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</si>
  <si>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</si>
  <si>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</si>
  <si>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</si>
  <si>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</si>
  <si>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</si>
  <si>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</si>
  <si>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</si>
  <si>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</si>
  <si>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</si>
  <si>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</si>
  <si>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</si>
  <si>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</si>
  <si>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</si>
  <si>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</si>
  <si>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</si>
  <si>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</si>
  <si>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</si>
  <si>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</si>
  <si>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</si>
  <si>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</si>
  <si>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</si>
  <si>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</si>
  <si>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</si>
  <si>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</si>
  <si>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</si>
  <si>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Monitor and Limit Purchases for Gifts:</t>
  </si>
  <si>
    <t>Optimize Spending on Medicine:</t>
  </si>
  <si>
    <t>Online Shopping Expenses:</t>
  </si>
  <si>
    <t>Minimize Dining Out (Ordering Food):</t>
  </si>
  <si>
    <t>Entertainment Costs (Movies with Friends):</t>
  </si>
  <si>
    <t>Essential Items Spending:</t>
  </si>
  <si>
    <t>Cab Expenses:</t>
  </si>
  <si>
    <t>Fish &amp; Chicken Purchases:</t>
  </si>
  <si>
    <t>Mobile Bill Payments:</t>
  </si>
  <si>
    <t>Limit Spending on Trips: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</si>
</sst>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88-4013-A51D-A47697C884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88-4013-A51D-A47697C884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88-4013-A51D-A47697C884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A88-4013-A51D-A47697C884C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A88-4013-A51D-A47697C884C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A88-4013-A51D-A47697C884C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A88-4013-A51D-A47697C884C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A88-4013-A51D-A47697C884C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A88-4013-A51D-A47697C884C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A88-4013-A51D-A47697C884C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6" zoomScale="145" zoomScaleNormal="145" workbookViewId="0">
      <selection sqref="A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C12"/>
  <sheetViews>
    <sheetView tabSelected="1" workbookViewId="0">
      <selection activeCell="C4" sqref="C4"/>
    </sheetView>
  </sheetViews>
  <sheetFormatPr defaultRowHeight="14.4" x14ac:dyDescent="0.3"/>
  <cols>
    <col min="1" max="1" width="27.88671875" customWidth="1"/>
  </cols>
  <sheetData>
    <row r="1" spans="1:3" ht="54" customHeight="1" x14ac:dyDescent="0.3">
      <c r="A1" s="13" t="s">
        <v>46</v>
      </c>
    </row>
    <row r="3" spans="1:3" x14ac:dyDescent="0.3">
      <c r="A3" t="s">
        <v>49</v>
      </c>
      <c r="C3">
        <f>SUMIF(Expense!B1:B51,"Online shopping",Expense!C1:C51)</f>
        <v>7464</v>
      </c>
    </row>
    <row r="4" spans="1:3" x14ac:dyDescent="0.3">
      <c r="A4" t="s">
        <v>50</v>
      </c>
      <c r="C4">
        <f>SUMIF(Expense!B1:B51,"Ordering food",Expense!C1:C51)</f>
        <v>1857</v>
      </c>
    </row>
    <row r="5" spans="1:3" x14ac:dyDescent="0.3">
      <c r="A5" t="s">
        <v>51</v>
      </c>
      <c r="C5">
        <f>SUMIF(Expense!B1:B51,"Movie with friends",Expense!C1:C51)</f>
        <v>2586</v>
      </c>
    </row>
    <row r="6" spans="1:3" x14ac:dyDescent="0.3">
      <c r="A6" t="s">
        <v>47</v>
      </c>
      <c r="C6">
        <f>SUMIF(Expense!B1:B51,"Gifts",Expense!C1:C51)</f>
        <v>5688</v>
      </c>
    </row>
    <row r="7" spans="1:3" x14ac:dyDescent="0.3">
      <c r="A7" t="s">
        <v>48</v>
      </c>
      <c r="C7">
        <f>SUMIF(Expense!B1:B51,"Medicine",Expense!C1:C51)</f>
        <v>7775</v>
      </c>
    </row>
    <row r="8" spans="1:3" x14ac:dyDescent="0.3">
      <c r="A8" t="s">
        <v>52</v>
      </c>
      <c r="C8">
        <f>SUMIF(Expense!B1:B51,"Other essential items",Expense!C1:C51)</f>
        <v>10194.1</v>
      </c>
    </row>
    <row r="9" spans="1:3" x14ac:dyDescent="0.3">
      <c r="A9" t="s">
        <v>53</v>
      </c>
      <c r="C9">
        <f>SUMIF(Expense!B1:B51,"Cab to office",Expense!C1:C51)</f>
        <v>1510.9099999999999</v>
      </c>
    </row>
    <row r="10" spans="1:3" x14ac:dyDescent="0.3">
      <c r="A10" t="s">
        <v>54</v>
      </c>
      <c r="C10">
        <f>SUMIF(Expense!B1:B51,"Fish &amp; Chicken",Expense!C1:C51)</f>
        <v>3342</v>
      </c>
    </row>
    <row r="11" spans="1:3" x14ac:dyDescent="0.3">
      <c r="A11" t="s">
        <v>55</v>
      </c>
      <c r="C11">
        <f>SUMIF(Expense!B1:B51,"Mobile Bill Payment",Expense!C1:C51)</f>
        <v>1411.26</v>
      </c>
    </row>
    <row r="12" spans="1:3" x14ac:dyDescent="0.3">
      <c r="A12" t="s">
        <v>56</v>
      </c>
      <c r="C12">
        <f>SUMIF(Expense!B1:B51, "Trip", Expense!C1:C51)</f>
        <v>12000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4.4" x14ac:dyDescent="0.3"/>
  <cols>
    <col min="1" max="1" width="19.33203125" customWidth="1"/>
  </cols>
  <sheetData>
    <row r="1" spans="1:2" ht="52.2" customHeight="1" x14ac:dyDescent="0.3">
      <c r="A1" s="13"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D5" sqref="D5"/>
    </sheetView>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13"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55.2" x14ac:dyDescent="0.3">
      <c r="A12" s="6">
        <v>44485</v>
      </c>
      <c r="B12" s="7" t="s">
        <v>11</v>
      </c>
      <c r="C12" s="9">
        <v>470</v>
      </c>
      <c r="D12" t="s">
        <v>37</v>
      </c>
    </row>
    <row r="13" spans="1:4" ht="27.6" x14ac:dyDescent="0.3">
      <c r="A13" s="6">
        <v>44487</v>
      </c>
      <c r="B13" s="7" t="s">
        <v>3</v>
      </c>
      <c r="C13" s="9">
        <v>970</v>
      </c>
      <c r="D13" t="s">
        <v>37</v>
      </c>
    </row>
    <row r="14" spans="1:4" x14ac:dyDescent="0.3">
      <c r="A14" s="6">
        <v>44487</v>
      </c>
      <c r="B14" s="5" t="s">
        <v>2</v>
      </c>
      <c r="C14" s="10">
        <v>1075</v>
      </c>
      <c r="D14" t="s">
        <v>37</v>
      </c>
    </row>
    <row r="15" spans="1:4" ht="27.6" x14ac:dyDescent="0.3">
      <c r="A15" s="6">
        <v>44488</v>
      </c>
      <c r="B15" s="7" t="s">
        <v>7</v>
      </c>
      <c r="C15" s="9">
        <v>489</v>
      </c>
      <c r="D15" t="s">
        <v>37</v>
      </c>
    </row>
    <row r="16" spans="1:4" ht="41.4"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27.6" x14ac:dyDescent="0.3">
      <c r="A20" s="6">
        <v>44496</v>
      </c>
      <c r="B20" s="7" t="s">
        <v>8</v>
      </c>
      <c r="C20" s="9">
        <v>520</v>
      </c>
      <c r="D20" t="s">
        <v>37</v>
      </c>
    </row>
    <row r="21" spans="1:4" ht="27.6" x14ac:dyDescent="0.3">
      <c r="A21" s="4">
        <v>44497</v>
      </c>
      <c r="B21" s="5" t="s">
        <v>5</v>
      </c>
      <c r="C21" s="9">
        <v>300</v>
      </c>
      <c r="D21" t="s">
        <v>37</v>
      </c>
    </row>
    <row r="22" spans="1:4" ht="27.6" x14ac:dyDescent="0.3">
      <c r="A22" s="4">
        <v>44498</v>
      </c>
      <c r="B22" s="5" t="s">
        <v>9</v>
      </c>
      <c r="C22" s="9">
        <v>407.05</v>
      </c>
      <c r="D22" t="s">
        <v>37</v>
      </c>
    </row>
    <row r="23" spans="1:4" ht="41.4" x14ac:dyDescent="0.3">
      <c r="A23" s="4">
        <v>44499</v>
      </c>
      <c r="B23" s="5" t="s">
        <v>4</v>
      </c>
      <c r="C23" s="9">
        <v>300</v>
      </c>
      <c r="D23" t="s">
        <v>37</v>
      </c>
    </row>
    <row r="24" spans="1:4" ht="27.6"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27.6" x14ac:dyDescent="0.3">
      <c r="A27" s="4">
        <v>44505</v>
      </c>
      <c r="B27" s="5" t="s">
        <v>13</v>
      </c>
      <c r="C27" s="9">
        <v>500</v>
      </c>
      <c r="D27" t="s">
        <v>37</v>
      </c>
    </row>
    <row r="28" spans="1:4" ht="27.6" x14ac:dyDescent="0.3">
      <c r="A28" s="4">
        <v>44508</v>
      </c>
      <c r="B28" s="5" t="s">
        <v>6</v>
      </c>
      <c r="C28" s="9">
        <v>702</v>
      </c>
      <c r="D28" t="s">
        <v>37</v>
      </c>
    </row>
    <row r="29" spans="1:4" ht="41.4" x14ac:dyDescent="0.3">
      <c r="A29" s="6">
        <v>44509</v>
      </c>
      <c r="B29" s="7" t="s">
        <v>4</v>
      </c>
      <c r="C29" s="10">
        <v>1600</v>
      </c>
      <c r="D29" t="s">
        <v>37</v>
      </c>
    </row>
    <row r="30" spans="1:4" ht="27.6" x14ac:dyDescent="0.3">
      <c r="A30" s="6">
        <v>44512</v>
      </c>
      <c r="B30" s="7" t="s">
        <v>5</v>
      </c>
      <c r="C30" s="9">
        <v>600</v>
      </c>
      <c r="D30" t="s">
        <v>37</v>
      </c>
    </row>
    <row r="31" spans="1:4" ht="27.6" x14ac:dyDescent="0.3">
      <c r="A31" s="4">
        <v>44515</v>
      </c>
      <c r="B31" s="5" t="s">
        <v>13</v>
      </c>
      <c r="C31" s="9">
        <v>900</v>
      </c>
      <c r="D31" t="s">
        <v>37</v>
      </c>
    </row>
    <row r="32" spans="1:4" ht="27.6" x14ac:dyDescent="0.3">
      <c r="A32" s="6">
        <v>44515</v>
      </c>
      <c r="B32" s="5" t="s">
        <v>6</v>
      </c>
      <c r="C32" s="9">
        <v>150</v>
      </c>
      <c r="D32" t="s">
        <v>37</v>
      </c>
    </row>
    <row r="33" spans="1:4" x14ac:dyDescent="0.3">
      <c r="A33" s="4">
        <v>44515</v>
      </c>
      <c r="B33" s="5" t="s">
        <v>2</v>
      </c>
      <c r="C33" s="9">
        <v>2100</v>
      </c>
      <c r="D33" t="s">
        <v>37</v>
      </c>
    </row>
    <row r="34" spans="1:4" ht="27.6" x14ac:dyDescent="0.3">
      <c r="A34" s="4">
        <v>44517</v>
      </c>
      <c r="B34" s="5" t="s">
        <v>11</v>
      </c>
      <c r="C34" s="9">
        <v>470.63</v>
      </c>
      <c r="D34" t="s">
        <v>37</v>
      </c>
    </row>
    <row r="35" spans="1:4" ht="27.6" x14ac:dyDescent="0.3">
      <c r="A35" s="4">
        <v>44517</v>
      </c>
      <c r="B35" s="5" t="s">
        <v>9</v>
      </c>
      <c r="C35" s="9">
        <v>322.64</v>
      </c>
      <c r="D35" t="s">
        <v>37</v>
      </c>
    </row>
    <row r="36" spans="1:4" ht="27.6" x14ac:dyDescent="0.3">
      <c r="A36" s="4">
        <v>44518</v>
      </c>
      <c r="B36" s="7" t="s">
        <v>8</v>
      </c>
      <c r="C36" s="9">
        <v>428</v>
      </c>
      <c r="D36" t="s">
        <v>37</v>
      </c>
    </row>
    <row r="37" spans="1:4" ht="27.6" x14ac:dyDescent="0.3">
      <c r="A37" s="4">
        <v>44519</v>
      </c>
      <c r="B37" s="5" t="s">
        <v>5</v>
      </c>
      <c r="C37" s="9">
        <v>447</v>
      </c>
      <c r="D37" t="s">
        <v>37</v>
      </c>
    </row>
    <row r="38" spans="1:4" ht="41.4"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27.6" x14ac:dyDescent="0.3">
      <c r="A41" s="4">
        <v>44526</v>
      </c>
      <c r="B41" s="5" t="s">
        <v>8</v>
      </c>
      <c r="C41" s="9">
        <v>518</v>
      </c>
      <c r="D41" t="s">
        <v>37</v>
      </c>
    </row>
    <row r="42" spans="1:4" ht="27.6" x14ac:dyDescent="0.3">
      <c r="A42" s="4">
        <v>44526</v>
      </c>
      <c r="B42" s="7" t="s">
        <v>3</v>
      </c>
      <c r="C42" s="10">
        <v>2000</v>
      </c>
      <c r="D42" t="s">
        <v>37</v>
      </c>
    </row>
    <row r="43" spans="1:4" ht="27.6" x14ac:dyDescent="0.3">
      <c r="A43" s="6">
        <v>44529</v>
      </c>
      <c r="B43" s="7" t="s">
        <v>7</v>
      </c>
      <c r="C43" s="9">
        <v>337</v>
      </c>
      <c r="D43" t="s">
        <v>37</v>
      </c>
    </row>
    <row r="44" spans="1:4" ht="27.6" x14ac:dyDescent="0.3">
      <c r="A44" s="4">
        <v>44530</v>
      </c>
      <c r="B44" s="5" t="s">
        <v>8</v>
      </c>
      <c r="C44" s="9">
        <v>500</v>
      </c>
      <c r="D44" t="s">
        <v>37</v>
      </c>
    </row>
    <row r="45" spans="1:4" ht="41.4" x14ac:dyDescent="0.3">
      <c r="A45" s="4">
        <v>44531</v>
      </c>
      <c r="B45" s="5" t="s">
        <v>4</v>
      </c>
      <c r="C45" s="10">
        <v>2500</v>
      </c>
      <c r="D45" t="s">
        <v>37</v>
      </c>
    </row>
    <row r="46" spans="1:4" ht="27.6" x14ac:dyDescent="0.3">
      <c r="A46" s="6">
        <v>44534</v>
      </c>
      <c r="B46" s="7" t="s">
        <v>5</v>
      </c>
      <c r="C46" s="9">
        <v>710</v>
      </c>
      <c r="D46" t="s">
        <v>37</v>
      </c>
    </row>
    <row r="47" spans="1:4"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27.6"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27.6"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opLeftCell="A42" workbookViewId="0">
      <selection activeCell="D3" sqref="D3:D53"/>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13"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41.4" x14ac:dyDescent="0.3">
      <c r="A13" s="6">
        <v>44487</v>
      </c>
      <c r="B13" s="7" t="s">
        <v>3</v>
      </c>
      <c r="C13" s="9">
        <v>970</v>
      </c>
      <c r="D13" s="15" t="str">
        <f t="shared" si="0"/>
        <v>Within Budget</v>
      </c>
    </row>
    <row r="14" spans="1:4" ht="27.6"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55.2"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ht="27.6" x14ac:dyDescent="0.3">
      <c r="A18" s="6">
        <v>44494</v>
      </c>
      <c r="B18" s="7" t="s">
        <v>9</v>
      </c>
      <c r="C18" s="9">
        <v>423</v>
      </c>
      <c r="D18" s="15" t="str">
        <f t="shared" si="0"/>
        <v>Within Budget</v>
      </c>
    </row>
    <row r="19" spans="1:4" ht="27.6" x14ac:dyDescent="0.3">
      <c r="A19" s="6">
        <v>44496</v>
      </c>
      <c r="B19" s="7" t="s">
        <v>9</v>
      </c>
      <c r="C19" s="9">
        <v>358.22</v>
      </c>
      <c r="D19" s="15" t="str">
        <f t="shared" si="0"/>
        <v>Within Budget</v>
      </c>
    </row>
    <row r="20" spans="1:4" ht="41.4" x14ac:dyDescent="0.3">
      <c r="A20" s="6">
        <v>44496</v>
      </c>
      <c r="B20" s="7" t="s">
        <v>8</v>
      </c>
      <c r="C20" s="9">
        <v>520</v>
      </c>
      <c r="D20" s="15" t="str">
        <f t="shared" si="0"/>
        <v>Within Budget</v>
      </c>
    </row>
    <row r="21" spans="1:4" ht="41.4" x14ac:dyDescent="0.3">
      <c r="A21" s="4">
        <v>44497</v>
      </c>
      <c r="B21" s="5" t="s">
        <v>5</v>
      </c>
      <c r="C21" s="9">
        <v>300</v>
      </c>
      <c r="D21" s="15" t="str">
        <f t="shared" si="0"/>
        <v>Within Budget</v>
      </c>
    </row>
    <row r="22" spans="1:4" ht="27.6" x14ac:dyDescent="0.3">
      <c r="A22" s="4">
        <v>44498</v>
      </c>
      <c r="B22" s="5" t="s">
        <v>9</v>
      </c>
      <c r="C22" s="9">
        <v>407.05</v>
      </c>
      <c r="D22" s="15" t="str">
        <f t="shared" si="0"/>
        <v>Within Budget</v>
      </c>
    </row>
    <row r="23" spans="1:4" ht="55.2" x14ac:dyDescent="0.3">
      <c r="A23" s="4">
        <v>44499</v>
      </c>
      <c r="B23" s="5" t="s">
        <v>4</v>
      </c>
      <c r="C23" s="9">
        <v>300</v>
      </c>
      <c r="D23" s="15" t="str">
        <f t="shared" si="0"/>
        <v>Within Budget</v>
      </c>
    </row>
    <row r="24" spans="1:4" ht="41.4"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41.4"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55.2" x14ac:dyDescent="0.3">
      <c r="A29" s="6">
        <v>44509</v>
      </c>
      <c r="B29" s="7" t="s">
        <v>4</v>
      </c>
      <c r="C29" s="10">
        <v>1600</v>
      </c>
      <c r="D29" s="15" t="str">
        <f t="shared" si="0"/>
        <v>Within Budget</v>
      </c>
    </row>
    <row r="30" spans="1:4" ht="41.4" x14ac:dyDescent="0.3">
      <c r="A30" s="6">
        <v>44512</v>
      </c>
      <c r="B30" s="7" t="s">
        <v>5</v>
      </c>
      <c r="C30" s="9">
        <v>600</v>
      </c>
      <c r="D30" s="15" t="str">
        <f t="shared" si="0"/>
        <v>Within Budget</v>
      </c>
    </row>
    <row r="31" spans="1:4" ht="41.4"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ht="27.6" x14ac:dyDescent="0.3">
      <c r="A33" s="4">
        <v>44515</v>
      </c>
      <c r="B33" s="5" t="s">
        <v>2</v>
      </c>
      <c r="C33" s="9">
        <v>2100</v>
      </c>
      <c r="D33" s="15" t="str">
        <f t="shared" si="0"/>
        <v>Over Budget</v>
      </c>
    </row>
    <row r="34" spans="1:4" ht="55.2" x14ac:dyDescent="0.3">
      <c r="A34" s="4">
        <v>44517</v>
      </c>
      <c r="B34" s="5" t="s">
        <v>11</v>
      </c>
      <c r="C34" s="9">
        <v>470.63</v>
      </c>
      <c r="D34" s="15" t="str">
        <f t="shared" si="0"/>
        <v>Within Budget</v>
      </c>
    </row>
    <row r="35" spans="1:4" ht="27.6" x14ac:dyDescent="0.3">
      <c r="A35" s="4">
        <v>44517</v>
      </c>
      <c r="B35" s="5" t="s">
        <v>9</v>
      </c>
      <c r="C35" s="9">
        <v>322.64</v>
      </c>
      <c r="D35" s="15" t="str">
        <f t="shared" si="0"/>
        <v>Within Budget</v>
      </c>
    </row>
    <row r="36" spans="1:4" ht="41.4" x14ac:dyDescent="0.3">
      <c r="A36" s="4">
        <v>44518</v>
      </c>
      <c r="B36" s="7" t="s">
        <v>8</v>
      </c>
      <c r="C36" s="9">
        <v>428</v>
      </c>
      <c r="D36" s="15" t="str">
        <f t="shared" si="0"/>
        <v>Within Budget</v>
      </c>
    </row>
    <row r="37" spans="1:4" ht="41.4" x14ac:dyDescent="0.3">
      <c r="A37" s="4">
        <v>44519</v>
      </c>
      <c r="B37" s="5" t="s">
        <v>5</v>
      </c>
      <c r="C37" s="9">
        <v>447</v>
      </c>
      <c r="D37" s="15" t="str">
        <f t="shared" si="0"/>
        <v>Within Budget</v>
      </c>
    </row>
    <row r="38" spans="1:4" ht="55.2"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41.4" x14ac:dyDescent="0.3">
      <c r="A41" s="4">
        <v>44526</v>
      </c>
      <c r="B41" s="5" t="s">
        <v>8</v>
      </c>
      <c r="C41" s="9">
        <v>518</v>
      </c>
      <c r="D41" s="15" t="str">
        <f t="shared" si="0"/>
        <v>Within Budget</v>
      </c>
    </row>
    <row r="42" spans="1:4" ht="41.4"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41.4" x14ac:dyDescent="0.3">
      <c r="A44" s="4">
        <v>44530</v>
      </c>
      <c r="B44" s="5" t="s">
        <v>8</v>
      </c>
      <c r="C44" s="9">
        <v>500</v>
      </c>
      <c r="D44" s="15" t="str">
        <f t="shared" si="0"/>
        <v>Within Budget</v>
      </c>
    </row>
    <row r="45" spans="1:4" ht="55.2" x14ac:dyDescent="0.3">
      <c r="A45" s="4">
        <v>44531</v>
      </c>
      <c r="B45" s="5" t="s">
        <v>4</v>
      </c>
      <c r="C45" s="10">
        <v>2500</v>
      </c>
      <c r="D45" s="15" t="str">
        <f t="shared" si="0"/>
        <v>Over Budget</v>
      </c>
    </row>
    <row r="46" spans="1:4" ht="41.4" x14ac:dyDescent="0.3">
      <c r="A46" s="6">
        <v>44534</v>
      </c>
      <c r="B46" s="7" t="s">
        <v>5</v>
      </c>
      <c r="C46" s="9">
        <v>710</v>
      </c>
      <c r="D46" s="15" t="str">
        <f t="shared" si="0"/>
        <v>Within Budget</v>
      </c>
    </row>
    <row r="47" spans="1:4" ht="27.6"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55.2"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41.4" x14ac:dyDescent="0.3">
      <c r="A53" s="4">
        <v>44553</v>
      </c>
      <c r="B53" s="5" t="s">
        <v>5</v>
      </c>
      <c r="C53" s="9">
        <v>450</v>
      </c>
      <c r="D53" s="15" t="str">
        <f t="shared" si="0"/>
        <v>Within Budget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topLeftCell="A2" zoomScale="101" workbookViewId="0">
      <selection activeCell="C28" sqref="C28"/>
    </sheetView>
  </sheetViews>
  <sheetFormatPr defaultRowHeight="14.4" x14ac:dyDescent="0.3"/>
  <cols>
    <col min="1" max="1" width="21.109375" customWidth="1"/>
    <col min="6" max="6" width="42.5546875" customWidth="1"/>
  </cols>
  <sheetData>
    <row r="1" spans="1:6" ht="81.599999999999994" customHeight="1" x14ac:dyDescent="0.3">
      <c r="A1" s="13" t="s">
        <v>31</v>
      </c>
      <c r="F1" s="13"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4.4" x14ac:dyDescent="0.3"/>
  <cols>
    <col min="1" max="1" width="26.109375" customWidth="1"/>
  </cols>
  <sheetData>
    <row r="1" spans="1:2" ht="43.2" x14ac:dyDescent="0.3">
      <c r="A1" s="13" t="s">
        <v>32</v>
      </c>
    </row>
    <row r="3" spans="1:2" x14ac:dyDescent="0.3">
      <c r="A3" s="15" t="s">
        <v>28</v>
      </c>
      <c r="B3" s="15" t="s">
        <v>29</v>
      </c>
    </row>
    <row r="4" spans="1:2" x14ac:dyDescent="0.3">
      <c r="A4" s="16" t="s">
        <v>12</v>
      </c>
      <c r="B4" s="15">
        <f>SUMIF(Expense!B2:B51,Expense!B46,Expense!C2:C51)</f>
        <v>12000</v>
      </c>
    </row>
    <row r="5" spans="1:2" x14ac:dyDescent="0.3">
      <c r="A5" s="15" t="s">
        <v>4</v>
      </c>
      <c r="B5" s="15">
        <f>SUMIF(Expense!B2:B51,Expense!B4,Expense!C2:C51)</f>
        <v>10194.1</v>
      </c>
    </row>
    <row r="6" spans="1:2" x14ac:dyDescent="0.3">
      <c r="A6" s="15" t="s">
        <v>2</v>
      </c>
      <c r="B6" s="15">
        <f>SUMIF(Expense!B2:B51,Expense!B2,Expense!C2:C51)</f>
        <v>7775</v>
      </c>
    </row>
    <row r="7" spans="1:2" x14ac:dyDescent="0.3">
      <c r="A7" s="15" t="s">
        <v>30</v>
      </c>
      <c r="B7" s="15">
        <f>SUMIF(Expense!B2:B51,Expense!B3,Expense!C2:C51)</f>
        <v>7464</v>
      </c>
    </row>
    <row r="8" spans="1:2" x14ac:dyDescent="0.3">
      <c r="A8" s="16" t="s">
        <v>10</v>
      </c>
      <c r="B8" s="15">
        <f>SUMIF(Expense!B2:B51,Expense!B7,Expense!C2:C51)</f>
        <v>5688</v>
      </c>
    </row>
    <row r="9" spans="1:2" x14ac:dyDescent="0.3">
      <c r="A9" s="16" t="s">
        <v>6</v>
      </c>
      <c r="B9" s="15">
        <f>SUMIF(Expense!B2:B51,Expense!B6,Expense!C2:C51)</f>
        <v>3342</v>
      </c>
    </row>
    <row r="10" spans="1:2" x14ac:dyDescent="0.3">
      <c r="A10" s="16" t="s">
        <v>5</v>
      </c>
      <c r="B10" s="15">
        <f>SUMIF(Expense!B2:B51,Expense!B5,Expense!C2:C51)</f>
        <v>3217</v>
      </c>
    </row>
    <row r="11" spans="1:2" x14ac:dyDescent="0.3">
      <c r="A11" s="16" t="s">
        <v>8</v>
      </c>
      <c r="B11" s="15">
        <f>SUMIF(Expense!B2:B51,Expense!B9,Expense!C2:C51)</f>
        <v>2586</v>
      </c>
    </row>
    <row r="12" spans="1:2" x14ac:dyDescent="0.3">
      <c r="A12" s="16" t="s">
        <v>7</v>
      </c>
      <c r="B12" s="15">
        <f>SUMIF(Expense!B2:B51,Expense!B8,Expense!C2:C51)</f>
        <v>1857</v>
      </c>
    </row>
    <row r="13" spans="1:2" x14ac:dyDescent="0.3">
      <c r="A13" s="16" t="s">
        <v>9</v>
      </c>
      <c r="B13" s="15">
        <f>SUMIF(Expense!B2:B51,Expense!B16,Expense!C2:C51)</f>
        <v>1510.9099999999999</v>
      </c>
    </row>
    <row r="14" spans="1:2"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4.4" x14ac:dyDescent="0.3"/>
  <cols>
    <col min="1" max="1" width="30" customWidth="1"/>
    <col min="11" max="11" width="84.5546875" customWidth="1"/>
  </cols>
  <sheetData>
    <row r="1" spans="1:11" ht="54" customHeight="1" x14ac:dyDescent="0.3">
      <c r="A1" s="13"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8</vt:lpstr>
      <vt:lpstr>Task 5</vt:lpstr>
      <vt:lpstr>Task 6</vt:lpstr>
      <vt:lpstr>Task 7</vt:lpstr>
      <vt:lpstr>Task2 And Task 4</vt:lpstr>
      <vt:lpstr>Task3</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Dell</cp:lastModifiedBy>
  <dcterms:created xsi:type="dcterms:W3CDTF">2015-06-05T18:17:20Z</dcterms:created>
  <dcterms:modified xsi:type="dcterms:W3CDTF">2024-08-07T15:02:19Z</dcterms:modified>
</cp:coreProperties>
</file>