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15"/>
  </bookViews>
  <sheets>
    <sheet name="X13" sheetId="18" r:id="rId1"/>
    <sheet name="X12" sheetId="17" r:id="rId2"/>
    <sheet name="X11" sheetId="16" r:id="rId3"/>
    <sheet name="X10" sheetId="15" r:id="rId4"/>
    <sheet name="X9" sheetId="14" r:id="rId5"/>
    <sheet name="X8" sheetId="13" r:id="rId6"/>
    <sheet name="X7" sheetId="12" r:id="rId7"/>
    <sheet name="X6" sheetId="11" r:id="rId8"/>
    <sheet name="X5" sheetId="10" r:id="rId9"/>
    <sheet name="X4" sheetId="9" r:id="rId10"/>
    <sheet name="X3" sheetId="8" r:id="rId11"/>
    <sheet name="X2" sheetId="7" r:id="rId12"/>
    <sheet name="X1" sheetId="6" r:id="rId13"/>
    <sheet name="MRData" sheetId="4" r:id="rId14"/>
    <sheet name="COMPUTE" sheetId="2" r:id="rId15"/>
    <sheet name="Sheet1" sheetId="1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8" l="1"/>
  <c r="B9" i="17"/>
  <c r="B9" i="16"/>
  <c r="B9" i="15"/>
  <c r="B9" i="14"/>
  <c r="B9" i="13"/>
  <c r="B9" i="12"/>
  <c r="B9" i="11"/>
  <c r="B9" i="10"/>
  <c r="B9" i="9"/>
  <c r="B9" i="8"/>
  <c r="B9" i="7"/>
  <c r="B9" i="6"/>
  <c r="B8" i="2"/>
  <c r="L2" i="2" a="1"/>
  <c r="L2" i="2" s="1"/>
  <c r="W6" i="2" l="1"/>
  <c r="Y5" i="2"/>
  <c r="M5" i="2"/>
  <c r="W4" i="2"/>
  <c r="Y3" i="2"/>
  <c r="U3" i="2"/>
  <c r="Q3" i="2"/>
  <c r="M3" i="2"/>
  <c r="O2" i="2"/>
  <c r="V6" i="2"/>
  <c r="R6" i="2"/>
  <c r="N6" i="2"/>
  <c r="X5" i="2"/>
  <c r="T5" i="2"/>
  <c r="P5" i="2"/>
  <c r="L5" i="2"/>
  <c r="V4" i="2"/>
  <c r="R4" i="2"/>
  <c r="N4" i="2"/>
  <c r="X3" i="2"/>
  <c r="T3" i="2"/>
  <c r="P3" i="2"/>
  <c r="L3" i="2"/>
  <c r="V2" i="2"/>
  <c r="R2" i="2"/>
  <c r="N2" i="2"/>
  <c r="O6" i="2"/>
  <c r="Q5" i="2"/>
  <c r="S4" i="2"/>
  <c r="W2" i="2"/>
  <c r="Y6" i="2"/>
  <c r="U6" i="2"/>
  <c r="Q6" i="2"/>
  <c r="M6" i="2"/>
  <c r="W5" i="2"/>
  <c r="S5" i="2"/>
  <c r="O5" i="2"/>
  <c r="Y4" i="2"/>
  <c r="U4" i="2"/>
  <c r="Q4" i="2"/>
  <c r="M4" i="2"/>
  <c r="B7" i="2" s="1"/>
  <c r="W3" i="2"/>
  <c r="S3" i="2"/>
  <c r="O3" i="2"/>
  <c r="Y2" i="2"/>
  <c r="U2" i="2"/>
  <c r="Q2" i="2"/>
  <c r="M2" i="2"/>
  <c r="S6" i="2"/>
  <c r="U5" i="2"/>
  <c r="O4" i="2"/>
  <c r="S2" i="2"/>
  <c r="X6" i="2"/>
  <c r="T6" i="2"/>
  <c r="P6" i="2"/>
  <c r="L6" i="2"/>
  <c r="V5" i="2"/>
  <c r="R5" i="2"/>
  <c r="N5" i="2"/>
  <c r="X4" i="2"/>
  <c r="T4" i="2"/>
  <c r="P4" i="2"/>
  <c r="L4" i="2"/>
  <c r="V3" i="2"/>
  <c r="R3" i="2"/>
  <c r="N3" i="2"/>
  <c r="X2" i="2"/>
  <c r="T2" i="2"/>
  <c r="P2" i="2"/>
</calcChain>
</file>

<file path=xl/sharedStrings.xml><?xml version="1.0" encoding="utf-8"?>
<sst xmlns="http://schemas.openxmlformats.org/spreadsheetml/2006/main" count="330" uniqueCount="63">
  <si>
    <t>PREC</t>
  </si>
  <si>
    <t>JANT</t>
  </si>
  <si>
    <t>JULT</t>
  </si>
  <si>
    <t>OVR65</t>
  </si>
  <si>
    <t>POPN</t>
  </si>
  <si>
    <t>EDUC</t>
  </si>
  <si>
    <t>HOUS</t>
  </si>
  <si>
    <t>DENS</t>
  </si>
  <si>
    <t>NONW</t>
  </si>
  <si>
    <t>WWDRK</t>
  </si>
  <si>
    <t>HC</t>
  </si>
  <si>
    <t>SO@</t>
  </si>
  <si>
    <t>HUMID</t>
  </si>
  <si>
    <t>MORT</t>
  </si>
  <si>
    <t>Calculations</t>
  </si>
  <si>
    <t>Regression Statistics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</si>
  <si>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</si>
  <si>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</si>
  <si>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</si>
  <si>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</si>
  <si>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</si>
  <si>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</si>
  <si>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</si>
  <si>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</si>
  <si>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</si>
  <si>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</si>
  <si>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r>
      <t xml:space="preserve">Half Width </t>
    </r>
    <r>
      <rPr>
        <i/>
        <sz val="11"/>
        <rFont val="Calibri"/>
        <family val="2"/>
      </rPr>
      <t>b0</t>
    </r>
  </si>
  <si>
    <r>
      <t xml:space="preserve">Half Width </t>
    </r>
    <r>
      <rPr>
        <i/>
        <sz val="11"/>
        <rFont val="Calibri"/>
        <family val="2"/>
      </rPr>
      <t>b1</t>
    </r>
  </si>
  <si>
    <r>
      <t xml:space="preserve">Half Width </t>
    </r>
    <r>
      <rPr>
        <i/>
        <sz val="11"/>
        <rFont val="Calibri"/>
        <family val="2"/>
      </rPr>
      <t>b2</t>
    </r>
  </si>
  <si>
    <t>Regression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</si>
  <si>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scheme val="minor"/>
      </rPr>
      <t/>
    </r>
  </si>
  <si>
    <t>b13 through b0 intercepts</t>
  </si>
  <si>
    <t>b13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</si>
  <si>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</si>
  <si>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b5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</si>
  <si>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b6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</si>
  <si>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b7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</si>
  <si>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b8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</si>
  <si>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b9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</si>
  <si>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b10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</si>
  <si>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b11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</si>
  <si>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b12</t>
    </r>
    <r>
      <rPr>
        <sz val="11"/>
        <color theme="1"/>
        <rFont val="Calibri"/>
        <family val="2"/>
        <scheme val="minor"/>
      </rPr>
      <t/>
    </r>
  </si>
  <si>
    <r>
      <t xml:space="preserve">Half Width </t>
    </r>
    <r>
      <rPr>
        <i/>
        <sz val="11"/>
        <rFont val="Calibri"/>
        <family val="2"/>
      </rPr>
      <t>b13</t>
    </r>
    <r>
      <rPr>
        <sz val="11"/>
        <color theme="1"/>
        <rFont val="Calibri"/>
        <family val="2"/>
        <scheme val="minor"/>
      </rPr>
      <t/>
    </r>
  </si>
  <si>
    <t>PREC and all other X</t>
  </si>
  <si>
    <t>b12 through b0 intercepts</t>
  </si>
  <si>
    <t>b12 through b0 Standard Error</t>
  </si>
  <si>
    <t>Note:</t>
  </si>
  <si>
    <t>This worksheet does not recalculate.</t>
  </si>
  <si>
    <t>If regression data changes, rerun procedure</t>
  </si>
  <si>
    <t>to create an updated version of this worksheet.</t>
  </si>
  <si>
    <t>VIF</t>
  </si>
  <si>
    <t>JANT and all other X</t>
  </si>
  <si>
    <t>JULT and all other X</t>
  </si>
  <si>
    <t>OVR65 and all other X</t>
  </si>
  <si>
    <t>POPN and all other X</t>
  </si>
  <si>
    <t>EDUC and all other X</t>
  </si>
  <si>
    <t>HOUS and all other X</t>
  </si>
  <si>
    <t>DENS and all other X</t>
  </si>
  <si>
    <t>NONW and all other X</t>
  </si>
  <si>
    <t>WWDRK and all other X</t>
  </si>
  <si>
    <t>HC and all other X</t>
  </si>
  <si>
    <t>SO@ and all other X</t>
  </si>
  <si>
    <t>HUMID and all other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</si>
</sst>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4" fillId="0" borderId="0" xfId="2" applyFont="1"/>
    <xf numFmtId="0" fontId="5" fillId="0" borderId="0" xfId="2" applyFont="1"/>
    <xf numFmtId="0" fontId="6" fillId="0" borderId="1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4" fontId="5" fillId="0" borderId="0" xfId="2" applyNumberFormat="1" applyFont="1" applyFill="1" applyBorder="1"/>
    <xf numFmtId="0" fontId="7" fillId="0" borderId="2" xfId="2" applyFont="1" applyFill="1" applyBorder="1" applyAlignment="1">
      <alignment horizontal="centerContinuous"/>
    </xf>
    <xf numFmtId="0" fontId="6" fillId="0" borderId="2" xfId="2" applyFont="1" applyFill="1" applyBorder="1" applyAlignment="1">
      <alignment horizontal="centerContinuous"/>
    </xf>
    <xf numFmtId="0" fontId="6" fillId="0" borderId="0" xfId="2" applyFont="1"/>
    <xf numFmtId="0" fontId="5" fillId="0" borderId="0" xfId="2" applyFont="1" applyFill="1" applyBorder="1" applyAlignment="1"/>
    <xf numFmtId="164" fontId="5" fillId="0" borderId="0" xfId="2" applyNumberFormat="1" applyFont="1" applyFill="1" applyBorder="1" applyAlignment="1"/>
    <xf numFmtId="0" fontId="5" fillId="0" borderId="0" xfId="2" applyNumberFormat="1" applyFont="1" applyFill="1" applyBorder="1"/>
    <xf numFmtId="0" fontId="5" fillId="0" borderId="0" xfId="2" applyFont="1" applyFill="1"/>
    <xf numFmtId="164" fontId="5" fillId="0" borderId="0" xfId="2" applyNumberFormat="1" applyFont="1" applyFill="1"/>
    <xf numFmtId="164" fontId="5" fillId="0" borderId="0" xfId="2" applyNumberFormat="1" applyFont="1"/>
    <xf numFmtId="0" fontId="5" fillId="0" borderId="3" xfId="2" applyFont="1" applyFill="1" applyBorder="1" applyAlignment="1"/>
    <xf numFmtId="9" fontId="5" fillId="0" borderId="0" xfId="3" applyFont="1" applyFill="1"/>
    <xf numFmtId="0" fontId="6" fillId="0" borderId="0" xfId="2" applyFont="1" applyFill="1"/>
    <xf numFmtId="0" fontId="5" fillId="0" borderId="0" xfId="2" applyFont="1" applyBorder="1"/>
    <xf numFmtId="164" fontId="5" fillId="0" borderId="4" xfId="2" applyNumberFormat="1" applyFont="1" applyFill="1" applyBorder="1"/>
    <xf numFmtId="164" fontId="5" fillId="0" borderId="5" xfId="2" applyNumberFormat="1" applyFont="1" applyFill="1" applyBorder="1"/>
    <xf numFmtId="164" fontId="5" fillId="0" borderId="6" xfId="2" applyNumberFormat="1" applyFont="1" applyFill="1" applyBorder="1"/>
    <xf numFmtId="0" fontId="5" fillId="0" borderId="6" xfId="2" applyFont="1" applyBorder="1"/>
    <xf numFmtId="0" fontId="5" fillId="0" borderId="7" xfId="2" applyNumberFormat="1" applyFont="1" applyFill="1" applyBorder="1"/>
    <xf numFmtId="0" fontId="5" fillId="0" borderId="3" xfId="2" applyNumberFormat="1" applyFont="1" applyFill="1" applyBorder="1"/>
    <xf numFmtId="164" fontId="5" fillId="0" borderId="3" xfId="2" applyNumberFormat="1" applyFont="1" applyFill="1" applyBorder="1"/>
    <xf numFmtId="0" fontId="5" fillId="0" borderId="3" xfId="2" applyFont="1" applyBorder="1"/>
    <xf numFmtId="0" fontId="5" fillId="0" borderId="8" xfId="2" applyFont="1" applyBorder="1"/>
    <xf numFmtId="0" fontId="5" fillId="0" borderId="9" xfId="2" applyFont="1" applyBorder="1"/>
    <xf numFmtId="0" fontId="5" fillId="0" borderId="10" xfId="2" applyFont="1" applyBorder="1"/>
    <xf numFmtId="0" fontId="4" fillId="2" borderId="11" xfId="2" applyFont="1" applyFill="1" applyBorder="1"/>
    <xf numFmtId="164" fontId="4" fillId="2" borderId="11" xfId="2" applyNumberFormat="1" applyFont="1" applyFill="1" applyBorder="1"/>
  </cellXfs>
  <cellStyles count="4">
    <cellStyle name="Hyperlink" xfId="1" builtinId="8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62</v>
      </c>
      <c r="K2" s="3" t="s">
        <v>44</v>
      </c>
      <c r="L2" s="21">
        <v>2.3334208808210022E-3</v>
      </c>
      <c r="M2" s="22">
        <v>-3.1251447913745005E-2</v>
      </c>
      <c r="N2" s="22">
        <v>-0.1172006338577653</v>
      </c>
      <c r="O2" s="23">
        <v>0.150691422651793</v>
      </c>
      <c r="P2" s="23">
        <v>-2.6482183374372363E-4</v>
      </c>
      <c r="Q2" s="23">
        <v>-3.6826479675822178E-2</v>
      </c>
      <c r="R2" s="23">
        <v>0.90794046212677126</v>
      </c>
      <c r="S2" s="23">
        <v>-6.2706421631253448</v>
      </c>
      <c r="T2" s="23">
        <v>-7.8793978900076264E-2</v>
      </c>
      <c r="U2" s="23">
        <v>-1.0020503790289872</v>
      </c>
      <c r="V2" s="23">
        <v>0.21686394580312679</v>
      </c>
      <c r="W2" s="23">
        <v>7.1839918480898872E-3</v>
      </c>
      <c r="X2" s="28">
        <v>144.63271164494267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1.2179124339729501E-2</v>
      </c>
      <c r="M3" s="6">
        <v>1.0528632481377026E-2</v>
      </c>
      <c r="N3" s="6">
        <v>0.20054378633224995</v>
      </c>
      <c r="O3" s="19">
        <v>0.14176712869570771</v>
      </c>
      <c r="P3" s="19">
        <v>5.0921801792020772E-4</v>
      </c>
      <c r="Q3" s="19">
        <v>0.17687950660697252</v>
      </c>
      <c r="R3" s="19">
        <v>1.4338664347777428</v>
      </c>
      <c r="S3" s="19">
        <v>8.7284026870719504</v>
      </c>
      <c r="T3" s="19">
        <v>0.97599881388958187</v>
      </c>
      <c r="U3" s="19">
        <v>0.19061908989874651</v>
      </c>
      <c r="V3" s="19">
        <v>9.9655812243566955E-2</v>
      </c>
      <c r="W3" s="19">
        <v>0.11473990932584657</v>
      </c>
      <c r="X3" s="29">
        <v>50.582906989407149</v>
      </c>
    </row>
    <row r="4" spans="1:24" ht="15" customHeight="1" x14ac:dyDescent="0.25">
      <c r="A4" s="10" t="s">
        <v>16</v>
      </c>
      <c r="B4" s="11">
        <v>0.67123266128841841</v>
      </c>
      <c r="D4" s="2" t="s">
        <v>47</v>
      </c>
      <c r="K4" s="3" t="s">
        <v>17</v>
      </c>
      <c r="L4" s="20">
        <v>0.4505532855803327</v>
      </c>
      <c r="M4" s="6">
        <v>4.4597300035932923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0.4505532855803327</v>
      </c>
      <c r="D5" s="2" t="s">
        <v>48</v>
      </c>
      <c r="K5" s="9" t="s">
        <v>19</v>
      </c>
      <c r="L5" s="20">
        <v>3.211716421042758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0.31026901806892837</v>
      </c>
      <c r="D6" s="2" t="s">
        <v>49</v>
      </c>
      <c r="K6" s="3" t="s">
        <v>21</v>
      </c>
      <c r="L6" s="24">
        <v>766.54132320067254</v>
      </c>
      <c r="M6" s="25">
        <v>934.79201013266049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4.4597300035932923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1.8200127032449596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61</v>
      </c>
      <c r="K2" s="3" t="s">
        <v>44</v>
      </c>
      <c r="L2" s="21">
        <v>0.20185199230972975</v>
      </c>
      <c r="M2" s="22">
        <v>1.9257636512554543</v>
      </c>
      <c r="N2" s="22">
        <v>3.6134967387402783</v>
      </c>
      <c r="O2" s="23">
        <v>7.2493391347783591E-3</v>
      </c>
      <c r="P2" s="23">
        <v>3.6255133948282063</v>
      </c>
      <c r="Q2" s="23">
        <v>-37.436870936823397</v>
      </c>
      <c r="R2" s="23">
        <v>-41.73746707364478</v>
      </c>
      <c r="S2" s="23">
        <v>3.096090168354809</v>
      </c>
      <c r="T2" s="23">
        <v>0.23038866016317563</v>
      </c>
      <c r="U2" s="23">
        <v>-2.4084359503374491</v>
      </c>
      <c r="V2" s="23">
        <v>-1.1062821064813435</v>
      </c>
      <c r="W2" s="23">
        <v>0.33444448412784572</v>
      </c>
      <c r="X2" s="28">
        <v>199.51923436332913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0.13416274632820885</v>
      </c>
      <c r="M3" s="6">
        <v>2.3931819571887019</v>
      </c>
      <c r="N3" s="6">
        <v>1.6346333771624779</v>
      </c>
      <c r="O3" s="19">
        <v>6.0217182019608748E-3</v>
      </c>
      <c r="P3" s="19">
        <v>2.0515065942927579</v>
      </c>
      <c r="Q3" s="19">
        <v>16.351537374032965</v>
      </c>
      <c r="R3" s="19">
        <v>104.89180058395189</v>
      </c>
      <c r="S3" s="19">
        <v>11.676704815501928</v>
      </c>
      <c r="T3" s="19">
        <v>2.8755579374080313</v>
      </c>
      <c r="U3" s="19">
        <v>1.2014297647158225</v>
      </c>
      <c r="V3" s="19">
        <v>1.3642089065655036</v>
      </c>
      <c r="W3" s="19">
        <v>1.7456091999556287</v>
      </c>
      <c r="X3" s="29">
        <v>655.49091009316453</v>
      </c>
    </row>
    <row r="4" spans="1:24" ht="15" customHeight="1" x14ac:dyDescent="0.25">
      <c r="A4" s="10" t="s">
        <v>16</v>
      </c>
      <c r="B4" s="11">
        <v>0.65944904506234681</v>
      </c>
      <c r="D4" s="2" t="s">
        <v>47</v>
      </c>
      <c r="K4" s="3" t="s">
        <v>17</v>
      </c>
      <c r="L4" s="20">
        <v>0.43487304303364105</v>
      </c>
      <c r="M4" s="6">
        <v>53.391736478703791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0.43487304303364105</v>
      </c>
      <c r="D5" s="2" t="s">
        <v>48</v>
      </c>
      <c r="K5" s="9" t="s">
        <v>19</v>
      </c>
      <c r="L5" s="20">
        <v>3.0139294027397683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0.29058530934010263</v>
      </c>
      <c r="D6" s="2" t="s">
        <v>49</v>
      </c>
      <c r="K6" s="3" t="s">
        <v>21</v>
      </c>
      <c r="L6" s="24">
        <v>103100.88969539991</v>
      </c>
      <c r="M6" s="25">
        <v>133981.8436379334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53.391736478703791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1.7695138900612173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60</v>
      </c>
      <c r="K2" s="3" t="s">
        <v>44</v>
      </c>
      <c r="L2" s="21">
        <v>-3.4696151217726654</v>
      </c>
      <c r="M2" s="22">
        <v>4.2609699210657803</v>
      </c>
      <c r="N2" s="22">
        <v>-3.6921482875689929E-4</v>
      </c>
      <c r="O2" s="23">
        <v>1.2193023158956924</v>
      </c>
      <c r="P2" s="23">
        <v>15.631598778655585</v>
      </c>
      <c r="Q2" s="23">
        <v>-66.048843931197041</v>
      </c>
      <c r="R2" s="23">
        <v>17.773631825159391</v>
      </c>
      <c r="S2" s="23">
        <v>-8.4600000508266753</v>
      </c>
      <c r="T2" s="23">
        <v>4.6328593393969957</v>
      </c>
      <c r="U2" s="23">
        <v>-4.4786738797046857</v>
      </c>
      <c r="V2" s="23">
        <v>-5.051390706726969</v>
      </c>
      <c r="W2" s="23">
        <v>0.22763702435876554</v>
      </c>
      <c r="X2" s="28">
        <v>857.49621419578818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2.5083447605621907</v>
      </c>
      <c r="M3" s="6">
        <v>1.7147498356533863</v>
      </c>
      <c r="N3" s="6">
        <v>6.4923990606859982E-3</v>
      </c>
      <c r="O3" s="19">
        <v>2.2427808510078635</v>
      </c>
      <c r="P3" s="19">
        <v>18.164731990826258</v>
      </c>
      <c r="Q3" s="19">
        <v>111.16082080257455</v>
      </c>
      <c r="R3" s="19">
        <v>12.135534521356755</v>
      </c>
      <c r="S3" s="19">
        <v>2.7934900404379683</v>
      </c>
      <c r="T3" s="19">
        <v>1.1446986035270048</v>
      </c>
      <c r="U3" s="19">
        <v>1.3043740444195269</v>
      </c>
      <c r="V3" s="19">
        <v>1.7018167099893016</v>
      </c>
      <c r="W3" s="19">
        <v>0.15130100032449009</v>
      </c>
      <c r="X3" s="29">
        <v>685.4674597709419</v>
      </c>
    </row>
    <row r="4" spans="1:24" ht="15" customHeight="1" x14ac:dyDescent="0.25">
      <c r="A4" s="10" t="s">
        <v>16</v>
      </c>
      <c r="B4" s="11">
        <v>0.83503383298625689</v>
      </c>
      <c r="D4" s="2" t="s">
        <v>47</v>
      </c>
      <c r="K4" s="3" t="s">
        <v>17</v>
      </c>
      <c r="L4" s="20">
        <v>0.69728150223171992</v>
      </c>
      <c r="M4" s="6">
        <v>56.699466903118577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0.69728150223171992</v>
      </c>
      <c r="D5" s="2" t="s">
        <v>48</v>
      </c>
      <c r="K5" s="9" t="s">
        <v>19</v>
      </c>
      <c r="L5" s="20">
        <v>9.0216463057527854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0.61999167301428681</v>
      </c>
      <c r="D6" s="2" t="s">
        <v>49</v>
      </c>
      <c r="K6" s="3" t="s">
        <v>21</v>
      </c>
      <c r="L6" s="24">
        <v>348036.66128640145</v>
      </c>
      <c r="M6" s="25">
        <v>151096.98871359843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56.699466903118577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3.3033990567879448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59</v>
      </c>
      <c r="K2" s="3" t="s">
        <v>44</v>
      </c>
      <c r="L2" s="21">
        <v>0.11224689151584756</v>
      </c>
      <c r="M2" s="22">
        <v>3.5984559988612609E-4</v>
      </c>
      <c r="N2" s="22">
        <v>-8.4649185294815035E-2</v>
      </c>
      <c r="O2" s="23">
        <v>4.2172536908413951</v>
      </c>
      <c r="P2" s="23">
        <v>-7.1354080610830026</v>
      </c>
      <c r="Q2" s="23">
        <v>0.30761362760309602</v>
      </c>
      <c r="R2" s="23">
        <v>1.9036905867515715E-2</v>
      </c>
      <c r="S2" s="23">
        <v>7.1899151743362227E-2</v>
      </c>
      <c r="T2" s="23">
        <v>-6.8320081136797911E-2</v>
      </c>
      <c r="U2" s="23">
        <v>-6.1555825407124336E-2</v>
      </c>
      <c r="V2" s="23">
        <v>7.056855521846781E-3</v>
      </c>
      <c r="W2" s="23">
        <v>-1.127404290369367E-2</v>
      </c>
      <c r="X2" s="28">
        <v>26.790675429657814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0.10267163456023129</v>
      </c>
      <c r="M3" s="6">
        <v>3.6635923302590339E-4</v>
      </c>
      <c r="N3" s="6">
        <v>0.12765125221294035</v>
      </c>
      <c r="O3" s="19">
        <v>0.84299224496816783</v>
      </c>
      <c r="P3" s="19">
        <v>6.2745383135496402</v>
      </c>
      <c r="Q3" s="19">
        <v>0.70594931693588636</v>
      </c>
      <c r="R3" s="19">
        <v>0.17406066583994151</v>
      </c>
      <c r="S3" s="19">
        <v>7.5044293500176856E-2</v>
      </c>
      <c r="T3" s="19">
        <v>8.2558364534911485E-2</v>
      </c>
      <c r="U3" s="19">
        <v>0.1053291086542508</v>
      </c>
      <c r="V3" s="19">
        <v>8.7696843267143446E-3</v>
      </c>
      <c r="W3" s="19">
        <v>8.1505254777034866E-3</v>
      </c>
      <c r="X3" s="29">
        <v>39.52630423977979</v>
      </c>
    </row>
    <row r="4" spans="1:24" ht="15" customHeight="1" x14ac:dyDescent="0.25">
      <c r="A4" s="10" t="s">
        <v>16</v>
      </c>
      <c r="B4" s="11">
        <v>0.78035544785798783</v>
      </c>
      <c r="D4" s="2" t="s">
        <v>47</v>
      </c>
      <c r="K4" s="3" t="s">
        <v>17</v>
      </c>
      <c r="L4" s="20">
        <v>0.60895462500164077</v>
      </c>
      <c r="M4" s="6">
        <v>3.2320507108983176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0.60895462500164077</v>
      </c>
      <c r="D5" s="2" t="s">
        <v>48</v>
      </c>
      <c r="K5" s="9" t="s">
        <v>19</v>
      </c>
      <c r="L5" s="20">
        <v>6.0992213020456605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0.5091132526616341</v>
      </c>
      <c r="D6" s="2" t="s">
        <v>49</v>
      </c>
      <c r="K6" s="3" t="s">
        <v>21</v>
      </c>
      <c r="L6" s="24">
        <v>764.56069883587293</v>
      </c>
      <c r="M6" s="25">
        <v>490.96913449746108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3.2320507108983176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2.557247992011658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58</v>
      </c>
      <c r="K2" s="3" t="s">
        <v>44</v>
      </c>
      <c r="L2" s="21">
        <v>4.5186492865844616E-4</v>
      </c>
      <c r="M2" s="22">
        <v>-0.47498587746698578</v>
      </c>
      <c r="N2" s="22">
        <v>0.37472052524122551</v>
      </c>
      <c r="O2" s="23">
        <v>5.201851670513709</v>
      </c>
      <c r="P2" s="23">
        <v>-3.3908976391532857</v>
      </c>
      <c r="Q2" s="23">
        <v>0.21255158073050878</v>
      </c>
      <c r="R2" s="23">
        <v>5.2878409743472819E-2</v>
      </c>
      <c r="S2" s="23">
        <v>0.42869571086049568</v>
      </c>
      <c r="T2" s="23">
        <v>0.15578398758155634</v>
      </c>
      <c r="U2" s="23">
        <v>2.6063395392498183E-2</v>
      </c>
      <c r="V2" s="23">
        <v>2.7252223013290555E-2</v>
      </c>
      <c r="W2" s="23">
        <v>0.22093748568746727</v>
      </c>
      <c r="X2" s="28">
        <v>2.0327759608233746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5.1503816964857318E-4</v>
      </c>
      <c r="M3" s="6">
        <v>0.16605196607605069</v>
      </c>
      <c r="N3" s="6">
        <v>1.463078438751122</v>
      </c>
      <c r="O3" s="19">
        <v>8.8909403373881162</v>
      </c>
      <c r="P3" s="19">
        <v>0.86038356152270901</v>
      </c>
      <c r="Q3" s="19">
        <v>0.24225662490533353</v>
      </c>
      <c r="R3" s="19">
        <v>0.10602767084960314</v>
      </c>
      <c r="S3" s="19">
        <v>9.8494080773366618E-2</v>
      </c>
      <c r="T3" s="19">
        <v>0.14655810017294491</v>
      </c>
      <c r="U3" s="19">
        <v>1.1790268294420196E-2</v>
      </c>
      <c r="V3" s="19">
        <v>1.0967161420736069E-2</v>
      </c>
      <c r="W3" s="19">
        <v>0.20209034285780081</v>
      </c>
      <c r="X3" s="29">
        <v>55.723683247643642</v>
      </c>
    </row>
    <row r="4" spans="1:24" ht="15" customHeight="1" x14ac:dyDescent="0.25">
      <c r="A4" s="10" t="s">
        <v>16</v>
      </c>
      <c r="B4" s="11">
        <v>0.89117622774525806</v>
      </c>
      <c r="D4" s="2" t="s">
        <v>47</v>
      </c>
      <c r="K4" s="3" t="s">
        <v>17</v>
      </c>
      <c r="L4" s="20">
        <v>0.79419506889826808</v>
      </c>
      <c r="M4" s="6">
        <v>4.5344613919511731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0.79419506889826808</v>
      </c>
      <c r="D5" s="2" t="s">
        <v>48</v>
      </c>
      <c r="K5" s="9" t="s">
        <v>19</v>
      </c>
      <c r="L5" s="20">
        <v>15.114299431665593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0.74164912904250668</v>
      </c>
      <c r="D6" s="2" t="s">
        <v>49</v>
      </c>
      <c r="K6" s="3" t="s">
        <v>21</v>
      </c>
      <c r="L6" s="24">
        <v>3729.2430145904991</v>
      </c>
      <c r="M6" s="25">
        <v>966.38298540950109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4.5344613919511731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4.8589700676593006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57</v>
      </c>
      <c r="K2" s="3" t="s">
        <v>44</v>
      </c>
      <c r="L2" s="21">
        <v>106.01310038588346</v>
      </c>
      <c r="M2" s="22">
        <v>-1086.4967477196267</v>
      </c>
      <c r="N2" s="22">
        <v>-4612.3849742939792</v>
      </c>
      <c r="O2" s="23">
        <v>-142.40114642483627</v>
      </c>
      <c r="P2" s="23">
        <v>-21.69898312608569</v>
      </c>
      <c r="Q2" s="23">
        <v>-38.540519773760096</v>
      </c>
      <c r="R2" s="23">
        <v>4.0700824515564742</v>
      </c>
      <c r="S2" s="23">
        <v>-21.605108557584259</v>
      </c>
      <c r="T2" s="23">
        <v>4.1263885878074822</v>
      </c>
      <c r="U2" s="23">
        <v>-0.18635497106570043</v>
      </c>
      <c r="V2" s="23">
        <v>55.895862542869473</v>
      </c>
      <c r="W2" s="23">
        <v>35.659645063504051</v>
      </c>
      <c r="X2" s="28">
        <v>24332.605188611713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48.121553009631569</v>
      </c>
      <c r="M3" s="6">
        <v>379.53660948427114</v>
      </c>
      <c r="N3" s="6">
        <v>2414.7584934420479</v>
      </c>
      <c r="O3" s="19">
        <v>278.01741434421575</v>
      </c>
      <c r="P3" s="19">
        <v>68.536987764089332</v>
      </c>
      <c r="Q3" s="19">
        <v>29.330209830519355</v>
      </c>
      <c r="R3" s="19">
        <v>32.768961799858381</v>
      </c>
      <c r="S3" s="19">
        <v>41.543819862265067</v>
      </c>
      <c r="T3" s="19">
        <v>3.4276157875353186</v>
      </c>
      <c r="U3" s="19">
        <v>3.2769291612004143</v>
      </c>
      <c r="V3" s="19">
        <v>56.9076441034913</v>
      </c>
      <c r="W3" s="19">
        <v>40.645062626020724</v>
      </c>
      <c r="X3" s="29">
        <v>15246.501411349605</v>
      </c>
    </row>
    <row r="4" spans="1:24" ht="15" customHeight="1" x14ac:dyDescent="0.25">
      <c r="A4" s="10" t="s">
        <v>16</v>
      </c>
      <c r="B4" s="11">
        <v>0.62343406439586857</v>
      </c>
      <c r="D4" s="2" t="s">
        <v>47</v>
      </c>
      <c r="K4" s="3" t="s">
        <v>17</v>
      </c>
      <c r="L4" s="20">
        <v>0.38867003264915206</v>
      </c>
      <c r="M4" s="6">
        <v>1273.8253842275469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0.38867003264915206</v>
      </c>
      <c r="D5" s="2" t="s">
        <v>48</v>
      </c>
      <c r="K5" s="9" t="s">
        <v>19</v>
      </c>
      <c r="L5" s="20">
        <v>2.4901297867106229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0.232585785665957</v>
      </c>
      <c r="D6" s="2" t="s">
        <v>49</v>
      </c>
      <c r="K6" s="3" t="s">
        <v>21</v>
      </c>
      <c r="L6" s="24">
        <v>48486744.703384504</v>
      </c>
      <c r="M6" s="25">
        <v>76263662.14661549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1273.8253842275469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1.6357778178835634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56</v>
      </c>
      <c r="K2" s="3" t="s">
        <v>44</v>
      </c>
      <c r="L2" s="21">
        <v>3.3638976207098947</v>
      </c>
      <c r="M2" s="22">
        <v>-2.3218880007051506</v>
      </c>
      <c r="N2" s="22">
        <v>-1.1304279034604907</v>
      </c>
      <c r="O2" s="23">
        <v>-0.18752188065762482</v>
      </c>
      <c r="P2" s="23">
        <v>7.1193123113669432E-2</v>
      </c>
      <c r="Q2" s="23">
        <v>8.6743328964495853E-2</v>
      </c>
      <c r="R2" s="23">
        <v>-2.5021131800478706E-2</v>
      </c>
      <c r="S2" s="23">
        <v>1.7186415262131275E-2</v>
      </c>
      <c r="T2" s="23">
        <v>5.12527681100855E-3</v>
      </c>
      <c r="U2" s="23">
        <v>-0.10950408706505255</v>
      </c>
      <c r="V2" s="23">
        <v>-0.31217143360258848</v>
      </c>
      <c r="W2" s="23">
        <v>8.828839388621382E-4</v>
      </c>
      <c r="X2" s="28">
        <v>75.502411456928527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1.0807642079052218</v>
      </c>
      <c r="M3" s="6">
        <v>7.2260877531384073</v>
      </c>
      <c r="N3" s="6">
        <v>0.78747142355629507</v>
      </c>
      <c r="O3" s="19">
        <v>0.19609901505250696</v>
      </c>
      <c r="P3" s="19">
        <v>8.5555061254371692E-2</v>
      </c>
      <c r="Q3" s="19">
        <v>9.3731305860701442E-2</v>
      </c>
      <c r="R3" s="19">
        <v>0.1201778037590257</v>
      </c>
      <c r="S3" s="19">
        <v>9.7249797208890845E-3</v>
      </c>
      <c r="T3" s="19">
        <v>9.4274180717852044E-3</v>
      </c>
      <c r="U3" s="19">
        <v>0.16513252652822655</v>
      </c>
      <c r="V3" s="19">
        <v>0.10913309797530163</v>
      </c>
      <c r="W3" s="19">
        <v>4.0075939775990199E-4</v>
      </c>
      <c r="X3" s="29">
        <v>43.812428178812937</v>
      </c>
    </row>
    <row r="4" spans="1:24" ht="15" customHeight="1" x14ac:dyDescent="0.25">
      <c r="A4" s="10" t="s">
        <v>16</v>
      </c>
      <c r="B4" s="11">
        <v>0.76990844511329026</v>
      </c>
      <c r="D4" s="2" t="s">
        <v>47</v>
      </c>
      <c r="K4" s="3" t="s">
        <v>17</v>
      </c>
      <c r="L4" s="20">
        <v>0.59275901385676433</v>
      </c>
      <c r="M4" s="6">
        <v>3.676054482050414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0.59275901385676433</v>
      </c>
      <c r="D5" s="2" t="s">
        <v>48</v>
      </c>
      <c r="K5" s="9" t="s">
        <v>19</v>
      </c>
      <c r="L5" s="20">
        <v>5.7008983622351348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0.48878259186274664</v>
      </c>
      <c r="D6" s="2" t="s">
        <v>49</v>
      </c>
      <c r="K6" s="3" t="s">
        <v>21</v>
      </c>
      <c r="L6" s="24">
        <v>924.46063524819499</v>
      </c>
      <c r="M6" s="25">
        <v>635.12869808513813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3.676054482050414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2.4555485180174812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55</v>
      </c>
      <c r="K2" s="3" t="s">
        <v>44</v>
      </c>
      <c r="L2" s="21">
        <v>-1.7426830889513698</v>
      </c>
      <c r="M2" s="22">
        <v>-0.17761641586020893</v>
      </c>
      <c r="N2" s="22">
        <v>-8.4017515921427522E-3</v>
      </c>
      <c r="O2" s="23">
        <v>-2.1777467873046814E-2</v>
      </c>
      <c r="P2" s="23">
        <v>-2.4627943345108421E-3</v>
      </c>
      <c r="Q2" s="23">
        <v>9.3165017019017204E-3</v>
      </c>
      <c r="R2" s="23">
        <v>-2.6801807356446549E-3</v>
      </c>
      <c r="S2" s="23">
        <v>9.9233447322345618E-4</v>
      </c>
      <c r="T2" s="23">
        <v>8.2392185929952066E-2</v>
      </c>
      <c r="U2" s="23">
        <v>3.7193641080316186E-3</v>
      </c>
      <c r="V2" s="23">
        <v>-1.3665365852122814E-4</v>
      </c>
      <c r="W2" s="23">
        <v>5.0803253005158901E-2</v>
      </c>
      <c r="X2" s="28">
        <v>11.828845831033822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0.85188829941068278</v>
      </c>
      <c r="M3" s="6">
        <v>9.5418129468877982E-2</v>
      </c>
      <c r="N3" s="6">
        <v>2.4301467719328739E-2</v>
      </c>
      <c r="O3" s="19">
        <v>1.0103629008753499E-2</v>
      </c>
      <c r="P3" s="19">
        <v>1.1617771806929533E-2</v>
      </c>
      <c r="Q3" s="19">
        <v>1.4713100293619668E-2</v>
      </c>
      <c r="R3" s="19">
        <v>1.1706393822820758E-3</v>
      </c>
      <c r="S3" s="19">
        <v>1.1531443460521134E-3</v>
      </c>
      <c r="T3" s="19">
        <v>1.6469479636893193E-2</v>
      </c>
      <c r="U3" s="19">
        <v>1.4522079965656602E-2</v>
      </c>
      <c r="V3" s="19">
        <v>4.773605290363211E-5</v>
      </c>
      <c r="W3" s="19">
        <v>1.6322237976297886E-2</v>
      </c>
      <c r="X3" s="29">
        <v>5.2767793241202705</v>
      </c>
    </row>
    <row r="4" spans="1:24" ht="15" customHeight="1" x14ac:dyDescent="0.25">
      <c r="A4" s="10" t="s">
        <v>16</v>
      </c>
      <c r="B4" s="11">
        <v>0.87890311541255661</v>
      </c>
      <c r="D4" s="2" t="s">
        <v>47</v>
      </c>
      <c r="K4" s="3" t="s">
        <v>17</v>
      </c>
      <c r="L4" s="20">
        <v>0.77247068628189786</v>
      </c>
      <c r="M4" s="6">
        <v>0.45175848192342499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0.77247068628189786</v>
      </c>
      <c r="D5" s="2" t="s">
        <v>48</v>
      </c>
      <c r="K5" s="9" t="s">
        <v>19</v>
      </c>
      <c r="L5" s="20">
        <v>13.297232512580315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0.71437809554536125</v>
      </c>
      <c r="D6" s="2" t="s">
        <v>49</v>
      </c>
      <c r="K6" s="3" t="s">
        <v>21</v>
      </c>
      <c r="L6" s="24">
        <v>32.565304211814734</v>
      </c>
      <c r="M6" s="25">
        <v>9.5920291215186033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0.45175848192342499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4.3950380883183771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54</v>
      </c>
      <c r="K2" s="3" t="s">
        <v>44</v>
      </c>
      <c r="L2" s="21">
        <v>-7.0510549204128053E-2</v>
      </c>
      <c r="M2" s="22">
        <v>-7.0143128774725347E-3</v>
      </c>
      <c r="N2" s="22">
        <v>-5.496123493972261E-3</v>
      </c>
      <c r="O2" s="23">
        <v>2.9118651543209367E-3</v>
      </c>
      <c r="P2" s="23">
        <v>-1.7322136553655388E-3</v>
      </c>
      <c r="Q2" s="23">
        <v>-8.0442317011161774E-5</v>
      </c>
      <c r="R2" s="23">
        <v>-1.1287917916349482E-4</v>
      </c>
      <c r="S2" s="23">
        <v>-3.7529178296176178E-3</v>
      </c>
      <c r="T2" s="23">
        <v>1.3899946242327027E-3</v>
      </c>
      <c r="U2" s="23">
        <v>-1.5617529104426274E-5</v>
      </c>
      <c r="V2" s="23">
        <v>-9.4402601352850128E-4</v>
      </c>
      <c r="W2" s="23">
        <v>-4.6915069015617802E-2</v>
      </c>
      <c r="X2" s="28">
        <v>5.4013260774183101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1.2545737783565849E-2</v>
      </c>
      <c r="M3" s="6">
        <v>3.8590432127320771E-3</v>
      </c>
      <c r="N3" s="6">
        <v>1.541798659055246E-3</v>
      </c>
      <c r="O3" s="19">
        <v>1.8592180621022363E-3</v>
      </c>
      <c r="P3" s="19">
        <v>2.411149915870759E-3</v>
      </c>
      <c r="Q3" s="19">
        <v>2.0216223134857686E-4</v>
      </c>
      <c r="R3" s="19">
        <v>1.8997671208910148E-4</v>
      </c>
      <c r="S3" s="19">
        <v>3.3001373583622638E-3</v>
      </c>
      <c r="T3" s="19">
        <v>2.3757615664813381E-3</v>
      </c>
      <c r="U3" s="19">
        <v>8.1763688984492119E-6</v>
      </c>
      <c r="V3" s="19">
        <v>2.9379603206229812E-3</v>
      </c>
      <c r="W3" s="19">
        <v>2.2933830375606944E-2</v>
      </c>
      <c r="X3" s="29">
        <v>0.4571863668394483</v>
      </c>
    </row>
    <row r="4" spans="1:24" ht="15" customHeight="1" x14ac:dyDescent="0.25">
      <c r="A4" s="10" t="s">
        <v>16</v>
      </c>
      <c r="B4" s="11">
        <v>0.87220637004632351</v>
      </c>
      <c r="D4" s="2" t="s">
        <v>47</v>
      </c>
      <c r="K4" s="3" t="s">
        <v>17</v>
      </c>
      <c r="L4" s="20">
        <v>0.76074395194938416</v>
      </c>
      <c r="M4" s="6">
        <v>7.4123050927114492E-2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0.76074395194938416</v>
      </c>
      <c r="D5" s="2" t="s">
        <v>48</v>
      </c>
      <c r="K5" s="9" t="s">
        <v>19</v>
      </c>
      <c r="L5" s="20">
        <v>12.453522085419031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0.69965730138326943</v>
      </c>
      <c r="D6" s="2" t="s">
        <v>49</v>
      </c>
      <c r="K6" s="3" t="s">
        <v>21</v>
      </c>
      <c r="L6" s="24">
        <v>0.82106967943238385</v>
      </c>
      <c r="M6" s="25">
        <v>0.25822865390094962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7.4123050927114492E-2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4.179622660106987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53</v>
      </c>
      <c r="K2" s="3" t="s">
        <v>44</v>
      </c>
      <c r="L2" s="21">
        <v>-7.2647125657707604E-2</v>
      </c>
      <c r="M2" s="22">
        <v>-4.4169080874407005E-2</v>
      </c>
      <c r="N2" s="22">
        <v>7.2427952151750796E-2</v>
      </c>
      <c r="O2" s="23">
        <v>-1.7596908414869964E-3</v>
      </c>
      <c r="P2" s="23">
        <v>4.8242075536951868E-4</v>
      </c>
      <c r="Q2" s="23">
        <v>2.4557191906554345E-3</v>
      </c>
      <c r="R2" s="23">
        <v>1.3080059346039898E-2</v>
      </c>
      <c r="S2" s="23">
        <v>-7.3252717162726758E-2</v>
      </c>
      <c r="T2" s="23">
        <v>-3.8981106552118242E-5</v>
      </c>
      <c r="U2" s="23">
        <v>-3.7156899350985886E-2</v>
      </c>
      <c r="V2" s="23">
        <v>-0.3865724921580429</v>
      </c>
      <c r="W2" s="23">
        <v>-5.7004350225887084</v>
      </c>
      <c r="X2" s="28">
        <v>39.261606436814176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3.4297289169988872E-2</v>
      </c>
      <c r="M3" s="6">
        <v>1.4234878639999272E-2</v>
      </c>
      <c r="N3" s="6">
        <v>1.3506610125130467E-2</v>
      </c>
      <c r="O3" s="19">
        <v>2.1796794603832569E-2</v>
      </c>
      <c r="P3" s="19">
        <v>1.8194188318212715E-3</v>
      </c>
      <c r="Q3" s="19">
        <v>1.6767234353741857E-3</v>
      </c>
      <c r="R3" s="19">
        <v>3.0017717461893141E-2</v>
      </c>
      <c r="S3" s="19">
        <v>1.8586651792715306E-2</v>
      </c>
      <c r="T3" s="19">
        <v>7.6104910135794707E-5</v>
      </c>
      <c r="U3" s="19">
        <v>2.5884000507495862E-2</v>
      </c>
      <c r="V3" s="19">
        <v>0.20767238167261323</v>
      </c>
      <c r="W3" s="19">
        <v>1.0142618920555262</v>
      </c>
      <c r="X3" s="29">
        <v>5.8552464837765754</v>
      </c>
    </row>
    <row r="4" spans="1:24" ht="15" customHeight="1" x14ac:dyDescent="0.25">
      <c r="A4" s="10" t="s">
        <v>16</v>
      </c>
      <c r="B4" s="11">
        <v>0.91380146736600709</v>
      </c>
      <c r="D4" s="2" t="s">
        <v>47</v>
      </c>
      <c r="K4" s="3" t="s">
        <v>17</v>
      </c>
      <c r="L4" s="20">
        <v>0.83503312176026767</v>
      </c>
      <c r="M4" s="6">
        <v>0.66646943628759026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0.83503312176026767</v>
      </c>
      <c r="D5" s="2" t="s">
        <v>48</v>
      </c>
      <c r="K5" s="9" t="s">
        <v>19</v>
      </c>
      <c r="L5" s="20">
        <v>19.825473018942883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0.79291391880544237</v>
      </c>
      <c r="D6" s="2" t="s">
        <v>49</v>
      </c>
      <c r="K6" s="3" t="s">
        <v>21</v>
      </c>
      <c r="L6" s="24">
        <v>105.67330238657493</v>
      </c>
      <c r="M6" s="25">
        <v>20.876530946758418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0.66646943628759026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6.0618228984535012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52</v>
      </c>
      <c r="K2" s="3" t="s">
        <v>44</v>
      </c>
      <c r="L2" s="21">
        <v>0.10316405251647046</v>
      </c>
      <c r="M2" s="22">
        <v>0.10763273999399531</v>
      </c>
      <c r="N2" s="22">
        <v>-0.36950396331486562</v>
      </c>
      <c r="O2" s="23">
        <v>5.9273378982123252E-4</v>
      </c>
      <c r="P2" s="23">
        <v>-1.9300079262419671E-2</v>
      </c>
      <c r="Q2" s="23">
        <v>1.3365546097600439E-2</v>
      </c>
      <c r="R2" s="23">
        <v>7.5815778757457444E-2</v>
      </c>
      <c r="S2" s="23">
        <v>-9.8076794278394874E-5</v>
      </c>
      <c r="T2" s="23">
        <v>-0.10177350917696119</v>
      </c>
      <c r="U2" s="23">
        <v>-0.30192834359743603</v>
      </c>
      <c r="V2" s="23">
        <v>-9.363220235288443</v>
      </c>
      <c r="W2" s="23">
        <v>-1.1995121138324751</v>
      </c>
      <c r="X2" s="28">
        <v>140.58205922880677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6.1682079276786393E-2</v>
      </c>
      <c r="M3" s="6">
        <v>6.7886498260107717E-2</v>
      </c>
      <c r="N3" s="6">
        <v>7.0290387265071808E-2</v>
      </c>
      <c r="O3" s="19">
        <v>7.3981087128299709E-3</v>
      </c>
      <c r="P3" s="19">
        <v>6.372881663749456E-3</v>
      </c>
      <c r="Q3" s="19">
        <v>0.12220556582320263</v>
      </c>
      <c r="R3" s="19">
        <v>8.6411376538470475E-2</v>
      </c>
      <c r="S3" s="19">
        <v>3.0977894265094371E-4</v>
      </c>
      <c r="T3" s="19">
        <v>0.10642856629876635</v>
      </c>
      <c r="U3" s="19">
        <v>0.87330621656861118</v>
      </c>
      <c r="V3" s="19">
        <v>5.1513344399494958</v>
      </c>
      <c r="W3" s="19">
        <v>0.566299264541545</v>
      </c>
      <c r="X3" s="29">
        <v>26.212873600267965</v>
      </c>
    </row>
    <row r="4" spans="1:24" ht="15" customHeight="1" x14ac:dyDescent="0.25">
      <c r="A4" s="10" t="s">
        <v>16</v>
      </c>
      <c r="B4" s="11">
        <v>0.86167686582537162</v>
      </c>
      <c r="D4" s="2" t="s">
        <v>47</v>
      </c>
      <c r="K4" s="3" t="s">
        <v>17</v>
      </c>
      <c r="L4" s="20">
        <v>0.7424870210986354</v>
      </c>
      <c r="M4" s="6">
        <v>2.7081538882481784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0.7424870210986354</v>
      </c>
      <c r="D5" s="2" t="s">
        <v>48</v>
      </c>
      <c r="K5" s="9" t="s">
        <v>19</v>
      </c>
      <c r="L5" s="20">
        <v>11.292922703843743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0.67673902648552098</v>
      </c>
      <c r="D6" s="2" t="s">
        <v>49</v>
      </c>
      <c r="K6" s="3" t="s">
        <v>21</v>
      </c>
      <c r="L6" s="24">
        <v>993.88075165894884</v>
      </c>
      <c r="M6" s="25">
        <v>344.70258167438516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2.7081538882481784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3.8832994137473391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51</v>
      </c>
      <c r="K2" s="3" t="s">
        <v>44</v>
      </c>
      <c r="L2" s="21">
        <v>0.30648176927927767</v>
      </c>
      <c r="M2" s="22">
        <v>0.42207838144261967</v>
      </c>
      <c r="N2" s="22">
        <v>-3.2704679422737255E-2</v>
      </c>
      <c r="O2" s="23">
        <v>5.5784564912530817E-2</v>
      </c>
      <c r="P2" s="23">
        <v>0.2664344147691296</v>
      </c>
      <c r="Q2" s="23">
        <v>9.9551969320860939E-2</v>
      </c>
      <c r="R2" s="23">
        <v>-9.1943420438245238E-4</v>
      </c>
      <c r="S2" s="23">
        <v>0.20393748218821528</v>
      </c>
      <c r="T2" s="23">
        <v>-4.1306427731131006</v>
      </c>
      <c r="U2" s="23">
        <v>-38.723338793022236</v>
      </c>
      <c r="V2" s="23">
        <v>-3.8492912560855945</v>
      </c>
      <c r="W2" s="23">
        <v>0.54450842336772809</v>
      </c>
      <c r="X2" s="28">
        <v>136.38506414012079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0.15371039570740286</v>
      </c>
      <c r="M3" s="6">
        <v>0.19395830771842315</v>
      </c>
      <c r="N3" s="6">
        <v>1.6314477990772503E-2</v>
      </c>
      <c r="O3" s="19">
        <v>1.3783391395182521E-2</v>
      </c>
      <c r="P3" s="19">
        <v>0.27808926719818061</v>
      </c>
      <c r="Q3" s="19">
        <v>0.19961385916839042</v>
      </c>
      <c r="R3" s="19">
        <v>6.9971028668519087E-4</v>
      </c>
      <c r="S3" s="19">
        <v>0.24507821847929231</v>
      </c>
      <c r="T3" s="19">
        <v>1.9164065533475889</v>
      </c>
      <c r="U3" s="19">
        <v>10.86285486319624</v>
      </c>
      <c r="V3" s="19">
        <v>1.2405554472866203</v>
      </c>
      <c r="W3" s="19">
        <v>0.32556312899480139</v>
      </c>
      <c r="X3" s="29">
        <v>73.826134889668211</v>
      </c>
    </row>
    <row r="4" spans="1:24" ht="15" customHeight="1" x14ac:dyDescent="0.25">
      <c r="A4" s="10" t="s">
        <v>16</v>
      </c>
      <c r="B4" s="11">
        <v>0.83772960451715739</v>
      </c>
      <c r="D4" s="2" t="s">
        <v>47</v>
      </c>
      <c r="K4" s="3" t="s">
        <v>17</v>
      </c>
      <c r="L4" s="20">
        <v>0.70179089028447295</v>
      </c>
      <c r="M4" s="6">
        <v>6.2217340543480386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0.70179089028447295</v>
      </c>
      <c r="D5" s="2" t="s">
        <v>48</v>
      </c>
      <c r="K5" s="9" t="s">
        <v>19</v>
      </c>
      <c r="L5" s="20">
        <v>9.2172938297209974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0.62565239418689167</v>
      </c>
      <c r="D6" s="2" t="s">
        <v>49</v>
      </c>
      <c r="K6" s="3" t="s">
        <v>21</v>
      </c>
      <c r="L6" s="24">
        <v>4281.6145251107318</v>
      </c>
      <c r="M6" s="25">
        <v>1819.3688082226022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6.2217340543480386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3.3533516160989776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X12"/>
  <sheetViews>
    <sheetView workbookViewId="0">
      <selection activeCell="A10" sqref="A10"/>
    </sheetView>
  </sheetViews>
  <sheetFormatPr defaultRowHeight="15" x14ac:dyDescent="0.25"/>
  <cols>
    <col min="1" max="1" width="17.42578125" style="3" customWidth="1"/>
    <col min="2" max="2" width="11.710937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4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4" ht="15" customHeight="1" thickBot="1" x14ac:dyDescent="0.3">
      <c r="A2" s="3" t="s">
        <v>43</v>
      </c>
      <c r="K2" s="3" t="s">
        <v>44</v>
      </c>
      <c r="L2" s="21">
        <v>1.1609212114287436E-2</v>
      </c>
      <c r="M2" s="22">
        <v>-1.2473026517607981E-2</v>
      </c>
      <c r="N2" s="22">
        <v>-4.4776025163513325E-2</v>
      </c>
      <c r="O2" s="23">
        <v>-0.21020647537271867</v>
      </c>
      <c r="P2" s="23">
        <v>0.67011875144448008</v>
      </c>
      <c r="Q2" s="23">
        <v>8.0619009568724782E-5</v>
      </c>
      <c r="R2" s="23">
        <v>0.20631283920930671</v>
      </c>
      <c r="S2" s="23">
        <v>-0.38785515180457958</v>
      </c>
      <c r="T2" s="23">
        <v>17.034082065503299</v>
      </c>
      <c r="U2" s="23">
        <v>5.2408264663191888</v>
      </c>
      <c r="V2" s="23">
        <v>0.47168467613915421</v>
      </c>
      <c r="W2" s="23">
        <v>0.2544695422407976</v>
      </c>
      <c r="X2" s="28">
        <v>-117.47804180563421</v>
      </c>
    </row>
    <row r="3" spans="1:24" ht="15" customHeight="1" x14ac:dyDescent="0.25">
      <c r="A3" s="7" t="s">
        <v>15</v>
      </c>
      <c r="B3" s="8"/>
      <c r="D3" s="2" t="s">
        <v>46</v>
      </c>
      <c r="K3" s="9" t="s">
        <v>45</v>
      </c>
      <c r="L3" s="20">
        <v>0.18541779744530529</v>
      </c>
      <c r="M3" s="6">
        <v>1.5381080257430235E-2</v>
      </c>
      <c r="N3" s="6">
        <v>1.3040620193451865E-2</v>
      </c>
      <c r="O3" s="19">
        <v>0.2540146693718226</v>
      </c>
      <c r="P3" s="19">
        <v>0.15396172333993438</v>
      </c>
      <c r="Q3" s="19">
        <v>6.4907806570102403E-4</v>
      </c>
      <c r="R3" s="19">
        <v>0.22293324530849254</v>
      </c>
      <c r="S3" s="19">
        <v>1.8296341617590335</v>
      </c>
      <c r="T3" s="19">
        <v>10.876215541959427</v>
      </c>
      <c r="U3" s="19">
        <v>0.97732709142084029</v>
      </c>
      <c r="V3" s="19">
        <v>0.2975026088514196</v>
      </c>
      <c r="W3" s="19">
        <v>0.12762460268125089</v>
      </c>
      <c r="X3" s="29">
        <v>67.530004523822484</v>
      </c>
    </row>
    <row r="4" spans="1:24" ht="15" customHeight="1" x14ac:dyDescent="0.25">
      <c r="A4" s="10" t="s">
        <v>16</v>
      </c>
      <c r="B4" s="11">
        <v>0.86207786482271809</v>
      </c>
      <c r="D4" s="2" t="s">
        <v>47</v>
      </c>
      <c r="K4" s="3" t="s">
        <v>17</v>
      </c>
      <c r="L4" s="20">
        <v>0.74317824501729668</v>
      </c>
      <c r="M4" s="6">
        <v>5.6692684832591143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29" t="e">
        <v>#N/A</v>
      </c>
    </row>
    <row r="5" spans="1:24" ht="15" customHeight="1" x14ac:dyDescent="0.25">
      <c r="A5" s="10" t="s">
        <v>18</v>
      </c>
      <c r="B5" s="11">
        <v>0.74317824501729668</v>
      </c>
      <c r="D5" s="2" t="s">
        <v>48</v>
      </c>
      <c r="K5" s="9" t="s">
        <v>19</v>
      </c>
      <c r="L5" s="20">
        <v>11.333858612745308</v>
      </c>
      <c r="M5" s="12">
        <v>47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29" t="e">
        <v>#N/A</v>
      </c>
    </row>
    <row r="6" spans="1:24" ht="15" customHeight="1" thickBot="1" x14ac:dyDescent="0.3">
      <c r="A6" s="10" t="s">
        <v>20</v>
      </c>
      <c r="B6" s="11">
        <v>0.67760673310681918</v>
      </c>
      <c r="D6" s="2" t="s">
        <v>49</v>
      </c>
      <c r="K6" s="3" t="s">
        <v>21</v>
      </c>
      <c r="L6" s="24">
        <v>4371.324891975406</v>
      </c>
      <c r="M6" s="25">
        <v>1510.6084413579297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30" t="e">
        <v>#N/A</v>
      </c>
    </row>
    <row r="7" spans="1:24" ht="15" customHeight="1" x14ac:dyDescent="0.25">
      <c r="A7" s="10" t="s">
        <v>22</v>
      </c>
      <c r="B7" s="11">
        <v>5.6692684832591143</v>
      </c>
      <c r="K7" s="13"/>
      <c r="L7" s="14"/>
      <c r="M7" s="14"/>
      <c r="N7" s="15"/>
    </row>
    <row r="8" spans="1:24" ht="15" customHeight="1" thickBot="1" x14ac:dyDescent="0.3">
      <c r="A8" s="16" t="s">
        <v>23</v>
      </c>
      <c r="B8" s="16">
        <v>60</v>
      </c>
      <c r="K8" s="13" t="s">
        <v>24</v>
      </c>
      <c r="L8" s="17">
        <v>0.95</v>
      </c>
      <c r="M8" s="14"/>
      <c r="N8" s="15"/>
    </row>
    <row r="9" spans="1:24" ht="15" customHeight="1" x14ac:dyDescent="0.25">
      <c r="A9" s="31" t="s">
        <v>50</v>
      </c>
      <c r="B9" s="32">
        <f>1 / (1 - B5)</f>
        <v>3.8937511351690164</v>
      </c>
      <c r="K9" s="18" t="s">
        <v>25</v>
      </c>
      <c r="L9" s="14">
        <v>2.0117405137297641</v>
      </c>
      <c r="M9" s="14"/>
      <c r="N9" s="15"/>
    </row>
    <row r="10" spans="1:24" ht="15" customHeight="1" x14ac:dyDescent="0.25"/>
    <row r="11" spans="1:24" ht="15" customHeight="1" x14ac:dyDescent="0.25"/>
    <row r="12" spans="1:24" ht="15" customHeight="1" x14ac:dyDescent="0.25"/>
  </sheetData>
  <mergeCells count="1">
    <mergeCell ref="K1:N1"/>
  </mergeCells>
  <pageMargins left="0.7" right="0.7" top="0.75" bottom="0.75" header="0.3" footer="0.3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/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921.87</v>
      </c>
      <c r="B2">
        <v>36</v>
      </c>
      <c r="C2">
        <v>27</v>
      </c>
      <c r="D2">
        <v>71</v>
      </c>
      <c r="E2">
        <v>8.1</v>
      </c>
      <c r="F2">
        <v>3.34</v>
      </c>
      <c r="G2">
        <v>11.4</v>
      </c>
      <c r="H2">
        <v>81.5</v>
      </c>
      <c r="I2">
        <v>3243</v>
      </c>
      <c r="J2">
        <v>8.8000000000000007</v>
      </c>
      <c r="K2">
        <v>42.6</v>
      </c>
      <c r="L2">
        <v>21</v>
      </c>
      <c r="M2">
        <v>59</v>
      </c>
      <c r="N2">
        <v>59</v>
      </c>
    </row>
    <row r="3" spans="1:14" x14ac:dyDescent="0.25">
      <c r="A3">
        <v>997.875</v>
      </c>
      <c r="B3">
        <v>35</v>
      </c>
      <c r="C3">
        <v>23</v>
      </c>
      <c r="D3">
        <v>72</v>
      </c>
      <c r="E3">
        <v>11.1</v>
      </c>
      <c r="F3">
        <v>3.14</v>
      </c>
      <c r="G3">
        <v>11</v>
      </c>
      <c r="H3">
        <v>78.8</v>
      </c>
      <c r="I3">
        <v>4281</v>
      </c>
      <c r="J3">
        <v>3.5</v>
      </c>
      <c r="K3">
        <v>50.7</v>
      </c>
      <c r="L3">
        <v>8</v>
      </c>
      <c r="M3">
        <v>39</v>
      </c>
      <c r="N3">
        <v>57</v>
      </c>
    </row>
    <row r="4" spans="1:14" x14ac:dyDescent="0.25">
      <c r="A4">
        <v>962.35400000000004</v>
      </c>
      <c r="B4">
        <v>44</v>
      </c>
      <c r="C4">
        <v>29</v>
      </c>
      <c r="D4">
        <v>74</v>
      </c>
      <c r="E4">
        <v>10.4</v>
      </c>
      <c r="F4">
        <v>3.21</v>
      </c>
      <c r="G4">
        <v>9.8000000000000007</v>
      </c>
      <c r="H4">
        <v>81.599999999999994</v>
      </c>
      <c r="I4">
        <v>4260</v>
      </c>
      <c r="J4">
        <v>0.8</v>
      </c>
      <c r="K4">
        <v>39.4</v>
      </c>
      <c r="L4">
        <v>6</v>
      </c>
      <c r="M4">
        <v>33</v>
      </c>
      <c r="N4">
        <v>54</v>
      </c>
    </row>
    <row r="5" spans="1:14" x14ac:dyDescent="0.25">
      <c r="A5">
        <v>982.29100000000005</v>
      </c>
      <c r="B5">
        <v>47</v>
      </c>
      <c r="C5">
        <v>45</v>
      </c>
      <c r="D5">
        <v>79</v>
      </c>
      <c r="E5">
        <v>6.5</v>
      </c>
      <c r="F5">
        <v>3.41</v>
      </c>
      <c r="G5">
        <v>11.1</v>
      </c>
      <c r="H5">
        <v>77.5</v>
      </c>
      <c r="I5">
        <v>3125</v>
      </c>
      <c r="J5">
        <v>27.1</v>
      </c>
      <c r="K5">
        <v>50.2</v>
      </c>
      <c r="L5">
        <v>18</v>
      </c>
      <c r="M5">
        <v>24</v>
      </c>
      <c r="N5">
        <v>56</v>
      </c>
    </row>
    <row r="6" spans="1:14" x14ac:dyDescent="0.25">
      <c r="A6">
        <v>1071.289</v>
      </c>
      <c r="B6">
        <v>43</v>
      </c>
      <c r="C6">
        <v>35</v>
      </c>
      <c r="D6">
        <v>77</v>
      </c>
      <c r="E6">
        <v>7.6</v>
      </c>
      <c r="F6">
        <v>3.44</v>
      </c>
      <c r="G6">
        <v>9.6</v>
      </c>
      <c r="H6">
        <v>84.6</v>
      </c>
      <c r="I6">
        <v>6441</v>
      </c>
      <c r="J6">
        <v>24.4</v>
      </c>
      <c r="K6">
        <v>43.7</v>
      </c>
      <c r="L6">
        <v>43</v>
      </c>
      <c r="M6">
        <v>206</v>
      </c>
      <c r="N6">
        <v>55</v>
      </c>
    </row>
    <row r="7" spans="1:14" x14ac:dyDescent="0.25">
      <c r="A7">
        <v>1030.3800000000001</v>
      </c>
      <c r="B7">
        <v>53</v>
      </c>
      <c r="C7">
        <v>45</v>
      </c>
      <c r="D7">
        <v>80</v>
      </c>
      <c r="E7">
        <v>7.7</v>
      </c>
      <c r="F7">
        <v>3.45</v>
      </c>
      <c r="G7">
        <v>10.199999999999999</v>
      </c>
      <c r="H7">
        <v>66.8</v>
      </c>
      <c r="I7">
        <v>3325</v>
      </c>
      <c r="J7">
        <v>38.5</v>
      </c>
      <c r="K7">
        <v>43.1</v>
      </c>
      <c r="L7">
        <v>30</v>
      </c>
      <c r="M7">
        <v>72</v>
      </c>
      <c r="N7">
        <v>54</v>
      </c>
    </row>
    <row r="8" spans="1:14" x14ac:dyDescent="0.25">
      <c r="A8">
        <v>934.7</v>
      </c>
      <c r="B8">
        <v>43</v>
      </c>
      <c r="C8">
        <v>30</v>
      </c>
      <c r="D8">
        <v>74</v>
      </c>
      <c r="E8">
        <v>10.9</v>
      </c>
      <c r="F8">
        <v>3.23</v>
      </c>
      <c r="G8">
        <v>12.1</v>
      </c>
      <c r="H8">
        <v>83.9</v>
      </c>
      <c r="I8">
        <v>4679</v>
      </c>
      <c r="J8">
        <v>3.5</v>
      </c>
      <c r="K8">
        <v>49.2</v>
      </c>
      <c r="L8">
        <v>21</v>
      </c>
      <c r="M8">
        <v>62</v>
      </c>
      <c r="N8">
        <v>56</v>
      </c>
    </row>
    <row r="9" spans="1:14" x14ac:dyDescent="0.25">
      <c r="A9">
        <v>899.529</v>
      </c>
      <c r="B9">
        <v>45</v>
      </c>
      <c r="C9">
        <v>30</v>
      </c>
      <c r="D9">
        <v>73</v>
      </c>
      <c r="E9">
        <v>9.3000000000000007</v>
      </c>
      <c r="F9">
        <v>3.29</v>
      </c>
      <c r="G9">
        <v>10.6</v>
      </c>
      <c r="H9">
        <v>86</v>
      </c>
      <c r="I9">
        <v>2140</v>
      </c>
      <c r="J9">
        <v>5.3</v>
      </c>
      <c r="K9">
        <v>40.4</v>
      </c>
      <c r="L9">
        <v>6</v>
      </c>
      <c r="M9">
        <v>4</v>
      </c>
      <c r="N9">
        <v>56</v>
      </c>
    </row>
    <row r="10" spans="1:14" x14ac:dyDescent="0.25">
      <c r="A10">
        <v>1001.902</v>
      </c>
      <c r="B10">
        <v>36</v>
      </c>
      <c r="C10">
        <v>24</v>
      </c>
      <c r="D10">
        <v>70</v>
      </c>
      <c r="E10">
        <v>9</v>
      </c>
      <c r="F10">
        <v>3.31</v>
      </c>
      <c r="G10">
        <v>10.5</v>
      </c>
      <c r="H10">
        <v>83.2</v>
      </c>
      <c r="I10">
        <v>6582</v>
      </c>
      <c r="J10">
        <v>8.1</v>
      </c>
      <c r="K10">
        <v>42.5</v>
      </c>
      <c r="L10">
        <v>18</v>
      </c>
      <c r="M10">
        <v>37</v>
      </c>
      <c r="N10">
        <v>61</v>
      </c>
    </row>
    <row r="11" spans="1:14" x14ac:dyDescent="0.25">
      <c r="A11">
        <v>912.34699999999998</v>
      </c>
      <c r="B11">
        <v>36</v>
      </c>
      <c r="C11">
        <v>27</v>
      </c>
      <c r="D11">
        <v>72</v>
      </c>
      <c r="E11">
        <v>9.5</v>
      </c>
      <c r="F11">
        <v>3.36</v>
      </c>
      <c r="G11">
        <v>10.7</v>
      </c>
      <c r="H11">
        <v>79.3</v>
      </c>
      <c r="I11">
        <v>4213</v>
      </c>
      <c r="J11">
        <v>6.7</v>
      </c>
      <c r="K11">
        <v>41</v>
      </c>
      <c r="L11">
        <v>12</v>
      </c>
      <c r="M11">
        <v>20</v>
      </c>
      <c r="N11">
        <v>59</v>
      </c>
    </row>
    <row r="12" spans="1:14" x14ac:dyDescent="0.25">
      <c r="A12">
        <v>1017.6130000000001</v>
      </c>
      <c r="B12">
        <v>52</v>
      </c>
      <c r="C12">
        <v>42</v>
      </c>
      <c r="D12">
        <v>79</v>
      </c>
      <c r="E12">
        <v>7.7</v>
      </c>
      <c r="F12">
        <v>3.39</v>
      </c>
      <c r="G12">
        <v>9.6</v>
      </c>
      <c r="H12">
        <v>69.2</v>
      </c>
      <c r="I12">
        <v>2302</v>
      </c>
      <c r="J12">
        <v>22.2</v>
      </c>
      <c r="K12">
        <v>41.3</v>
      </c>
      <c r="L12">
        <v>18</v>
      </c>
      <c r="M12">
        <v>27</v>
      </c>
      <c r="N12">
        <v>56</v>
      </c>
    </row>
    <row r="13" spans="1:14" x14ac:dyDescent="0.25">
      <c r="A13">
        <v>1024.885</v>
      </c>
      <c r="B13">
        <v>33</v>
      </c>
      <c r="C13">
        <v>26</v>
      </c>
      <c r="D13">
        <v>76</v>
      </c>
      <c r="E13">
        <v>8.6</v>
      </c>
      <c r="F13">
        <v>3.2</v>
      </c>
      <c r="G13">
        <v>10.9</v>
      </c>
      <c r="H13">
        <v>83.4</v>
      </c>
      <c r="I13">
        <v>6122</v>
      </c>
      <c r="J13">
        <v>16.3</v>
      </c>
      <c r="K13">
        <v>44.9</v>
      </c>
      <c r="L13">
        <v>88</v>
      </c>
      <c r="M13">
        <v>278</v>
      </c>
      <c r="N13">
        <v>58</v>
      </c>
    </row>
    <row r="14" spans="1:14" x14ac:dyDescent="0.25">
      <c r="A14">
        <v>970.46699999999998</v>
      </c>
      <c r="B14">
        <v>40</v>
      </c>
      <c r="C14">
        <v>34</v>
      </c>
      <c r="D14">
        <v>77</v>
      </c>
      <c r="E14">
        <v>9.1999999999999993</v>
      </c>
      <c r="F14">
        <v>3.21</v>
      </c>
      <c r="G14">
        <v>10.199999999999999</v>
      </c>
      <c r="H14">
        <v>77</v>
      </c>
      <c r="I14">
        <v>4101</v>
      </c>
      <c r="J14">
        <v>13</v>
      </c>
      <c r="K14">
        <v>45.7</v>
      </c>
      <c r="L14">
        <v>26</v>
      </c>
      <c r="M14">
        <v>146</v>
      </c>
      <c r="N14">
        <v>57</v>
      </c>
    </row>
    <row r="15" spans="1:14" x14ac:dyDescent="0.25">
      <c r="A15">
        <v>985.95</v>
      </c>
      <c r="B15">
        <v>35</v>
      </c>
      <c r="C15">
        <v>28</v>
      </c>
      <c r="D15">
        <v>71</v>
      </c>
      <c r="E15">
        <v>8.8000000000000007</v>
      </c>
      <c r="F15">
        <v>3.29</v>
      </c>
      <c r="G15">
        <v>11.1</v>
      </c>
      <c r="H15">
        <v>86.3</v>
      </c>
      <c r="I15">
        <v>3042</v>
      </c>
      <c r="J15">
        <v>14.7</v>
      </c>
      <c r="K15">
        <v>44.6</v>
      </c>
      <c r="L15">
        <v>31</v>
      </c>
      <c r="M15">
        <v>64</v>
      </c>
      <c r="N15">
        <v>60</v>
      </c>
    </row>
    <row r="16" spans="1:14" x14ac:dyDescent="0.25">
      <c r="A16">
        <v>958.83900000000006</v>
      </c>
      <c r="B16">
        <v>37</v>
      </c>
      <c r="C16">
        <v>31</v>
      </c>
      <c r="D16">
        <v>75</v>
      </c>
      <c r="E16">
        <v>8</v>
      </c>
      <c r="F16">
        <v>3.26</v>
      </c>
      <c r="G16">
        <v>11.9</v>
      </c>
      <c r="H16">
        <v>78.400000000000006</v>
      </c>
      <c r="I16">
        <v>4259</v>
      </c>
      <c r="J16">
        <v>13.1</v>
      </c>
      <c r="K16">
        <v>49.6</v>
      </c>
      <c r="L16">
        <v>23</v>
      </c>
      <c r="M16">
        <v>15</v>
      </c>
      <c r="N16">
        <v>58</v>
      </c>
    </row>
    <row r="17" spans="1:14" x14ac:dyDescent="0.25">
      <c r="A17">
        <v>860.101</v>
      </c>
      <c r="B17">
        <v>35</v>
      </c>
      <c r="C17">
        <v>46</v>
      </c>
      <c r="D17">
        <v>85</v>
      </c>
      <c r="E17">
        <v>7.1</v>
      </c>
      <c r="F17">
        <v>3.22</v>
      </c>
      <c r="G17">
        <v>11.8</v>
      </c>
      <c r="H17">
        <v>79.900000000000006</v>
      </c>
      <c r="I17">
        <v>1441</v>
      </c>
      <c r="J17">
        <v>14.8</v>
      </c>
      <c r="K17">
        <v>51.2</v>
      </c>
      <c r="L17">
        <v>1</v>
      </c>
      <c r="M17">
        <v>1</v>
      </c>
      <c r="N17">
        <v>54</v>
      </c>
    </row>
    <row r="18" spans="1:14" x14ac:dyDescent="0.25">
      <c r="A18">
        <v>936.23400000000004</v>
      </c>
      <c r="B18">
        <v>36</v>
      </c>
      <c r="C18">
        <v>30</v>
      </c>
      <c r="D18">
        <v>75</v>
      </c>
      <c r="E18">
        <v>7.5</v>
      </c>
      <c r="F18">
        <v>3.35</v>
      </c>
      <c r="G18">
        <v>11.4</v>
      </c>
      <c r="H18">
        <v>81.900000000000006</v>
      </c>
      <c r="I18">
        <v>4029</v>
      </c>
      <c r="J18">
        <v>12.4</v>
      </c>
      <c r="K18">
        <v>44</v>
      </c>
      <c r="L18">
        <v>6</v>
      </c>
      <c r="M18">
        <v>16</v>
      </c>
      <c r="N18">
        <v>58</v>
      </c>
    </row>
    <row r="19" spans="1:14" x14ac:dyDescent="0.25">
      <c r="A19">
        <v>871.76599999999996</v>
      </c>
      <c r="B19">
        <v>15</v>
      </c>
      <c r="C19">
        <v>30</v>
      </c>
      <c r="D19">
        <v>73</v>
      </c>
      <c r="E19">
        <v>8.1999999999999993</v>
      </c>
      <c r="F19">
        <v>3.15</v>
      </c>
      <c r="G19">
        <v>12.2</v>
      </c>
      <c r="H19">
        <v>84.2</v>
      </c>
      <c r="I19">
        <v>4824</v>
      </c>
      <c r="J19">
        <v>4.7</v>
      </c>
      <c r="K19">
        <v>53.1</v>
      </c>
      <c r="L19">
        <v>17</v>
      </c>
      <c r="M19">
        <v>28</v>
      </c>
      <c r="N19">
        <v>38</v>
      </c>
    </row>
    <row r="20" spans="1:14" x14ac:dyDescent="0.25">
      <c r="A20">
        <v>959.221</v>
      </c>
      <c r="B20">
        <v>31</v>
      </c>
      <c r="C20">
        <v>27</v>
      </c>
      <c r="D20">
        <v>74</v>
      </c>
      <c r="E20">
        <v>7.2</v>
      </c>
      <c r="F20">
        <v>3.44</v>
      </c>
      <c r="G20">
        <v>10.8</v>
      </c>
      <c r="H20">
        <v>87</v>
      </c>
      <c r="I20">
        <v>4834</v>
      </c>
      <c r="J20">
        <v>15.8</v>
      </c>
      <c r="K20">
        <v>43.5</v>
      </c>
      <c r="L20">
        <v>52</v>
      </c>
      <c r="M20">
        <v>124</v>
      </c>
      <c r="N20">
        <v>59</v>
      </c>
    </row>
    <row r="21" spans="1:14" x14ac:dyDescent="0.25">
      <c r="A21">
        <v>941.18100000000004</v>
      </c>
      <c r="B21">
        <v>30</v>
      </c>
      <c r="C21">
        <v>24</v>
      </c>
      <c r="D21">
        <v>72</v>
      </c>
      <c r="E21">
        <v>6.5</v>
      </c>
      <c r="F21">
        <v>3.53</v>
      </c>
      <c r="G21">
        <v>10.8</v>
      </c>
      <c r="H21">
        <v>79.5</v>
      </c>
      <c r="I21">
        <v>3694</v>
      </c>
      <c r="J21">
        <v>13.1</v>
      </c>
      <c r="K21">
        <v>33.799999999999997</v>
      </c>
      <c r="L21">
        <v>11</v>
      </c>
      <c r="M21">
        <v>11</v>
      </c>
      <c r="N21">
        <v>61</v>
      </c>
    </row>
    <row r="22" spans="1:14" x14ac:dyDescent="0.25">
      <c r="A22">
        <v>891.70799999999997</v>
      </c>
      <c r="B22">
        <v>31</v>
      </c>
      <c r="C22">
        <v>45</v>
      </c>
      <c r="D22">
        <v>85</v>
      </c>
      <c r="E22">
        <v>7.3</v>
      </c>
      <c r="F22">
        <v>3.22</v>
      </c>
      <c r="G22">
        <v>11.4</v>
      </c>
      <c r="H22">
        <v>80.7</v>
      </c>
      <c r="I22">
        <v>1844</v>
      </c>
      <c r="J22">
        <v>11.5</v>
      </c>
      <c r="K22">
        <v>48.1</v>
      </c>
      <c r="L22">
        <v>1</v>
      </c>
      <c r="M22">
        <v>1</v>
      </c>
      <c r="N22">
        <v>53</v>
      </c>
    </row>
    <row r="23" spans="1:14" x14ac:dyDescent="0.25">
      <c r="A23">
        <v>871.33799999999997</v>
      </c>
      <c r="B23">
        <v>31</v>
      </c>
      <c r="C23">
        <v>24</v>
      </c>
      <c r="D23">
        <v>72</v>
      </c>
      <c r="E23">
        <v>9</v>
      </c>
      <c r="F23">
        <v>3.37</v>
      </c>
      <c r="G23">
        <v>10.9</v>
      </c>
      <c r="H23">
        <v>82.8</v>
      </c>
      <c r="I23">
        <v>3226</v>
      </c>
      <c r="J23">
        <v>5.0999999999999996</v>
      </c>
      <c r="K23">
        <v>45.2</v>
      </c>
      <c r="L23">
        <v>5</v>
      </c>
      <c r="M23">
        <v>10</v>
      </c>
      <c r="N23">
        <v>61</v>
      </c>
    </row>
    <row r="24" spans="1:14" x14ac:dyDescent="0.25">
      <c r="A24">
        <v>971.12199999999996</v>
      </c>
      <c r="B24">
        <v>42</v>
      </c>
      <c r="C24">
        <v>40</v>
      </c>
      <c r="D24">
        <v>77</v>
      </c>
      <c r="E24">
        <v>6.1</v>
      </c>
      <c r="F24">
        <v>3.45</v>
      </c>
      <c r="G24">
        <v>10.4</v>
      </c>
      <c r="H24">
        <v>71.8</v>
      </c>
      <c r="I24">
        <v>2269</v>
      </c>
      <c r="J24">
        <v>22.7</v>
      </c>
      <c r="K24">
        <v>41.4</v>
      </c>
      <c r="L24">
        <v>8</v>
      </c>
      <c r="M24">
        <v>5</v>
      </c>
      <c r="N24">
        <v>53</v>
      </c>
    </row>
    <row r="25" spans="1:14" x14ac:dyDescent="0.25">
      <c r="A25">
        <v>887.46600000000001</v>
      </c>
      <c r="B25">
        <v>43</v>
      </c>
      <c r="C25">
        <v>27</v>
      </c>
      <c r="D25">
        <v>72</v>
      </c>
      <c r="E25">
        <v>9</v>
      </c>
      <c r="F25">
        <v>3.25</v>
      </c>
      <c r="G25">
        <v>11.5</v>
      </c>
      <c r="H25">
        <v>87.1</v>
      </c>
      <c r="I25">
        <v>2909</v>
      </c>
      <c r="J25">
        <v>7.2</v>
      </c>
      <c r="K25">
        <v>51.6</v>
      </c>
      <c r="L25">
        <v>7</v>
      </c>
      <c r="M25">
        <v>10</v>
      </c>
      <c r="N25">
        <v>56</v>
      </c>
    </row>
    <row r="26" spans="1:14" x14ac:dyDescent="0.25">
      <c r="A26">
        <v>952.529</v>
      </c>
      <c r="B26">
        <v>46</v>
      </c>
      <c r="C26">
        <v>55</v>
      </c>
      <c r="D26">
        <v>84</v>
      </c>
      <c r="E26">
        <v>5.6</v>
      </c>
      <c r="F26">
        <v>3.35</v>
      </c>
      <c r="G26">
        <v>11.4</v>
      </c>
      <c r="H26">
        <v>79.7</v>
      </c>
      <c r="I26">
        <v>2647</v>
      </c>
      <c r="J26">
        <v>21</v>
      </c>
      <c r="K26">
        <v>46.9</v>
      </c>
      <c r="L26">
        <v>6</v>
      </c>
      <c r="M26">
        <v>1</v>
      </c>
      <c r="N26">
        <v>59</v>
      </c>
    </row>
    <row r="27" spans="1:14" x14ac:dyDescent="0.25">
      <c r="A27">
        <v>968.66499999999996</v>
      </c>
      <c r="B27">
        <v>39</v>
      </c>
      <c r="C27">
        <v>29</v>
      </c>
      <c r="D27">
        <v>75</v>
      </c>
      <c r="E27">
        <v>8.6999999999999993</v>
      </c>
      <c r="F27">
        <v>3.23</v>
      </c>
      <c r="G27">
        <v>11.4</v>
      </c>
      <c r="H27">
        <v>78.599999999999994</v>
      </c>
      <c r="I27">
        <v>4412</v>
      </c>
      <c r="J27">
        <v>15.6</v>
      </c>
      <c r="K27">
        <v>46.6</v>
      </c>
      <c r="L27">
        <v>13</v>
      </c>
      <c r="M27">
        <v>33</v>
      </c>
      <c r="N27">
        <v>60</v>
      </c>
    </row>
    <row r="28" spans="1:14" x14ac:dyDescent="0.25">
      <c r="A28">
        <v>919.72900000000004</v>
      </c>
      <c r="B28">
        <v>35</v>
      </c>
      <c r="C28">
        <v>31</v>
      </c>
      <c r="D28">
        <v>81</v>
      </c>
      <c r="E28">
        <v>9.1999999999999993</v>
      </c>
      <c r="F28">
        <v>3.1</v>
      </c>
      <c r="G28">
        <v>12</v>
      </c>
      <c r="H28">
        <v>78.3</v>
      </c>
      <c r="I28">
        <v>3262</v>
      </c>
      <c r="J28">
        <v>12.6</v>
      </c>
      <c r="K28">
        <v>48.6</v>
      </c>
      <c r="L28">
        <v>7</v>
      </c>
      <c r="M28">
        <v>4</v>
      </c>
      <c r="N28">
        <v>55</v>
      </c>
    </row>
    <row r="29" spans="1:14" x14ac:dyDescent="0.25">
      <c r="A29">
        <v>844.053</v>
      </c>
      <c r="B29">
        <v>43</v>
      </c>
      <c r="C29">
        <v>32</v>
      </c>
      <c r="D29">
        <v>74</v>
      </c>
      <c r="E29">
        <v>10.1</v>
      </c>
      <c r="F29">
        <v>3.38</v>
      </c>
      <c r="G29">
        <v>9.5</v>
      </c>
      <c r="H29">
        <v>79.2</v>
      </c>
      <c r="I29">
        <v>3214</v>
      </c>
      <c r="J29">
        <v>2.9</v>
      </c>
      <c r="K29">
        <v>43.7</v>
      </c>
      <c r="L29">
        <v>11</v>
      </c>
      <c r="M29">
        <v>32</v>
      </c>
      <c r="N29">
        <v>54</v>
      </c>
    </row>
    <row r="30" spans="1:14" x14ac:dyDescent="0.25">
      <c r="A30">
        <v>861.83299999999997</v>
      </c>
      <c r="B30">
        <v>11</v>
      </c>
      <c r="C30">
        <v>53</v>
      </c>
      <c r="D30">
        <v>68</v>
      </c>
      <c r="E30">
        <v>9.1999999999999993</v>
      </c>
      <c r="F30">
        <v>2.99</v>
      </c>
      <c r="G30">
        <v>12.1</v>
      </c>
      <c r="H30">
        <v>90.6</v>
      </c>
      <c r="I30">
        <v>4700</v>
      </c>
      <c r="J30">
        <v>7.8</v>
      </c>
      <c r="K30">
        <v>48.9</v>
      </c>
      <c r="L30">
        <v>648</v>
      </c>
      <c r="M30">
        <v>130</v>
      </c>
      <c r="N30">
        <v>47</v>
      </c>
    </row>
    <row r="31" spans="1:14" x14ac:dyDescent="0.25">
      <c r="A31">
        <v>989.26499999999999</v>
      </c>
      <c r="B31">
        <v>30</v>
      </c>
      <c r="C31">
        <v>35</v>
      </c>
      <c r="D31">
        <v>71</v>
      </c>
      <c r="E31">
        <v>8.3000000000000007</v>
      </c>
      <c r="F31">
        <v>3.37</v>
      </c>
      <c r="G31">
        <v>9.9</v>
      </c>
      <c r="H31">
        <v>77.400000000000006</v>
      </c>
      <c r="I31">
        <v>4474</v>
      </c>
      <c r="J31">
        <v>13.1</v>
      </c>
      <c r="K31">
        <v>42.6</v>
      </c>
      <c r="L31">
        <v>38</v>
      </c>
      <c r="M31">
        <v>193</v>
      </c>
      <c r="N31">
        <v>57</v>
      </c>
    </row>
    <row r="32" spans="1:14" x14ac:dyDescent="0.25">
      <c r="A32">
        <v>1006.49</v>
      </c>
      <c r="B32">
        <v>50</v>
      </c>
      <c r="C32">
        <v>42</v>
      </c>
      <c r="D32">
        <v>82</v>
      </c>
      <c r="E32">
        <v>7.3</v>
      </c>
      <c r="F32">
        <v>3.49</v>
      </c>
      <c r="G32">
        <v>10.4</v>
      </c>
      <c r="H32">
        <v>72.5</v>
      </c>
      <c r="I32">
        <v>3497</v>
      </c>
      <c r="J32">
        <v>36.700000000000003</v>
      </c>
      <c r="K32">
        <v>43.3</v>
      </c>
      <c r="L32">
        <v>15</v>
      </c>
      <c r="M32">
        <v>34</v>
      </c>
      <c r="N32">
        <v>59</v>
      </c>
    </row>
    <row r="33" spans="1:14" x14ac:dyDescent="0.25">
      <c r="A33">
        <v>861.43899999999996</v>
      </c>
      <c r="B33">
        <v>60</v>
      </c>
      <c r="C33">
        <v>67</v>
      </c>
      <c r="D33">
        <v>82</v>
      </c>
      <c r="E33">
        <v>10</v>
      </c>
      <c r="F33">
        <v>2.98</v>
      </c>
      <c r="G33">
        <v>11.5</v>
      </c>
      <c r="H33">
        <v>88.6</v>
      </c>
      <c r="I33">
        <v>4657</v>
      </c>
      <c r="J33">
        <v>13.5</v>
      </c>
      <c r="K33">
        <v>47.3</v>
      </c>
      <c r="L33">
        <v>3</v>
      </c>
      <c r="M33">
        <v>1</v>
      </c>
      <c r="N33">
        <v>60</v>
      </c>
    </row>
    <row r="34" spans="1:14" x14ac:dyDescent="0.25">
      <c r="A34">
        <v>929.15</v>
      </c>
      <c r="B34">
        <v>30</v>
      </c>
      <c r="C34">
        <v>20</v>
      </c>
      <c r="D34">
        <v>69</v>
      </c>
      <c r="E34">
        <v>8.8000000000000007</v>
      </c>
      <c r="F34">
        <v>3.26</v>
      </c>
      <c r="G34">
        <v>11.1</v>
      </c>
      <c r="H34">
        <v>85.4</v>
      </c>
      <c r="I34">
        <v>2934</v>
      </c>
      <c r="J34">
        <v>5.8</v>
      </c>
      <c r="K34">
        <v>44</v>
      </c>
      <c r="L34">
        <v>33</v>
      </c>
      <c r="M34">
        <v>125</v>
      </c>
      <c r="N34">
        <v>64</v>
      </c>
    </row>
    <row r="35" spans="1:14" x14ac:dyDescent="0.25">
      <c r="A35">
        <v>857.62199999999996</v>
      </c>
      <c r="B35">
        <v>25</v>
      </c>
      <c r="C35">
        <v>12</v>
      </c>
      <c r="D35">
        <v>73</v>
      </c>
      <c r="E35">
        <v>9.1999999999999993</v>
      </c>
      <c r="F35">
        <v>3.28</v>
      </c>
      <c r="G35">
        <v>12.1</v>
      </c>
      <c r="H35">
        <v>83.1</v>
      </c>
      <c r="I35">
        <v>2095</v>
      </c>
      <c r="J35">
        <v>2</v>
      </c>
      <c r="K35">
        <v>51.9</v>
      </c>
      <c r="L35">
        <v>20</v>
      </c>
      <c r="M35">
        <v>26</v>
      </c>
      <c r="N35">
        <v>58</v>
      </c>
    </row>
    <row r="36" spans="1:14" x14ac:dyDescent="0.25">
      <c r="A36">
        <v>961.00900000000001</v>
      </c>
      <c r="B36">
        <v>45</v>
      </c>
      <c r="C36">
        <v>40</v>
      </c>
      <c r="D36">
        <v>80</v>
      </c>
      <c r="E36">
        <v>8.3000000000000007</v>
      </c>
      <c r="F36">
        <v>3.32</v>
      </c>
      <c r="G36">
        <v>10.1</v>
      </c>
      <c r="H36">
        <v>70.3</v>
      </c>
      <c r="I36">
        <v>2682</v>
      </c>
      <c r="J36">
        <v>21</v>
      </c>
      <c r="K36">
        <v>46.1</v>
      </c>
      <c r="L36">
        <v>17</v>
      </c>
      <c r="M36">
        <v>78</v>
      </c>
      <c r="N36">
        <v>56</v>
      </c>
    </row>
    <row r="37" spans="1:14" x14ac:dyDescent="0.25">
      <c r="A37">
        <v>923.23400000000004</v>
      </c>
      <c r="B37">
        <v>46</v>
      </c>
      <c r="C37">
        <v>30</v>
      </c>
      <c r="D37">
        <v>72</v>
      </c>
      <c r="E37">
        <v>10.199999999999999</v>
      </c>
      <c r="F37">
        <v>3.16</v>
      </c>
      <c r="G37">
        <v>11.3</v>
      </c>
      <c r="H37">
        <v>83.2</v>
      </c>
      <c r="I37">
        <v>3327</v>
      </c>
      <c r="J37">
        <v>8.8000000000000007</v>
      </c>
      <c r="K37">
        <v>45.3</v>
      </c>
      <c r="L37">
        <v>4</v>
      </c>
      <c r="M37">
        <v>8</v>
      </c>
      <c r="N37">
        <v>58</v>
      </c>
    </row>
    <row r="38" spans="1:14" x14ac:dyDescent="0.25">
      <c r="A38">
        <v>1113.1559999999999</v>
      </c>
      <c r="B38">
        <v>54</v>
      </c>
      <c r="C38">
        <v>54</v>
      </c>
      <c r="D38">
        <v>81</v>
      </c>
      <c r="E38">
        <v>7.4</v>
      </c>
      <c r="F38">
        <v>3.36</v>
      </c>
      <c r="G38">
        <v>9.6999999999999993</v>
      </c>
      <c r="H38">
        <v>72.8</v>
      </c>
      <c r="I38">
        <v>3172</v>
      </c>
      <c r="J38">
        <v>31.4</v>
      </c>
      <c r="K38">
        <v>45.5</v>
      </c>
      <c r="L38">
        <v>20</v>
      </c>
      <c r="M38">
        <v>1</v>
      </c>
      <c r="N38">
        <v>62</v>
      </c>
    </row>
    <row r="39" spans="1:14" x14ac:dyDescent="0.25">
      <c r="A39">
        <v>994.64800000000002</v>
      </c>
      <c r="B39">
        <v>42</v>
      </c>
      <c r="C39">
        <v>33</v>
      </c>
      <c r="D39">
        <v>77</v>
      </c>
      <c r="E39">
        <v>9.6999999999999993</v>
      </c>
      <c r="F39">
        <v>3.03</v>
      </c>
      <c r="G39">
        <v>10.7</v>
      </c>
      <c r="H39">
        <v>83.5</v>
      </c>
      <c r="I39">
        <v>7462</v>
      </c>
      <c r="J39">
        <v>11.3</v>
      </c>
      <c r="K39">
        <v>48.7</v>
      </c>
      <c r="L39">
        <v>41</v>
      </c>
      <c r="M39">
        <v>108</v>
      </c>
      <c r="N39">
        <v>58</v>
      </c>
    </row>
    <row r="40" spans="1:14" x14ac:dyDescent="0.25">
      <c r="A40">
        <v>1015.023</v>
      </c>
      <c r="B40">
        <v>42</v>
      </c>
      <c r="C40">
        <v>32</v>
      </c>
      <c r="D40">
        <v>76</v>
      </c>
      <c r="E40">
        <v>9.1</v>
      </c>
      <c r="F40">
        <v>3.32</v>
      </c>
      <c r="G40">
        <v>10.5</v>
      </c>
      <c r="H40">
        <v>87.5</v>
      </c>
      <c r="I40">
        <v>6092</v>
      </c>
      <c r="J40">
        <v>17.5</v>
      </c>
      <c r="K40">
        <v>45.3</v>
      </c>
      <c r="L40">
        <v>29</v>
      </c>
      <c r="M40">
        <v>161</v>
      </c>
      <c r="N40">
        <v>54</v>
      </c>
    </row>
    <row r="41" spans="1:14" x14ac:dyDescent="0.25">
      <c r="A41">
        <v>991.29</v>
      </c>
      <c r="B41">
        <v>36</v>
      </c>
      <c r="C41">
        <v>29</v>
      </c>
      <c r="D41">
        <v>72</v>
      </c>
      <c r="E41">
        <v>9.5</v>
      </c>
      <c r="F41">
        <v>3.32</v>
      </c>
      <c r="G41">
        <v>10.6</v>
      </c>
      <c r="H41">
        <v>77.599999999999994</v>
      </c>
      <c r="I41">
        <v>3437</v>
      </c>
      <c r="J41">
        <v>8.1</v>
      </c>
      <c r="K41">
        <v>45.5</v>
      </c>
      <c r="L41">
        <v>45</v>
      </c>
      <c r="M41">
        <v>263</v>
      </c>
      <c r="N41">
        <v>56</v>
      </c>
    </row>
    <row r="42" spans="1:14" x14ac:dyDescent="0.25">
      <c r="A42">
        <v>893.99099999999999</v>
      </c>
      <c r="B42">
        <v>37</v>
      </c>
      <c r="C42">
        <v>38</v>
      </c>
      <c r="D42">
        <v>67</v>
      </c>
      <c r="E42">
        <v>11.3</v>
      </c>
      <c r="F42">
        <v>2.99</v>
      </c>
      <c r="G42">
        <v>12</v>
      </c>
      <c r="H42">
        <v>81.5</v>
      </c>
      <c r="I42">
        <v>3387</v>
      </c>
      <c r="J42">
        <v>3.6</v>
      </c>
      <c r="K42">
        <v>50.3</v>
      </c>
      <c r="L42">
        <v>56</v>
      </c>
      <c r="M42">
        <v>44</v>
      </c>
      <c r="N42">
        <v>73</v>
      </c>
    </row>
    <row r="43" spans="1:14" x14ac:dyDescent="0.25">
      <c r="A43">
        <v>938.5</v>
      </c>
      <c r="B43">
        <v>42</v>
      </c>
      <c r="C43">
        <v>29</v>
      </c>
      <c r="D43">
        <v>72</v>
      </c>
      <c r="E43">
        <v>10.7</v>
      </c>
      <c r="F43">
        <v>3.19</v>
      </c>
      <c r="G43">
        <v>10.1</v>
      </c>
      <c r="H43">
        <v>79.5</v>
      </c>
      <c r="I43">
        <v>3508</v>
      </c>
      <c r="J43">
        <v>2.2000000000000002</v>
      </c>
      <c r="K43">
        <v>38.799999999999997</v>
      </c>
      <c r="L43">
        <v>6</v>
      </c>
      <c r="M43">
        <v>18</v>
      </c>
      <c r="N43">
        <v>56</v>
      </c>
    </row>
    <row r="44" spans="1:14" x14ac:dyDescent="0.25">
      <c r="A44">
        <v>946.18499999999995</v>
      </c>
      <c r="B44">
        <v>41</v>
      </c>
      <c r="C44">
        <v>33</v>
      </c>
      <c r="D44">
        <v>77</v>
      </c>
      <c r="E44">
        <v>11.2</v>
      </c>
      <c r="F44">
        <v>3.08</v>
      </c>
      <c r="G44">
        <v>9.6</v>
      </c>
      <c r="H44">
        <v>79.900000000000006</v>
      </c>
      <c r="I44">
        <v>4843</v>
      </c>
      <c r="J44">
        <v>2.7</v>
      </c>
      <c r="K44">
        <v>38.6</v>
      </c>
      <c r="L44">
        <v>11</v>
      </c>
      <c r="M44">
        <v>89</v>
      </c>
      <c r="N44">
        <v>54</v>
      </c>
    </row>
    <row r="45" spans="1:14" x14ac:dyDescent="0.25">
      <c r="A45">
        <v>1025.502</v>
      </c>
      <c r="B45">
        <v>44</v>
      </c>
      <c r="C45">
        <v>39</v>
      </c>
      <c r="D45">
        <v>78</v>
      </c>
      <c r="E45">
        <v>8.1999999999999993</v>
      </c>
      <c r="F45">
        <v>3.32</v>
      </c>
      <c r="G45">
        <v>11</v>
      </c>
      <c r="H45">
        <v>79.900000000000006</v>
      </c>
      <c r="I45">
        <v>3768</v>
      </c>
      <c r="J45">
        <v>28.6</v>
      </c>
      <c r="K45">
        <v>49.5</v>
      </c>
      <c r="L45">
        <v>12</v>
      </c>
      <c r="M45">
        <v>48</v>
      </c>
      <c r="N45">
        <v>53</v>
      </c>
    </row>
    <row r="46" spans="1:14" x14ac:dyDescent="0.25">
      <c r="A46">
        <v>874.28099999999995</v>
      </c>
      <c r="B46">
        <v>32</v>
      </c>
      <c r="C46">
        <v>25</v>
      </c>
      <c r="D46">
        <v>72</v>
      </c>
      <c r="E46">
        <v>10.9</v>
      </c>
      <c r="F46">
        <v>3.21</v>
      </c>
      <c r="G46">
        <v>11.1</v>
      </c>
      <c r="H46">
        <v>82.5</v>
      </c>
      <c r="I46">
        <v>4355</v>
      </c>
      <c r="J46">
        <v>5</v>
      </c>
      <c r="K46">
        <v>46.4</v>
      </c>
      <c r="L46">
        <v>7</v>
      </c>
      <c r="M46">
        <v>18</v>
      </c>
      <c r="N46">
        <v>60</v>
      </c>
    </row>
    <row r="47" spans="1:14" x14ac:dyDescent="0.25">
      <c r="A47">
        <v>953.56</v>
      </c>
      <c r="B47">
        <v>34</v>
      </c>
      <c r="C47">
        <v>32</v>
      </c>
      <c r="D47">
        <v>79</v>
      </c>
      <c r="E47">
        <v>9.3000000000000007</v>
      </c>
      <c r="F47">
        <v>3.23</v>
      </c>
      <c r="G47">
        <v>9.6999999999999993</v>
      </c>
      <c r="H47">
        <v>76.8</v>
      </c>
      <c r="I47">
        <v>5160</v>
      </c>
      <c r="J47">
        <v>17.2</v>
      </c>
      <c r="K47">
        <v>45.1</v>
      </c>
      <c r="L47">
        <v>31</v>
      </c>
      <c r="M47">
        <v>68</v>
      </c>
      <c r="N47">
        <v>57</v>
      </c>
    </row>
    <row r="48" spans="1:14" x14ac:dyDescent="0.25">
      <c r="A48">
        <v>839.70899999999995</v>
      </c>
      <c r="B48">
        <v>10</v>
      </c>
      <c r="C48">
        <v>55</v>
      </c>
      <c r="D48">
        <v>70</v>
      </c>
      <c r="E48">
        <v>7.3</v>
      </c>
      <c r="F48">
        <v>3.11</v>
      </c>
      <c r="G48">
        <v>12.1</v>
      </c>
      <c r="H48">
        <v>88.9</v>
      </c>
      <c r="I48">
        <v>3033</v>
      </c>
      <c r="J48">
        <v>5.9</v>
      </c>
      <c r="K48">
        <v>51</v>
      </c>
      <c r="L48">
        <v>144</v>
      </c>
      <c r="M48">
        <v>20</v>
      </c>
      <c r="N48">
        <v>61</v>
      </c>
    </row>
    <row r="49" spans="1:14" x14ac:dyDescent="0.25">
      <c r="A49">
        <v>911.70100000000002</v>
      </c>
      <c r="B49">
        <v>18</v>
      </c>
      <c r="C49">
        <v>48</v>
      </c>
      <c r="D49">
        <v>63</v>
      </c>
      <c r="E49">
        <v>9.1999999999999993</v>
      </c>
      <c r="F49">
        <v>2.92</v>
      </c>
      <c r="G49">
        <v>12.2</v>
      </c>
      <c r="H49">
        <v>87.7</v>
      </c>
      <c r="I49">
        <v>4253</v>
      </c>
      <c r="J49">
        <v>13.7</v>
      </c>
      <c r="K49">
        <v>51.2</v>
      </c>
      <c r="L49">
        <v>311</v>
      </c>
      <c r="M49">
        <v>86</v>
      </c>
      <c r="N49">
        <v>71</v>
      </c>
    </row>
    <row r="50" spans="1:14" x14ac:dyDescent="0.25">
      <c r="A50">
        <v>790.73299999999995</v>
      </c>
      <c r="B50">
        <v>13</v>
      </c>
      <c r="C50">
        <v>49</v>
      </c>
      <c r="D50">
        <v>68</v>
      </c>
      <c r="E50">
        <v>7</v>
      </c>
      <c r="F50">
        <v>3.36</v>
      </c>
      <c r="G50">
        <v>12.2</v>
      </c>
      <c r="H50">
        <v>90.7</v>
      </c>
      <c r="I50">
        <v>2702</v>
      </c>
      <c r="J50">
        <v>3</v>
      </c>
      <c r="K50">
        <v>51.9</v>
      </c>
      <c r="L50">
        <v>105</v>
      </c>
      <c r="M50">
        <v>3</v>
      </c>
      <c r="N50">
        <v>71</v>
      </c>
    </row>
    <row r="51" spans="1:14" x14ac:dyDescent="0.25">
      <c r="A51">
        <v>899.26400000000001</v>
      </c>
      <c r="B51">
        <v>35</v>
      </c>
      <c r="C51">
        <v>40</v>
      </c>
      <c r="D51">
        <v>64</v>
      </c>
      <c r="E51">
        <v>9.6</v>
      </c>
      <c r="F51">
        <v>3.02</v>
      </c>
      <c r="G51">
        <v>12.2</v>
      </c>
      <c r="H51">
        <v>82.5</v>
      </c>
      <c r="I51">
        <v>3626</v>
      </c>
      <c r="J51">
        <v>5.7</v>
      </c>
      <c r="K51">
        <v>54.3</v>
      </c>
      <c r="L51">
        <v>20</v>
      </c>
      <c r="M51">
        <v>20</v>
      </c>
      <c r="N51">
        <v>72</v>
      </c>
    </row>
    <row r="52" spans="1:14" x14ac:dyDescent="0.25">
      <c r="A52">
        <v>904.15499999999997</v>
      </c>
      <c r="B52">
        <v>45</v>
      </c>
      <c r="C52">
        <v>28</v>
      </c>
      <c r="D52">
        <v>74</v>
      </c>
      <c r="E52">
        <v>10.6</v>
      </c>
      <c r="F52">
        <v>3.21</v>
      </c>
      <c r="G52">
        <v>11.1</v>
      </c>
      <c r="H52">
        <v>82.6</v>
      </c>
      <c r="I52">
        <v>1883</v>
      </c>
      <c r="J52">
        <v>3.4</v>
      </c>
      <c r="K52">
        <v>41.9</v>
      </c>
      <c r="L52">
        <v>5</v>
      </c>
      <c r="M52">
        <v>20</v>
      </c>
      <c r="N52">
        <v>56</v>
      </c>
    </row>
    <row r="53" spans="1:14" x14ac:dyDescent="0.25">
      <c r="A53">
        <v>950.67200000000003</v>
      </c>
      <c r="B53">
        <v>38</v>
      </c>
      <c r="C53">
        <v>24</v>
      </c>
      <c r="D53">
        <v>72</v>
      </c>
      <c r="E53">
        <v>9.8000000000000007</v>
      </c>
      <c r="F53">
        <v>3.34</v>
      </c>
      <c r="G53">
        <v>11.4</v>
      </c>
      <c r="H53">
        <v>78</v>
      </c>
      <c r="I53">
        <v>4923</v>
      </c>
      <c r="J53">
        <v>3.8</v>
      </c>
      <c r="K53">
        <v>50.5</v>
      </c>
      <c r="L53">
        <v>8</v>
      </c>
      <c r="M53">
        <v>25</v>
      </c>
      <c r="N53">
        <v>61</v>
      </c>
    </row>
    <row r="54" spans="1:14" x14ac:dyDescent="0.25">
      <c r="A54">
        <v>972.46400000000006</v>
      </c>
      <c r="B54">
        <v>31</v>
      </c>
      <c r="C54">
        <v>26</v>
      </c>
      <c r="D54">
        <v>73</v>
      </c>
      <c r="E54">
        <v>9.3000000000000007</v>
      </c>
      <c r="F54">
        <v>3.22</v>
      </c>
      <c r="G54">
        <v>10.7</v>
      </c>
      <c r="H54">
        <v>81.3</v>
      </c>
      <c r="I54">
        <v>3249</v>
      </c>
      <c r="J54">
        <v>9.5</v>
      </c>
      <c r="K54">
        <v>43.9</v>
      </c>
      <c r="L54">
        <v>11</v>
      </c>
      <c r="M54">
        <v>25</v>
      </c>
      <c r="N54">
        <v>59</v>
      </c>
    </row>
    <row r="55" spans="1:14" x14ac:dyDescent="0.25">
      <c r="A55">
        <v>912.202</v>
      </c>
      <c r="B55">
        <v>40</v>
      </c>
      <c r="C55">
        <v>23</v>
      </c>
      <c r="D55">
        <v>71</v>
      </c>
      <c r="E55">
        <v>11.3</v>
      </c>
      <c r="F55">
        <v>3.28</v>
      </c>
      <c r="G55">
        <v>10.3</v>
      </c>
      <c r="H55">
        <v>73.8</v>
      </c>
      <c r="I55">
        <v>1671</v>
      </c>
      <c r="J55">
        <v>2.5</v>
      </c>
      <c r="K55">
        <v>47.4</v>
      </c>
      <c r="L55">
        <v>5</v>
      </c>
      <c r="M55">
        <v>11</v>
      </c>
      <c r="N55">
        <v>60</v>
      </c>
    </row>
    <row r="56" spans="1:14" x14ac:dyDescent="0.25">
      <c r="A56">
        <v>967.803</v>
      </c>
      <c r="B56">
        <v>41</v>
      </c>
      <c r="C56">
        <v>37</v>
      </c>
      <c r="D56">
        <v>78</v>
      </c>
      <c r="E56">
        <v>6.2</v>
      </c>
      <c r="F56">
        <v>3.25</v>
      </c>
      <c r="G56">
        <v>12.3</v>
      </c>
      <c r="H56">
        <v>89.5</v>
      </c>
      <c r="I56">
        <v>5308</v>
      </c>
      <c r="J56">
        <v>25.9</v>
      </c>
      <c r="K56">
        <v>59.7</v>
      </c>
      <c r="L56">
        <v>65</v>
      </c>
      <c r="M56">
        <v>102</v>
      </c>
      <c r="N56">
        <v>52</v>
      </c>
    </row>
    <row r="57" spans="1:14" x14ac:dyDescent="0.25">
      <c r="A57">
        <v>823.76400000000001</v>
      </c>
      <c r="B57">
        <v>28</v>
      </c>
      <c r="C57">
        <v>32</v>
      </c>
      <c r="D57">
        <v>81</v>
      </c>
      <c r="E57">
        <v>7</v>
      </c>
      <c r="F57">
        <v>3.27</v>
      </c>
      <c r="G57">
        <v>12.1</v>
      </c>
      <c r="H57">
        <v>81</v>
      </c>
      <c r="I57">
        <v>3665</v>
      </c>
      <c r="J57">
        <v>7.5</v>
      </c>
      <c r="K57">
        <v>51.6</v>
      </c>
      <c r="L57">
        <v>4</v>
      </c>
      <c r="M57">
        <v>1</v>
      </c>
      <c r="N57">
        <v>54</v>
      </c>
    </row>
    <row r="58" spans="1:14" x14ac:dyDescent="0.25">
      <c r="A58">
        <v>1003.502</v>
      </c>
      <c r="B58">
        <v>45</v>
      </c>
      <c r="C58">
        <v>33</v>
      </c>
      <c r="D58">
        <v>76</v>
      </c>
      <c r="E58">
        <v>7.7</v>
      </c>
      <c r="F58">
        <v>3.39</v>
      </c>
      <c r="G58">
        <v>11.3</v>
      </c>
      <c r="H58">
        <v>82.2</v>
      </c>
      <c r="I58">
        <v>3152</v>
      </c>
      <c r="J58">
        <v>12.1</v>
      </c>
      <c r="K58">
        <v>47.3</v>
      </c>
      <c r="L58">
        <v>14</v>
      </c>
      <c r="M58">
        <v>42</v>
      </c>
      <c r="N58">
        <v>56</v>
      </c>
    </row>
    <row r="59" spans="1:14" x14ac:dyDescent="0.25">
      <c r="A59">
        <v>895.69600000000003</v>
      </c>
      <c r="B59">
        <v>45</v>
      </c>
      <c r="C59">
        <v>24</v>
      </c>
      <c r="D59">
        <v>70</v>
      </c>
      <c r="E59">
        <v>11.8</v>
      </c>
      <c r="F59">
        <v>3.25</v>
      </c>
      <c r="G59">
        <v>11.1</v>
      </c>
      <c r="H59">
        <v>79.8</v>
      </c>
      <c r="I59">
        <v>3678</v>
      </c>
      <c r="J59">
        <v>1</v>
      </c>
      <c r="K59">
        <v>44.8</v>
      </c>
      <c r="L59">
        <v>7</v>
      </c>
      <c r="M59">
        <v>8</v>
      </c>
      <c r="N59">
        <v>56</v>
      </c>
    </row>
    <row r="60" spans="1:14" x14ac:dyDescent="0.25">
      <c r="A60">
        <v>911.81700000000001</v>
      </c>
      <c r="B60">
        <v>42</v>
      </c>
      <c r="C60">
        <v>33</v>
      </c>
      <c r="D60">
        <v>76</v>
      </c>
      <c r="E60">
        <v>9.6999999999999993</v>
      </c>
      <c r="F60">
        <v>3.22</v>
      </c>
      <c r="G60">
        <v>9</v>
      </c>
      <c r="H60">
        <v>76.2</v>
      </c>
      <c r="I60">
        <v>9699</v>
      </c>
      <c r="J60">
        <v>4.8</v>
      </c>
      <c r="K60">
        <v>42.2</v>
      </c>
      <c r="L60">
        <v>8</v>
      </c>
      <c r="M60">
        <v>49</v>
      </c>
      <c r="N60">
        <v>54</v>
      </c>
    </row>
    <row r="61" spans="1:14" x14ac:dyDescent="0.25">
      <c r="A61">
        <v>954.44200000000001</v>
      </c>
      <c r="B61">
        <v>38</v>
      </c>
      <c r="C61">
        <v>28</v>
      </c>
      <c r="D61">
        <v>72</v>
      </c>
      <c r="E61">
        <v>8.9</v>
      </c>
      <c r="F61">
        <v>3.48</v>
      </c>
      <c r="G61">
        <v>10.7</v>
      </c>
      <c r="H61">
        <v>79.8</v>
      </c>
      <c r="I61">
        <v>3451</v>
      </c>
      <c r="J61">
        <v>11.7</v>
      </c>
      <c r="K61">
        <v>37.5</v>
      </c>
      <c r="L61">
        <v>14</v>
      </c>
      <c r="M61">
        <v>39</v>
      </c>
      <c r="N6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Y33"/>
  <sheetViews>
    <sheetView workbookViewId="0">
      <selection activeCell="A2" sqref="A2"/>
    </sheetView>
  </sheetViews>
  <sheetFormatPr defaultRowHeight="15" x14ac:dyDescent="0.25"/>
  <cols>
    <col min="1" max="1" width="17.42578125" style="3" customWidth="1"/>
    <col min="2" max="2" width="7.5703125" style="3" bestFit="1" customWidth="1"/>
    <col min="3" max="3" width="14.5703125" style="3" bestFit="1" customWidth="1"/>
    <col min="4" max="4" width="13.7109375" style="3" bestFit="1" customWidth="1"/>
    <col min="5" max="5" width="12.7109375" style="3" bestFit="1" customWidth="1"/>
    <col min="6" max="6" width="13.42578125" style="3" bestFit="1" customWidth="1"/>
    <col min="7" max="7" width="11" style="3" bestFit="1" customWidth="1"/>
    <col min="8" max="8" width="12.42578125" style="3" bestFit="1" customWidth="1"/>
    <col min="9" max="9" width="12.5703125" style="3" bestFit="1" customWidth="1"/>
    <col min="10" max="10" width="1.5703125" style="3" customWidth="1"/>
    <col min="11" max="11" width="25.140625" style="3" customWidth="1"/>
    <col min="12" max="13" width="12" style="3" customWidth="1"/>
    <col min="14" max="14" width="9.5703125" style="3" bestFit="1" customWidth="1"/>
    <col min="15" max="16384" width="9.140625" style="3"/>
  </cols>
  <sheetData>
    <row r="1" spans="1:25" ht="15" customHeight="1" thickBot="1" x14ac:dyDescent="0.3">
      <c r="A1" s="2" t="s">
        <v>29</v>
      </c>
      <c r="K1" s="4" t="s">
        <v>14</v>
      </c>
      <c r="L1" s="5"/>
      <c r="M1" s="5"/>
      <c r="N1" s="5"/>
    </row>
    <row r="2" spans="1:25" ht="15" customHeight="1" thickBot="1" x14ac:dyDescent="0.3">
      <c r="K2" s="3" t="s">
        <v>31</v>
      </c>
      <c r="L2" s="21">
        <f t="array" ref="L2:Y6">LINEST(MRData!$A$2:$A$61, MRData!$B$2:$N$61,TRUE,TRUE)</f>
        <v>-7.3565568094750608E-2</v>
      </c>
      <c r="M2" s="22">
        <v>0.23583587293735145</v>
      </c>
      <c r="N2" s="22">
        <v>-2.937042172439077E-2</v>
      </c>
      <c r="O2" s="23">
        <v>-0.72665460674967797</v>
      </c>
      <c r="P2" s="23">
        <v>4.6686895977253373</v>
      </c>
      <c r="Q2" s="23">
        <v>3.6571927377086256E-3</v>
      </c>
      <c r="R2" s="23">
        <v>-1.0093911684593577</v>
      </c>
      <c r="S2" s="23">
        <v>-12.27335789525049</v>
      </c>
      <c r="T2" s="23">
        <v>-94.516111187337586</v>
      </c>
      <c r="U2" s="23">
        <v>-6.2807301949839545</v>
      </c>
      <c r="V2" s="23">
        <v>-3.0959477736481875</v>
      </c>
      <c r="W2" s="23">
        <v>-1.8280916688617634</v>
      </c>
      <c r="X2" s="23">
        <v>1.9466058905143102</v>
      </c>
      <c r="Y2" s="28">
        <v>1697.2521366468748</v>
      </c>
    </row>
    <row r="3" spans="1:25" ht="15" customHeight="1" x14ac:dyDescent="0.25">
      <c r="A3" s="7" t="s">
        <v>15</v>
      </c>
      <c r="B3" s="8"/>
      <c r="K3" s="9" t="s">
        <v>32</v>
      </c>
      <c r="L3" s="20">
        <v>1.1396260639280493</v>
      </c>
      <c r="M3" s="6">
        <v>9.5191220315601816E-2</v>
      </c>
      <c r="N3" s="6">
        <v>8.9637960068674027E-2</v>
      </c>
      <c r="O3" s="19">
        <v>1.5725076754022329</v>
      </c>
      <c r="P3" s="19">
        <v>1.1208441556473119</v>
      </c>
      <c r="Q3" s="19">
        <v>3.9898910895537314E-3</v>
      </c>
      <c r="R3" s="19">
        <v>1.3825759588149507</v>
      </c>
      <c r="S3" s="19">
        <v>11.250313504989908</v>
      </c>
      <c r="T3" s="19">
        <v>68.567395521460881</v>
      </c>
      <c r="U3" s="19">
        <v>7.6258929118899834</v>
      </c>
      <c r="V3" s="19">
        <v>1.8767118708547657</v>
      </c>
      <c r="W3" s="19">
        <v>0.81688232023112772</v>
      </c>
      <c r="X3" s="19">
        <v>0.8964868333868522</v>
      </c>
      <c r="Y3" s="29">
        <v>428.19355257217381</v>
      </c>
    </row>
    <row r="4" spans="1:25" ht="15" customHeight="1" x14ac:dyDescent="0.25">
      <c r="A4" s="10" t="s">
        <v>16</v>
      </c>
      <c r="B4" s="11">
        <v>0.86913080776528262</v>
      </c>
      <c r="K4" s="3" t="s">
        <v>17</v>
      </c>
      <c r="L4" s="20">
        <v>0.75538836100673257</v>
      </c>
      <c r="M4" s="6">
        <v>34.843347248611117</v>
      </c>
      <c r="N4" s="6" t="e">
        <v>#N/A</v>
      </c>
      <c r="O4" s="19" t="e">
        <v>#N/A</v>
      </c>
      <c r="P4" s="19" t="e">
        <v>#N/A</v>
      </c>
      <c r="Q4" s="19" t="e">
        <v>#N/A</v>
      </c>
      <c r="R4" s="19" t="e">
        <v>#N/A</v>
      </c>
      <c r="S4" s="19" t="e">
        <v>#N/A</v>
      </c>
      <c r="T4" s="19" t="e">
        <v>#N/A</v>
      </c>
      <c r="U4" s="19" t="e">
        <v>#N/A</v>
      </c>
      <c r="V4" s="19" t="e">
        <v>#N/A</v>
      </c>
      <c r="W4" s="19" t="e">
        <v>#N/A</v>
      </c>
      <c r="X4" s="19" t="e">
        <v>#N/A</v>
      </c>
      <c r="Y4" s="29" t="e">
        <v>#N/A</v>
      </c>
    </row>
    <row r="5" spans="1:25" ht="15" customHeight="1" x14ac:dyDescent="0.25">
      <c r="A5" s="10" t="s">
        <v>18</v>
      </c>
      <c r="B5" s="11">
        <v>0.75538836100673257</v>
      </c>
      <c r="K5" s="9" t="s">
        <v>19</v>
      </c>
      <c r="L5" s="20">
        <v>10.927168768520412</v>
      </c>
      <c r="M5" s="12">
        <v>46</v>
      </c>
      <c r="N5" s="6" t="e">
        <v>#N/A</v>
      </c>
      <c r="O5" s="19" t="e">
        <v>#N/A</v>
      </c>
      <c r="P5" s="19" t="e">
        <v>#N/A</v>
      </c>
      <c r="Q5" s="19" t="e">
        <v>#N/A</v>
      </c>
      <c r="R5" s="19" t="e">
        <v>#N/A</v>
      </c>
      <c r="S5" s="19" t="e">
        <v>#N/A</v>
      </c>
      <c r="T5" s="19" t="e">
        <v>#N/A</v>
      </c>
      <c r="U5" s="19" t="e">
        <v>#N/A</v>
      </c>
      <c r="V5" s="19" t="e">
        <v>#N/A</v>
      </c>
      <c r="W5" s="19" t="e">
        <v>#N/A</v>
      </c>
      <c r="X5" s="19" t="e">
        <v>#N/A</v>
      </c>
      <c r="Y5" s="29" t="e">
        <v>#N/A</v>
      </c>
    </row>
    <row r="6" spans="1:25" ht="15" customHeight="1" thickBot="1" x14ac:dyDescent="0.3">
      <c r="A6" s="10" t="s">
        <v>20</v>
      </c>
      <c r="B6" s="11">
        <v>0.68625898476950475</v>
      </c>
      <c r="K6" s="3" t="s">
        <v>21</v>
      </c>
      <c r="L6" s="24">
        <v>172460.93697831783</v>
      </c>
      <c r="M6" s="25">
        <v>55846.706984415599</v>
      </c>
      <c r="N6" s="26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30" t="e">
        <v>#N/A</v>
      </c>
    </row>
    <row r="7" spans="1:25" ht="15" customHeight="1" x14ac:dyDescent="0.25">
      <c r="A7" s="10" t="s">
        <v>22</v>
      </c>
      <c r="B7" s="11">
        <f>M4</f>
        <v>34.843347248611117</v>
      </c>
      <c r="K7" s="13"/>
      <c r="L7" s="14"/>
      <c r="M7" s="14"/>
      <c r="N7" s="15"/>
    </row>
    <row r="8" spans="1:25" ht="15" customHeight="1" thickBot="1" x14ac:dyDescent="0.3">
      <c r="A8" s="16" t="s">
        <v>23</v>
      </c>
      <c r="B8" s="16">
        <f>COUNT(MRData!$A$2:$A$61)</f>
        <v>60</v>
      </c>
      <c r="K8" s="13" t="s">
        <v>24</v>
      </c>
      <c r="L8" s="17">
        <v>0.95</v>
      </c>
      <c r="M8" s="14"/>
      <c r="N8" s="15"/>
    </row>
    <row r="9" spans="1:25" ht="15" customHeight="1" x14ac:dyDescent="0.25">
      <c r="K9" s="18" t="s">
        <v>25</v>
      </c>
      <c r="L9" s="14">
        <v>2.0128955989194299</v>
      </c>
      <c r="M9" s="14"/>
      <c r="N9" s="15"/>
    </row>
    <row r="10" spans="1:25" ht="15" customHeight="1" x14ac:dyDescent="0.25">
      <c r="K10" s="13" t="s">
        <v>26</v>
      </c>
      <c r="L10" s="14">
        <v>861.9089174582042</v>
      </c>
      <c r="M10" s="14"/>
      <c r="N10" s="15"/>
    </row>
    <row r="11" spans="1:25" ht="15" customHeight="1" x14ac:dyDescent="0.25">
      <c r="K11" s="13" t="s">
        <v>27</v>
      </c>
      <c r="L11" s="14">
        <v>1.8045344014136111</v>
      </c>
      <c r="M11" s="14"/>
      <c r="N11" s="15"/>
    </row>
    <row r="12" spans="1:25" ht="15" customHeight="1" x14ac:dyDescent="0.25">
      <c r="K12" s="13" t="s">
        <v>28</v>
      </c>
      <c r="L12" s="14">
        <v>1.6442988272283294</v>
      </c>
    </row>
    <row r="13" spans="1:25" ht="15" customHeight="1" x14ac:dyDescent="0.25">
      <c r="K13" s="13" t="s">
        <v>30</v>
      </c>
      <c r="L13" s="14">
        <v>3.7776250652834071</v>
      </c>
    </row>
    <row r="14" spans="1:25" ht="15" customHeight="1" x14ac:dyDescent="0.25">
      <c r="K14" s="13" t="s">
        <v>33</v>
      </c>
      <c r="L14" s="14">
        <v>15.350126280174223</v>
      </c>
    </row>
    <row r="15" spans="1:25" ht="15" customHeight="1" x14ac:dyDescent="0.25">
      <c r="K15" s="13" t="s">
        <v>34</v>
      </c>
      <c r="L15" s="14">
        <v>138.01900867451644</v>
      </c>
    </row>
    <row r="16" spans="1:25" ht="15" customHeight="1" x14ac:dyDescent="0.25">
      <c r="K16" s="13" t="s">
        <v>35</v>
      </c>
      <c r="L16" s="14">
        <v>22.645706540658011</v>
      </c>
    </row>
    <row r="17" spans="11:12" ht="15" customHeight="1" x14ac:dyDescent="0.25">
      <c r="K17" s="13" t="s">
        <v>36</v>
      </c>
      <c r="L17" s="14">
        <v>2.7829810626704252</v>
      </c>
    </row>
    <row r="18" spans="11:12" ht="15" customHeight="1" x14ac:dyDescent="0.25">
      <c r="K18" s="13" t="s">
        <v>37</v>
      </c>
      <c r="L18" s="14">
        <v>8.031234214330555E-3</v>
      </c>
    </row>
    <row r="19" spans="11:12" ht="15" customHeight="1" x14ac:dyDescent="0.25">
      <c r="K19" s="13" t="s">
        <v>38</v>
      </c>
      <c r="L19" s="14">
        <v>2.2561422679770384</v>
      </c>
    </row>
    <row r="20" spans="11:12" ht="15" customHeight="1" x14ac:dyDescent="0.25">
      <c r="K20" s="13" t="s">
        <v>39</v>
      </c>
      <c r="L20" s="14">
        <v>3.1652937790841782</v>
      </c>
    </row>
    <row r="21" spans="11:12" ht="15" customHeight="1" x14ac:dyDescent="0.25">
      <c r="K21" s="13" t="s">
        <v>40</v>
      </c>
      <c r="L21" s="14">
        <v>0.18043185531834954</v>
      </c>
    </row>
    <row r="22" spans="11:12" ht="15" customHeight="1" x14ac:dyDescent="0.25">
      <c r="K22" s="13" t="s">
        <v>41</v>
      </c>
      <c r="L22" s="14">
        <v>0.19160998842904473</v>
      </c>
    </row>
    <row r="23" spans="11:12" ht="15" customHeight="1" x14ac:dyDescent="0.25">
      <c r="K23" s="13" t="s">
        <v>42</v>
      </c>
      <c r="L23" s="14">
        <v>2.2939482884946436</v>
      </c>
    </row>
    <row r="24" spans="11:12" ht="15" customHeight="1" x14ac:dyDescent="0.25"/>
    <row r="25" spans="11:12" ht="15" customHeight="1" x14ac:dyDescent="0.25"/>
    <row r="26" spans="11:12" ht="15" customHeight="1" x14ac:dyDescent="0.25"/>
    <row r="27" spans="11:12" ht="15" customHeight="1" x14ac:dyDescent="0.25"/>
    <row r="28" spans="11:12" ht="15" customHeight="1" x14ac:dyDescent="0.25"/>
    <row r="29" spans="11:12" ht="15" customHeight="1" x14ac:dyDescent="0.25"/>
    <row r="30" spans="11:12" ht="15" customHeight="1" x14ac:dyDescent="0.25"/>
    <row r="31" spans="11:12" ht="15" customHeight="1" x14ac:dyDescent="0.25"/>
    <row r="32" spans="11:12" ht="15" customHeight="1" x14ac:dyDescent="0.25"/>
    <row r="33" ht="15" customHeight="1" x14ac:dyDescent="0.25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0" workbookViewId="0">
      <selection activeCell="K49" sqref="A1:N6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 x14ac:dyDescent="0.25">
      <c r="A2">
        <v>36</v>
      </c>
      <c r="B2">
        <v>27</v>
      </c>
      <c r="C2">
        <v>71</v>
      </c>
      <c r="D2">
        <v>8.1</v>
      </c>
      <c r="E2">
        <v>3.34</v>
      </c>
      <c r="F2">
        <v>11.4</v>
      </c>
      <c r="G2">
        <v>81.5</v>
      </c>
      <c r="H2">
        <v>3243</v>
      </c>
      <c r="I2">
        <v>8.8000000000000007</v>
      </c>
      <c r="J2">
        <v>42.6</v>
      </c>
      <c r="K2">
        <v>21</v>
      </c>
      <c r="L2">
        <v>59</v>
      </c>
      <c r="M2">
        <v>59</v>
      </c>
      <c r="N2">
        <v>921.87</v>
      </c>
    </row>
    <row r="3" spans="1:14" x14ac:dyDescent="0.25">
      <c r="A3">
        <v>35</v>
      </c>
      <c r="B3">
        <v>23</v>
      </c>
      <c r="C3">
        <v>72</v>
      </c>
      <c r="D3">
        <v>11.1</v>
      </c>
      <c r="E3">
        <v>3.14</v>
      </c>
      <c r="F3">
        <v>11</v>
      </c>
      <c r="G3">
        <v>78.8</v>
      </c>
      <c r="H3">
        <v>4281</v>
      </c>
      <c r="I3">
        <v>3.5</v>
      </c>
      <c r="J3">
        <v>50.7</v>
      </c>
      <c r="K3">
        <v>8</v>
      </c>
      <c r="L3">
        <v>39</v>
      </c>
      <c r="M3">
        <v>57</v>
      </c>
      <c r="N3">
        <v>997.875</v>
      </c>
    </row>
    <row r="4" spans="1:14" x14ac:dyDescent="0.25">
      <c r="A4">
        <v>44</v>
      </c>
      <c r="B4">
        <v>29</v>
      </c>
      <c r="C4">
        <v>74</v>
      </c>
      <c r="D4">
        <v>10.4</v>
      </c>
      <c r="E4">
        <v>3.21</v>
      </c>
      <c r="F4">
        <v>9.8000000000000007</v>
      </c>
      <c r="G4">
        <v>81.599999999999994</v>
      </c>
      <c r="H4">
        <v>4260</v>
      </c>
      <c r="I4">
        <v>0.8</v>
      </c>
      <c r="J4">
        <v>39.4</v>
      </c>
      <c r="K4">
        <v>6</v>
      </c>
      <c r="L4">
        <v>33</v>
      </c>
      <c r="M4">
        <v>54</v>
      </c>
      <c r="N4">
        <v>962.35400000000004</v>
      </c>
    </row>
    <row r="5" spans="1:14" x14ac:dyDescent="0.25">
      <c r="A5">
        <v>47</v>
      </c>
      <c r="B5">
        <v>45</v>
      </c>
      <c r="C5">
        <v>79</v>
      </c>
      <c r="D5">
        <v>6.5</v>
      </c>
      <c r="E5">
        <v>3.41</v>
      </c>
      <c r="F5">
        <v>11.1</v>
      </c>
      <c r="G5">
        <v>77.5</v>
      </c>
      <c r="H5">
        <v>3125</v>
      </c>
      <c r="I5">
        <v>27.1</v>
      </c>
      <c r="J5">
        <v>50.2</v>
      </c>
      <c r="K5">
        <v>18</v>
      </c>
      <c r="L5">
        <v>24</v>
      </c>
      <c r="M5">
        <v>56</v>
      </c>
      <c r="N5">
        <v>982.29100000000005</v>
      </c>
    </row>
    <row r="6" spans="1:14" x14ac:dyDescent="0.25">
      <c r="A6">
        <v>43</v>
      </c>
      <c r="B6">
        <v>35</v>
      </c>
      <c r="C6">
        <v>77</v>
      </c>
      <c r="D6">
        <v>7.6</v>
      </c>
      <c r="E6">
        <v>3.44</v>
      </c>
      <c r="F6">
        <v>9.6</v>
      </c>
      <c r="G6">
        <v>84.6</v>
      </c>
      <c r="H6">
        <v>6441</v>
      </c>
      <c r="I6">
        <v>24.4</v>
      </c>
      <c r="J6">
        <v>43.7</v>
      </c>
      <c r="K6">
        <v>43</v>
      </c>
      <c r="L6">
        <v>206</v>
      </c>
      <c r="M6">
        <v>55</v>
      </c>
      <c r="N6">
        <v>1071.289</v>
      </c>
    </row>
    <row r="7" spans="1:14" x14ac:dyDescent="0.25">
      <c r="A7">
        <v>53</v>
      </c>
      <c r="B7">
        <v>45</v>
      </c>
      <c r="C7">
        <v>80</v>
      </c>
      <c r="D7">
        <v>7.7</v>
      </c>
      <c r="E7">
        <v>3.45</v>
      </c>
      <c r="F7">
        <v>10.199999999999999</v>
      </c>
      <c r="G7">
        <v>66.8</v>
      </c>
      <c r="H7">
        <v>3325</v>
      </c>
      <c r="I7">
        <v>38.5</v>
      </c>
      <c r="J7">
        <v>43.1</v>
      </c>
      <c r="K7">
        <v>30</v>
      </c>
      <c r="L7">
        <v>72</v>
      </c>
      <c r="M7">
        <v>54</v>
      </c>
      <c r="N7">
        <v>1030.3800000000001</v>
      </c>
    </row>
    <row r="8" spans="1:14" x14ac:dyDescent="0.25">
      <c r="A8">
        <v>43</v>
      </c>
      <c r="B8">
        <v>30</v>
      </c>
      <c r="C8">
        <v>74</v>
      </c>
      <c r="D8">
        <v>10.9</v>
      </c>
      <c r="E8">
        <v>3.23</v>
      </c>
      <c r="F8">
        <v>12.1</v>
      </c>
      <c r="G8">
        <v>83.9</v>
      </c>
      <c r="H8">
        <v>4679</v>
      </c>
      <c r="I8">
        <v>3.5</v>
      </c>
      <c r="J8">
        <v>49.2</v>
      </c>
      <c r="K8">
        <v>21</v>
      </c>
      <c r="L8">
        <v>62</v>
      </c>
      <c r="M8">
        <v>56</v>
      </c>
      <c r="N8">
        <v>934.7</v>
      </c>
    </row>
    <row r="9" spans="1:14" x14ac:dyDescent="0.25">
      <c r="A9">
        <v>45</v>
      </c>
      <c r="B9">
        <v>30</v>
      </c>
      <c r="C9">
        <v>73</v>
      </c>
      <c r="D9">
        <v>9.3000000000000007</v>
      </c>
      <c r="E9">
        <v>3.29</v>
      </c>
      <c r="F9">
        <v>10.6</v>
      </c>
      <c r="G9">
        <v>86</v>
      </c>
      <c r="H9">
        <v>2140</v>
      </c>
      <c r="I9">
        <v>5.3</v>
      </c>
      <c r="J9">
        <v>40.4</v>
      </c>
      <c r="K9">
        <v>6</v>
      </c>
      <c r="L9">
        <v>4</v>
      </c>
      <c r="M9">
        <v>56</v>
      </c>
      <c r="N9">
        <v>899.529</v>
      </c>
    </row>
    <row r="10" spans="1:14" x14ac:dyDescent="0.25">
      <c r="A10">
        <v>36</v>
      </c>
      <c r="B10">
        <v>24</v>
      </c>
      <c r="C10">
        <v>70</v>
      </c>
      <c r="D10">
        <v>9</v>
      </c>
      <c r="E10">
        <v>3.31</v>
      </c>
      <c r="F10">
        <v>10.5</v>
      </c>
      <c r="G10">
        <v>83.2</v>
      </c>
      <c r="H10">
        <v>6582</v>
      </c>
      <c r="I10">
        <v>8.1</v>
      </c>
      <c r="J10">
        <v>42.5</v>
      </c>
      <c r="K10">
        <v>18</v>
      </c>
      <c r="L10">
        <v>37</v>
      </c>
      <c r="M10">
        <v>61</v>
      </c>
      <c r="N10">
        <v>1001.902</v>
      </c>
    </row>
    <row r="11" spans="1:14" x14ac:dyDescent="0.25">
      <c r="A11">
        <v>36</v>
      </c>
      <c r="B11">
        <v>27</v>
      </c>
      <c r="C11">
        <v>72</v>
      </c>
      <c r="D11">
        <v>9.5</v>
      </c>
      <c r="E11">
        <v>3.36</v>
      </c>
      <c r="F11">
        <v>10.7</v>
      </c>
      <c r="G11">
        <v>79.3</v>
      </c>
      <c r="H11">
        <v>4213</v>
      </c>
      <c r="I11">
        <v>6.7</v>
      </c>
      <c r="J11">
        <v>41</v>
      </c>
      <c r="K11">
        <v>12</v>
      </c>
      <c r="L11">
        <v>20</v>
      </c>
      <c r="M11">
        <v>59</v>
      </c>
      <c r="N11">
        <v>912.34699999999998</v>
      </c>
    </row>
    <row r="12" spans="1:14" x14ac:dyDescent="0.25">
      <c r="A12">
        <v>52</v>
      </c>
      <c r="B12">
        <v>42</v>
      </c>
      <c r="C12">
        <v>79</v>
      </c>
      <c r="D12">
        <v>7.7</v>
      </c>
      <c r="E12">
        <v>3.39</v>
      </c>
      <c r="F12">
        <v>9.6</v>
      </c>
      <c r="G12">
        <v>69.2</v>
      </c>
      <c r="H12">
        <v>2302</v>
      </c>
      <c r="I12">
        <v>22.2</v>
      </c>
      <c r="J12">
        <v>41.3</v>
      </c>
      <c r="K12">
        <v>18</v>
      </c>
      <c r="L12">
        <v>27</v>
      </c>
      <c r="M12">
        <v>56</v>
      </c>
      <c r="N12">
        <v>1017.6130000000001</v>
      </c>
    </row>
    <row r="13" spans="1:14" x14ac:dyDescent="0.25">
      <c r="A13">
        <v>33</v>
      </c>
      <c r="B13">
        <v>26</v>
      </c>
      <c r="C13">
        <v>76</v>
      </c>
      <c r="D13">
        <v>8.6</v>
      </c>
      <c r="E13">
        <v>3.2</v>
      </c>
      <c r="F13">
        <v>10.9</v>
      </c>
      <c r="G13">
        <v>83.4</v>
      </c>
      <c r="H13">
        <v>6122</v>
      </c>
      <c r="I13">
        <v>16.3</v>
      </c>
      <c r="J13">
        <v>44.9</v>
      </c>
      <c r="K13">
        <v>88</v>
      </c>
      <c r="L13">
        <v>278</v>
      </c>
      <c r="M13">
        <v>58</v>
      </c>
      <c r="N13">
        <v>1024.885</v>
      </c>
    </row>
    <row r="14" spans="1:14" x14ac:dyDescent="0.25">
      <c r="A14">
        <v>40</v>
      </c>
      <c r="B14">
        <v>34</v>
      </c>
      <c r="C14">
        <v>77</v>
      </c>
      <c r="D14">
        <v>9.1999999999999993</v>
      </c>
      <c r="E14">
        <v>3.21</v>
      </c>
      <c r="F14">
        <v>10.199999999999999</v>
      </c>
      <c r="G14">
        <v>77</v>
      </c>
      <c r="H14">
        <v>4101</v>
      </c>
      <c r="I14">
        <v>13</v>
      </c>
      <c r="J14">
        <v>45.7</v>
      </c>
      <c r="K14">
        <v>26</v>
      </c>
      <c r="L14">
        <v>146</v>
      </c>
      <c r="M14">
        <v>57</v>
      </c>
      <c r="N14">
        <v>970.46699999999998</v>
      </c>
    </row>
    <row r="15" spans="1:14" x14ac:dyDescent="0.25">
      <c r="A15">
        <v>35</v>
      </c>
      <c r="B15">
        <v>28</v>
      </c>
      <c r="C15">
        <v>71</v>
      </c>
      <c r="D15">
        <v>8.8000000000000007</v>
      </c>
      <c r="E15">
        <v>3.29</v>
      </c>
      <c r="F15">
        <v>11.1</v>
      </c>
      <c r="G15">
        <v>86.3</v>
      </c>
      <c r="H15">
        <v>3042</v>
      </c>
      <c r="I15">
        <v>14.7</v>
      </c>
      <c r="J15">
        <v>44.6</v>
      </c>
      <c r="K15">
        <v>31</v>
      </c>
      <c r="L15">
        <v>64</v>
      </c>
      <c r="M15">
        <v>60</v>
      </c>
      <c r="N15">
        <v>985.95</v>
      </c>
    </row>
    <row r="16" spans="1:14" x14ac:dyDescent="0.25">
      <c r="A16">
        <v>37</v>
      </c>
      <c r="B16">
        <v>31</v>
      </c>
      <c r="C16">
        <v>75</v>
      </c>
      <c r="D16">
        <v>8</v>
      </c>
      <c r="E16">
        <v>3.26</v>
      </c>
      <c r="F16">
        <v>11.9</v>
      </c>
      <c r="G16">
        <v>78.400000000000006</v>
      </c>
      <c r="H16">
        <v>4259</v>
      </c>
      <c r="I16">
        <v>13.1</v>
      </c>
      <c r="J16">
        <v>49.6</v>
      </c>
      <c r="K16">
        <v>23</v>
      </c>
      <c r="L16">
        <v>15</v>
      </c>
      <c r="M16">
        <v>58</v>
      </c>
      <c r="N16">
        <v>958.83900000000006</v>
      </c>
    </row>
    <row r="17" spans="1:14" x14ac:dyDescent="0.25">
      <c r="A17">
        <v>35</v>
      </c>
      <c r="B17">
        <v>46</v>
      </c>
      <c r="C17">
        <v>85</v>
      </c>
      <c r="D17">
        <v>7.1</v>
      </c>
      <c r="E17">
        <v>3.22</v>
      </c>
      <c r="F17">
        <v>11.8</v>
      </c>
      <c r="G17">
        <v>79.900000000000006</v>
      </c>
      <c r="H17">
        <v>1441</v>
      </c>
      <c r="I17">
        <v>14.8</v>
      </c>
      <c r="J17">
        <v>51.2</v>
      </c>
      <c r="K17">
        <v>1</v>
      </c>
      <c r="L17">
        <v>1</v>
      </c>
      <c r="M17">
        <v>54</v>
      </c>
      <c r="N17">
        <v>860.101</v>
      </c>
    </row>
    <row r="18" spans="1:14" x14ac:dyDescent="0.25">
      <c r="A18">
        <v>36</v>
      </c>
      <c r="B18">
        <v>30</v>
      </c>
      <c r="C18">
        <v>75</v>
      </c>
      <c r="D18">
        <v>7.5</v>
      </c>
      <c r="E18">
        <v>3.35</v>
      </c>
      <c r="F18">
        <v>11.4</v>
      </c>
      <c r="G18">
        <v>81.900000000000006</v>
      </c>
      <c r="H18">
        <v>4029</v>
      </c>
      <c r="I18">
        <v>12.4</v>
      </c>
      <c r="J18">
        <v>44</v>
      </c>
      <c r="K18">
        <v>6</v>
      </c>
      <c r="L18">
        <v>16</v>
      </c>
      <c r="M18">
        <v>58</v>
      </c>
      <c r="N18">
        <v>936.23400000000004</v>
      </c>
    </row>
    <row r="19" spans="1:14" x14ac:dyDescent="0.25">
      <c r="A19">
        <v>15</v>
      </c>
      <c r="B19">
        <v>30</v>
      </c>
      <c r="C19">
        <v>73</v>
      </c>
      <c r="D19">
        <v>8.1999999999999993</v>
      </c>
      <c r="E19">
        <v>3.15</v>
      </c>
      <c r="F19">
        <v>12.2</v>
      </c>
      <c r="G19">
        <v>84.2</v>
      </c>
      <c r="H19">
        <v>4824</v>
      </c>
      <c r="I19">
        <v>4.7</v>
      </c>
      <c r="J19">
        <v>53.1</v>
      </c>
      <c r="K19">
        <v>17</v>
      </c>
      <c r="L19">
        <v>28</v>
      </c>
      <c r="M19">
        <v>38</v>
      </c>
      <c r="N19">
        <v>871.76599999999996</v>
      </c>
    </row>
    <row r="20" spans="1:14" x14ac:dyDescent="0.25">
      <c r="A20">
        <v>31</v>
      </c>
      <c r="B20">
        <v>27</v>
      </c>
      <c r="C20">
        <v>74</v>
      </c>
      <c r="D20">
        <v>7.2</v>
      </c>
      <c r="E20">
        <v>3.44</v>
      </c>
      <c r="F20">
        <v>10.8</v>
      </c>
      <c r="G20">
        <v>87</v>
      </c>
      <c r="H20">
        <v>4834</v>
      </c>
      <c r="I20">
        <v>15.8</v>
      </c>
      <c r="J20">
        <v>43.5</v>
      </c>
      <c r="K20">
        <v>52</v>
      </c>
      <c r="L20">
        <v>124</v>
      </c>
      <c r="M20">
        <v>59</v>
      </c>
      <c r="N20">
        <v>959.221</v>
      </c>
    </row>
    <row r="21" spans="1:14" x14ac:dyDescent="0.25">
      <c r="A21">
        <v>30</v>
      </c>
      <c r="B21">
        <v>24</v>
      </c>
      <c r="C21">
        <v>72</v>
      </c>
      <c r="D21">
        <v>6.5</v>
      </c>
      <c r="E21">
        <v>3.53</v>
      </c>
      <c r="F21">
        <v>10.8</v>
      </c>
      <c r="G21">
        <v>79.5</v>
      </c>
      <c r="H21">
        <v>3694</v>
      </c>
      <c r="I21">
        <v>13.1</v>
      </c>
      <c r="J21">
        <v>33.799999999999997</v>
      </c>
      <c r="K21">
        <v>11</v>
      </c>
      <c r="L21">
        <v>11</v>
      </c>
      <c r="M21">
        <v>61</v>
      </c>
      <c r="N21">
        <v>941.18100000000004</v>
      </c>
    </row>
    <row r="22" spans="1:14" x14ac:dyDescent="0.25">
      <c r="A22">
        <v>31</v>
      </c>
      <c r="B22">
        <v>45</v>
      </c>
      <c r="C22">
        <v>85</v>
      </c>
      <c r="D22">
        <v>7.3</v>
      </c>
      <c r="E22">
        <v>3.22</v>
      </c>
      <c r="F22">
        <v>11.4</v>
      </c>
      <c r="G22">
        <v>80.7</v>
      </c>
      <c r="H22">
        <v>1844</v>
      </c>
      <c r="I22">
        <v>11.5</v>
      </c>
      <c r="J22">
        <v>48.1</v>
      </c>
      <c r="K22">
        <v>1</v>
      </c>
      <c r="L22">
        <v>1</v>
      </c>
      <c r="M22">
        <v>53</v>
      </c>
      <c r="N22">
        <v>891.70799999999997</v>
      </c>
    </row>
    <row r="23" spans="1:14" x14ac:dyDescent="0.25">
      <c r="A23">
        <v>31</v>
      </c>
      <c r="B23">
        <v>24</v>
      </c>
      <c r="C23">
        <v>72</v>
      </c>
      <c r="D23">
        <v>9</v>
      </c>
      <c r="E23">
        <v>3.37</v>
      </c>
      <c r="F23">
        <v>10.9</v>
      </c>
      <c r="G23">
        <v>82.8</v>
      </c>
      <c r="H23">
        <v>3226</v>
      </c>
      <c r="I23">
        <v>5.0999999999999996</v>
      </c>
      <c r="J23">
        <v>45.2</v>
      </c>
      <c r="K23">
        <v>5</v>
      </c>
      <c r="L23">
        <v>10</v>
      </c>
      <c r="M23">
        <v>61</v>
      </c>
      <c r="N23">
        <v>871.33799999999997</v>
      </c>
    </row>
    <row r="24" spans="1:14" x14ac:dyDescent="0.25">
      <c r="A24">
        <v>42</v>
      </c>
      <c r="B24">
        <v>40</v>
      </c>
      <c r="C24">
        <v>77</v>
      </c>
      <c r="D24">
        <v>6.1</v>
      </c>
      <c r="E24">
        <v>3.45</v>
      </c>
      <c r="F24">
        <v>10.4</v>
      </c>
      <c r="G24">
        <v>71.8</v>
      </c>
      <c r="H24">
        <v>2269</v>
      </c>
      <c r="I24">
        <v>22.7</v>
      </c>
      <c r="J24">
        <v>41.4</v>
      </c>
      <c r="K24">
        <v>8</v>
      </c>
      <c r="L24">
        <v>5</v>
      </c>
      <c r="M24">
        <v>53</v>
      </c>
      <c r="N24">
        <v>971.12199999999996</v>
      </c>
    </row>
    <row r="25" spans="1:14" x14ac:dyDescent="0.25">
      <c r="A25">
        <v>43</v>
      </c>
      <c r="B25">
        <v>27</v>
      </c>
      <c r="C25">
        <v>72</v>
      </c>
      <c r="D25">
        <v>9</v>
      </c>
      <c r="E25">
        <v>3.25</v>
      </c>
      <c r="F25">
        <v>11.5</v>
      </c>
      <c r="G25">
        <v>87.1</v>
      </c>
      <c r="H25">
        <v>2909</v>
      </c>
      <c r="I25">
        <v>7.2</v>
      </c>
      <c r="J25">
        <v>51.6</v>
      </c>
      <c r="K25">
        <v>7</v>
      </c>
      <c r="L25">
        <v>10</v>
      </c>
      <c r="M25">
        <v>56</v>
      </c>
      <c r="N25">
        <v>887.46600000000001</v>
      </c>
    </row>
    <row r="26" spans="1:14" x14ac:dyDescent="0.25">
      <c r="A26">
        <v>46</v>
      </c>
      <c r="B26">
        <v>55</v>
      </c>
      <c r="C26">
        <v>84</v>
      </c>
      <c r="D26">
        <v>5.6</v>
      </c>
      <c r="E26">
        <v>3.35</v>
      </c>
      <c r="F26">
        <v>11.4</v>
      </c>
      <c r="G26">
        <v>79.7</v>
      </c>
      <c r="H26">
        <v>2647</v>
      </c>
      <c r="I26">
        <v>21</v>
      </c>
      <c r="J26">
        <v>46.9</v>
      </c>
      <c r="K26">
        <v>6</v>
      </c>
      <c r="L26">
        <v>1</v>
      </c>
      <c r="M26">
        <v>59</v>
      </c>
      <c r="N26">
        <v>952.529</v>
      </c>
    </row>
    <row r="27" spans="1:14" x14ac:dyDescent="0.25">
      <c r="A27">
        <v>39</v>
      </c>
      <c r="B27">
        <v>29</v>
      </c>
      <c r="C27">
        <v>75</v>
      </c>
      <c r="D27">
        <v>8.6999999999999993</v>
      </c>
      <c r="E27">
        <v>3.23</v>
      </c>
      <c r="F27">
        <v>11.4</v>
      </c>
      <c r="G27">
        <v>78.599999999999994</v>
      </c>
      <c r="H27">
        <v>4412</v>
      </c>
      <c r="I27">
        <v>15.6</v>
      </c>
      <c r="J27">
        <v>46.6</v>
      </c>
      <c r="K27">
        <v>13</v>
      </c>
      <c r="L27">
        <v>33</v>
      </c>
      <c r="M27">
        <v>60</v>
      </c>
      <c r="N27">
        <v>968.66499999999996</v>
      </c>
    </row>
    <row r="28" spans="1:14" x14ac:dyDescent="0.25">
      <c r="A28">
        <v>35</v>
      </c>
      <c r="B28">
        <v>31</v>
      </c>
      <c r="C28">
        <v>81</v>
      </c>
      <c r="D28">
        <v>9.1999999999999993</v>
      </c>
      <c r="E28">
        <v>3.1</v>
      </c>
      <c r="F28">
        <v>12</v>
      </c>
      <c r="G28">
        <v>78.3</v>
      </c>
      <c r="H28">
        <v>3262</v>
      </c>
      <c r="I28">
        <v>12.6</v>
      </c>
      <c r="J28">
        <v>48.6</v>
      </c>
      <c r="K28">
        <v>7</v>
      </c>
      <c r="L28">
        <v>4</v>
      </c>
      <c r="M28">
        <v>55</v>
      </c>
      <c r="N28">
        <v>919.72900000000004</v>
      </c>
    </row>
    <row r="29" spans="1:14" x14ac:dyDescent="0.25">
      <c r="A29">
        <v>43</v>
      </c>
      <c r="B29">
        <v>32</v>
      </c>
      <c r="C29">
        <v>74</v>
      </c>
      <c r="D29">
        <v>10.1</v>
      </c>
      <c r="E29">
        <v>3.38</v>
      </c>
      <c r="F29">
        <v>9.5</v>
      </c>
      <c r="G29">
        <v>79.2</v>
      </c>
      <c r="H29">
        <v>3214</v>
      </c>
      <c r="I29">
        <v>2.9</v>
      </c>
      <c r="J29">
        <v>43.7</v>
      </c>
      <c r="K29">
        <v>11</v>
      </c>
      <c r="L29">
        <v>32</v>
      </c>
      <c r="M29">
        <v>54</v>
      </c>
      <c r="N29">
        <v>844.053</v>
      </c>
    </row>
    <row r="30" spans="1:14" x14ac:dyDescent="0.25">
      <c r="A30">
        <v>11</v>
      </c>
      <c r="B30">
        <v>53</v>
      </c>
      <c r="C30">
        <v>68</v>
      </c>
      <c r="D30">
        <v>9.1999999999999993</v>
      </c>
      <c r="E30">
        <v>2.99</v>
      </c>
      <c r="F30">
        <v>12.1</v>
      </c>
      <c r="G30">
        <v>90.6</v>
      </c>
      <c r="H30">
        <v>4700</v>
      </c>
      <c r="I30">
        <v>7.8</v>
      </c>
      <c r="J30">
        <v>48.9</v>
      </c>
      <c r="K30">
        <v>648</v>
      </c>
      <c r="L30">
        <v>130</v>
      </c>
      <c r="M30">
        <v>47</v>
      </c>
      <c r="N30">
        <v>861.83299999999997</v>
      </c>
    </row>
    <row r="31" spans="1:14" x14ac:dyDescent="0.25">
      <c r="A31">
        <v>30</v>
      </c>
      <c r="B31">
        <v>35</v>
      </c>
      <c r="C31">
        <v>71</v>
      </c>
      <c r="D31">
        <v>8.3000000000000007</v>
      </c>
      <c r="E31">
        <v>3.37</v>
      </c>
      <c r="F31">
        <v>9.9</v>
      </c>
      <c r="G31">
        <v>77.400000000000006</v>
      </c>
      <c r="H31">
        <v>4474</v>
      </c>
      <c r="I31">
        <v>13.1</v>
      </c>
      <c r="J31">
        <v>42.6</v>
      </c>
      <c r="K31">
        <v>38</v>
      </c>
      <c r="L31">
        <v>193</v>
      </c>
      <c r="M31">
        <v>57</v>
      </c>
      <c r="N31">
        <v>989.26499999999999</v>
      </c>
    </row>
    <row r="32" spans="1:14" x14ac:dyDescent="0.25">
      <c r="A32">
        <v>50</v>
      </c>
      <c r="B32">
        <v>42</v>
      </c>
      <c r="C32">
        <v>82</v>
      </c>
      <c r="D32">
        <v>7.3</v>
      </c>
      <c r="E32">
        <v>3.49</v>
      </c>
      <c r="F32">
        <v>10.4</v>
      </c>
      <c r="G32">
        <v>72.5</v>
      </c>
      <c r="H32">
        <v>3497</v>
      </c>
      <c r="I32">
        <v>36.700000000000003</v>
      </c>
      <c r="J32">
        <v>43.3</v>
      </c>
      <c r="K32">
        <v>15</v>
      </c>
      <c r="L32">
        <v>34</v>
      </c>
      <c r="M32">
        <v>59</v>
      </c>
      <c r="N32">
        <v>1006.49</v>
      </c>
    </row>
    <row r="33" spans="1:14" x14ac:dyDescent="0.25">
      <c r="A33">
        <v>60</v>
      </c>
      <c r="B33">
        <v>67</v>
      </c>
      <c r="C33">
        <v>82</v>
      </c>
      <c r="D33">
        <v>10</v>
      </c>
      <c r="E33">
        <v>2.98</v>
      </c>
      <c r="F33">
        <v>11.5</v>
      </c>
      <c r="G33">
        <v>88.6</v>
      </c>
      <c r="H33">
        <v>4657</v>
      </c>
      <c r="I33">
        <v>13.5</v>
      </c>
      <c r="J33">
        <v>47.3</v>
      </c>
      <c r="K33">
        <v>3</v>
      </c>
      <c r="L33">
        <v>1</v>
      </c>
      <c r="M33">
        <v>60</v>
      </c>
      <c r="N33">
        <v>861.43899999999996</v>
      </c>
    </row>
    <row r="34" spans="1:14" x14ac:dyDescent="0.25">
      <c r="A34">
        <v>30</v>
      </c>
      <c r="B34">
        <v>20</v>
      </c>
      <c r="C34">
        <v>69</v>
      </c>
      <c r="D34">
        <v>8.8000000000000007</v>
      </c>
      <c r="E34">
        <v>3.26</v>
      </c>
      <c r="F34">
        <v>11.1</v>
      </c>
      <c r="G34">
        <v>85.4</v>
      </c>
      <c r="H34">
        <v>2934</v>
      </c>
      <c r="I34">
        <v>5.8</v>
      </c>
      <c r="J34">
        <v>44</v>
      </c>
      <c r="K34">
        <v>33</v>
      </c>
      <c r="L34">
        <v>125</v>
      </c>
      <c r="M34">
        <v>64</v>
      </c>
      <c r="N34">
        <v>929.15</v>
      </c>
    </row>
    <row r="35" spans="1:14" x14ac:dyDescent="0.25">
      <c r="A35">
        <v>25</v>
      </c>
      <c r="B35">
        <v>12</v>
      </c>
      <c r="C35">
        <v>73</v>
      </c>
      <c r="D35">
        <v>9.1999999999999993</v>
      </c>
      <c r="E35">
        <v>3.28</v>
      </c>
      <c r="F35">
        <v>12.1</v>
      </c>
      <c r="G35">
        <v>83.1</v>
      </c>
      <c r="H35">
        <v>2095</v>
      </c>
      <c r="I35">
        <v>2</v>
      </c>
      <c r="J35">
        <v>51.9</v>
      </c>
      <c r="K35">
        <v>20</v>
      </c>
      <c r="L35">
        <v>26</v>
      </c>
      <c r="M35">
        <v>58</v>
      </c>
      <c r="N35">
        <v>857.62199999999996</v>
      </c>
    </row>
    <row r="36" spans="1:14" x14ac:dyDescent="0.25">
      <c r="A36">
        <v>45</v>
      </c>
      <c r="B36">
        <v>40</v>
      </c>
      <c r="C36">
        <v>80</v>
      </c>
      <c r="D36">
        <v>8.3000000000000007</v>
      </c>
      <c r="E36">
        <v>3.32</v>
      </c>
      <c r="F36">
        <v>10.1</v>
      </c>
      <c r="G36">
        <v>70.3</v>
      </c>
      <c r="H36">
        <v>2682</v>
      </c>
      <c r="I36">
        <v>21</v>
      </c>
      <c r="J36">
        <v>46.1</v>
      </c>
      <c r="K36">
        <v>17</v>
      </c>
      <c r="L36">
        <v>78</v>
      </c>
      <c r="M36">
        <v>56</v>
      </c>
      <c r="N36">
        <v>961.00900000000001</v>
      </c>
    </row>
    <row r="37" spans="1:14" x14ac:dyDescent="0.25">
      <c r="A37">
        <v>46</v>
      </c>
      <c r="B37">
        <v>30</v>
      </c>
      <c r="C37">
        <v>72</v>
      </c>
      <c r="D37">
        <v>10.199999999999999</v>
      </c>
      <c r="E37">
        <v>3.16</v>
      </c>
      <c r="F37">
        <v>11.3</v>
      </c>
      <c r="G37">
        <v>83.2</v>
      </c>
      <c r="H37">
        <v>3327</v>
      </c>
      <c r="I37">
        <v>8.8000000000000007</v>
      </c>
      <c r="J37">
        <v>45.3</v>
      </c>
      <c r="K37">
        <v>4</v>
      </c>
      <c r="L37">
        <v>8</v>
      </c>
      <c r="M37">
        <v>58</v>
      </c>
      <c r="N37">
        <v>923.23400000000004</v>
      </c>
    </row>
    <row r="38" spans="1:14" x14ac:dyDescent="0.25">
      <c r="A38">
        <v>54</v>
      </c>
      <c r="B38">
        <v>54</v>
      </c>
      <c r="C38">
        <v>81</v>
      </c>
      <c r="D38">
        <v>7.4</v>
      </c>
      <c r="E38">
        <v>3.36</v>
      </c>
      <c r="F38">
        <v>9.6999999999999993</v>
      </c>
      <c r="G38">
        <v>72.8</v>
      </c>
      <c r="H38">
        <v>3172</v>
      </c>
      <c r="I38">
        <v>31.4</v>
      </c>
      <c r="J38">
        <v>45.5</v>
      </c>
      <c r="K38">
        <v>20</v>
      </c>
      <c r="L38">
        <v>1</v>
      </c>
      <c r="M38">
        <v>62</v>
      </c>
      <c r="N38">
        <v>1113.1559999999999</v>
      </c>
    </row>
    <row r="39" spans="1:14" x14ac:dyDescent="0.25">
      <c r="A39">
        <v>42</v>
      </c>
      <c r="B39">
        <v>33</v>
      </c>
      <c r="C39">
        <v>77</v>
      </c>
      <c r="D39">
        <v>9.6999999999999993</v>
      </c>
      <c r="E39">
        <v>3.03</v>
      </c>
      <c r="F39">
        <v>10.7</v>
      </c>
      <c r="G39">
        <v>83.5</v>
      </c>
      <c r="H39">
        <v>7462</v>
      </c>
      <c r="I39">
        <v>11.3</v>
      </c>
      <c r="J39">
        <v>48.7</v>
      </c>
      <c r="K39">
        <v>41</v>
      </c>
      <c r="L39">
        <v>108</v>
      </c>
      <c r="M39">
        <v>58</v>
      </c>
      <c r="N39">
        <v>994.64800000000002</v>
      </c>
    </row>
    <row r="40" spans="1:14" x14ac:dyDescent="0.25">
      <c r="A40">
        <v>42</v>
      </c>
      <c r="B40">
        <v>32</v>
      </c>
      <c r="C40">
        <v>76</v>
      </c>
      <c r="D40">
        <v>9.1</v>
      </c>
      <c r="E40">
        <v>3.32</v>
      </c>
      <c r="F40">
        <v>10.5</v>
      </c>
      <c r="G40">
        <v>87.5</v>
      </c>
      <c r="H40">
        <v>6092</v>
      </c>
      <c r="I40">
        <v>17.5</v>
      </c>
      <c r="J40">
        <v>45.3</v>
      </c>
      <c r="K40">
        <v>29</v>
      </c>
      <c r="L40">
        <v>161</v>
      </c>
      <c r="M40">
        <v>54</v>
      </c>
      <c r="N40">
        <v>1015.023</v>
      </c>
    </row>
    <row r="41" spans="1:14" x14ac:dyDescent="0.25">
      <c r="A41">
        <v>36</v>
      </c>
      <c r="B41">
        <v>29</v>
      </c>
      <c r="C41">
        <v>72</v>
      </c>
      <c r="D41">
        <v>9.5</v>
      </c>
      <c r="E41">
        <v>3.32</v>
      </c>
      <c r="F41">
        <v>10.6</v>
      </c>
      <c r="G41">
        <v>77.599999999999994</v>
      </c>
      <c r="H41">
        <v>3437</v>
      </c>
      <c r="I41">
        <v>8.1</v>
      </c>
      <c r="J41">
        <v>45.5</v>
      </c>
      <c r="K41">
        <v>45</v>
      </c>
      <c r="L41">
        <v>263</v>
      </c>
      <c r="M41">
        <v>56</v>
      </c>
      <c r="N41">
        <v>991.29</v>
      </c>
    </row>
    <row r="42" spans="1:14" x14ac:dyDescent="0.25">
      <c r="A42">
        <v>37</v>
      </c>
      <c r="B42">
        <v>38</v>
      </c>
      <c r="C42">
        <v>67</v>
      </c>
      <c r="D42">
        <v>11.3</v>
      </c>
      <c r="E42">
        <v>2.99</v>
      </c>
      <c r="F42">
        <v>12</v>
      </c>
      <c r="G42">
        <v>81.5</v>
      </c>
      <c r="H42">
        <v>3387</v>
      </c>
      <c r="I42">
        <v>3.6</v>
      </c>
      <c r="J42">
        <v>50.3</v>
      </c>
      <c r="K42">
        <v>56</v>
      </c>
      <c r="L42">
        <v>44</v>
      </c>
      <c r="M42">
        <v>73</v>
      </c>
      <c r="N42">
        <v>893.99099999999999</v>
      </c>
    </row>
    <row r="43" spans="1:14" x14ac:dyDescent="0.25">
      <c r="A43">
        <v>42</v>
      </c>
      <c r="B43">
        <v>29</v>
      </c>
      <c r="C43">
        <v>72</v>
      </c>
      <c r="D43">
        <v>10.7</v>
      </c>
      <c r="E43">
        <v>3.19</v>
      </c>
      <c r="F43">
        <v>10.1</v>
      </c>
      <c r="G43">
        <v>79.5</v>
      </c>
      <c r="H43">
        <v>3508</v>
      </c>
      <c r="I43">
        <v>2.2000000000000002</v>
      </c>
      <c r="J43">
        <v>38.799999999999997</v>
      </c>
      <c r="K43">
        <v>6</v>
      </c>
      <c r="L43">
        <v>18</v>
      </c>
      <c r="M43">
        <v>56</v>
      </c>
      <c r="N43">
        <v>938.5</v>
      </c>
    </row>
    <row r="44" spans="1:14" x14ac:dyDescent="0.25">
      <c r="A44">
        <v>41</v>
      </c>
      <c r="B44">
        <v>33</v>
      </c>
      <c r="C44">
        <v>77</v>
      </c>
      <c r="D44">
        <v>11.2</v>
      </c>
      <c r="E44">
        <v>3.08</v>
      </c>
      <c r="F44">
        <v>9.6</v>
      </c>
      <c r="G44">
        <v>79.900000000000006</v>
      </c>
      <c r="H44">
        <v>4843</v>
      </c>
      <c r="I44">
        <v>2.7</v>
      </c>
      <c r="J44">
        <v>38.6</v>
      </c>
      <c r="K44">
        <v>11</v>
      </c>
      <c r="L44">
        <v>89</v>
      </c>
      <c r="M44">
        <v>54</v>
      </c>
      <c r="N44">
        <v>946.18499999999995</v>
      </c>
    </row>
    <row r="45" spans="1:14" x14ac:dyDescent="0.25">
      <c r="A45">
        <v>44</v>
      </c>
      <c r="B45">
        <v>39</v>
      </c>
      <c r="C45">
        <v>78</v>
      </c>
      <c r="D45">
        <v>8.1999999999999993</v>
      </c>
      <c r="E45">
        <v>3.32</v>
      </c>
      <c r="F45">
        <v>11</v>
      </c>
      <c r="G45">
        <v>79.900000000000006</v>
      </c>
      <c r="H45">
        <v>3768</v>
      </c>
      <c r="I45">
        <v>28.6</v>
      </c>
      <c r="J45">
        <v>49.5</v>
      </c>
      <c r="K45">
        <v>12</v>
      </c>
      <c r="L45">
        <v>48</v>
      </c>
      <c r="M45">
        <v>53</v>
      </c>
      <c r="N45">
        <v>1025.502</v>
      </c>
    </row>
    <row r="46" spans="1:14" x14ac:dyDescent="0.25">
      <c r="A46">
        <v>32</v>
      </c>
      <c r="B46">
        <v>25</v>
      </c>
      <c r="C46">
        <v>72</v>
      </c>
      <c r="D46">
        <v>10.9</v>
      </c>
      <c r="E46">
        <v>3.21</v>
      </c>
      <c r="F46">
        <v>11.1</v>
      </c>
      <c r="G46">
        <v>82.5</v>
      </c>
      <c r="H46">
        <v>4355</v>
      </c>
      <c r="I46">
        <v>5</v>
      </c>
      <c r="J46">
        <v>46.4</v>
      </c>
      <c r="K46">
        <v>7</v>
      </c>
      <c r="L46">
        <v>18</v>
      </c>
      <c r="M46">
        <v>60</v>
      </c>
      <c r="N46">
        <v>874.28099999999995</v>
      </c>
    </row>
    <row r="47" spans="1:14" x14ac:dyDescent="0.25">
      <c r="A47">
        <v>34</v>
      </c>
      <c r="B47">
        <v>32</v>
      </c>
      <c r="C47">
        <v>79</v>
      </c>
      <c r="D47">
        <v>9.3000000000000007</v>
      </c>
      <c r="E47">
        <v>3.23</v>
      </c>
      <c r="F47">
        <v>9.6999999999999993</v>
      </c>
      <c r="G47">
        <v>76.8</v>
      </c>
      <c r="H47">
        <v>5160</v>
      </c>
      <c r="I47">
        <v>17.2</v>
      </c>
      <c r="J47">
        <v>45.1</v>
      </c>
      <c r="K47">
        <v>31</v>
      </c>
      <c r="L47">
        <v>68</v>
      </c>
      <c r="M47">
        <v>57</v>
      </c>
      <c r="N47">
        <v>953.56</v>
      </c>
    </row>
    <row r="48" spans="1:14" x14ac:dyDescent="0.25">
      <c r="A48">
        <v>10</v>
      </c>
      <c r="B48">
        <v>55</v>
      </c>
      <c r="C48">
        <v>70</v>
      </c>
      <c r="D48">
        <v>7.3</v>
      </c>
      <c r="E48">
        <v>3.11</v>
      </c>
      <c r="F48">
        <v>12.1</v>
      </c>
      <c r="G48">
        <v>88.9</v>
      </c>
      <c r="H48">
        <v>3033</v>
      </c>
      <c r="I48">
        <v>5.9</v>
      </c>
      <c r="J48">
        <v>51</v>
      </c>
      <c r="K48">
        <v>144</v>
      </c>
      <c r="L48">
        <v>20</v>
      </c>
      <c r="M48">
        <v>61</v>
      </c>
      <c r="N48">
        <v>839.70899999999995</v>
      </c>
    </row>
    <row r="49" spans="1:14" x14ac:dyDescent="0.25">
      <c r="A49">
        <v>18</v>
      </c>
      <c r="B49">
        <v>48</v>
      </c>
      <c r="C49">
        <v>63</v>
      </c>
      <c r="D49">
        <v>9.1999999999999993</v>
      </c>
      <c r="E49">
        <v>2.92</v>
      </c>
      <c r="F49">
        <v>12.2</v>
      </c>
      <c r="G49">
        <v>87.7</v>
      </c>
      <c r="H49">
        <v>4253</v>
      </c>
      <c r="I49">
        <v>13.7</v>
      </c>
      <c r="J49">
        <v>51.2</v>
      </c>
      <c r="K49">
        <v>311</v>
      </c>
      <c r="L49">
        <v>86</v>
      </c>
      <c r="M49">
        <v>71</v>
      </c>
      <c r="N49">
        <v>911.70100000000002</v>
      </c>
    </row>
    <row r="50" spans="1:14" x14ac:dyDescent="0.25">
      <c r="A50">
        <v>13</v>
      </c>
      <c r="B50">
        <v>49</v>
      </c>
      <c r="C50">
        <v>68</v>
      </c>
      <c r="D50">
        <v>7</v>
      </c>
      <c r="E50">
        <v>3.36</v>
      </c>
      <c r="F50">
        <v>12.2</v>
      </c>
      <c r="G50">
        <v>90.7</v>
      </c>
      <c r="H50">
        <v>2702</v>
      </c>
      <c r="I50">
        <v>3</v>
      </c>
      <c r="J50">
        <v>51.9</v>
      </c>
      <c r="K50">
        <v>105</v>
      </c>
      <c r="L50">
        <v>3</v>
      </c>
      <c r="M50">
        <v>71</v>
      </c>
      <c r="N50">
        <v>790.73299999999995</v>
      </c>
    </row>
    <row r="51" spans="1:14" x14ac:dyDescent="0.25">
      <c r="A51">
        <v>35</v>
      </c>
      <c r="B51">
        <v>40</v>
      </c>
      <c r="C51">
        <v>64</v>
      </c>
      <c r="D51">
        <v>9.6</v>
      </c>
      <c r="E51">
        <v>3.02</v>
      </c>
      <c r="F51">
        <v>12.2</v>
      </c>
      <c r="G51">
        <v>82.5</v>
      </c>
      <c r="H51">
        <v>3626</v>
      </c>
      <c r="I51">
        <v>5.7</v>
      </c>
      <c r="J51">
        <v>54.3</v>
      </c>
      <c r="K51">
        <v>20</v>
      </c>
      <c r="L51">
        <v>20</v>
      </c>
      <c r="M51">
        <v>72</v>
      </c>
      <c r="N51">
        <v>899.26400000000001</v>
      </c>
    </row>
    <row r="52" spans="1:14" x14ac:dyDescent="0.25">
      <c r="A52">
        <v>45</v>
      </c>
      <c r="B52">
        <v>28</v>
      </c>
      <c r="C52">
        <v>74</v>
      </c>
      <c r="D52">
        <v>10.6</v>
      </c>
      <c r="E52">
        <v>3.21</v>
      </c>
      <c r="F52">
        <v>11.1</v>
      </c>
      <c r="G52">
        <v>82.6</v>
      </c>
      <c r="H52">
        <v>1883</v>
      </c>
      <c r="I52">
        <v>3.4</v>
      </c>
      <c r="J52">
        <v>41.9</v>
      </c>
      <c r="K52">
        <v>5</v>
      </c>
      <c r="L52">
        <v>20</v>
      </c>
      <c r="M52">
        <v>56</v>
      </c>
      <c r="N52">
        <v>904.15499999999997</v>
      </c>
    </row>
    <row r="53" spans="1:14" x14ac:dyDescent="0.25">
      <c r="A53">
        <v>38</v>
      </c>
      <c r="B53">
        <v>24</v>
      </c>
      <c r="C53">
        <v>72</v>
      </c>
      <c r="D53">
        <v>9.8000000000000007</v>
      </c>
      <c r="E53">
        <v>3.34</v>
      </c>
      <c r="F53">
        <v>11.4</v>
      </c>
      <c r="G53">
        <v>78</v>
      </c>
      <c r="H53">
        <v>4923</v>
      </c>
      <c r="I53">
        <v>3.8</v>
      </c>
      <c r="J53">
        <v>50.5</v>
      </c>
      <c r="K53">
        <v>8</v>
      </c>
      <c r="L53">
        <v>25</v>
      </c>
      <c r="M53">
        <v>61</v>
      </c>
      <c r="N53">
        <v>950.67200000000003</v>
      </c>
    </row>
    <row r="54" spans="1:14" x14ac:dyDescent="0.25">
      <c r="A54">
        <v>31</v>
      </c>
      <c r="B54">
        <v>26</v>
      </c>
      <c r="C54">
        <v>73</v>
      </c>
      <c r="D54">
        <v>9.3000000000000007</v>
      </c>
      <c r="E54">
        <v>3.22</v>
      </c>
      <c r="F54">
        <v>10.7</v>
      </c>
      <c r="G54">
        <v>81.3</v>
      </c>
      <c r="H54">
        <v>3249</v>
      </c>
      <c r="I54">
        <v>9.5</v>
      </c>
      <c r="J54">
        <v>43.9</v>
      </c>
      <c r="K54">
        <v>11</v>
      </c>
      <c r="L54">
        <v>25</v>
      </c>
      <c r="M54">
        <v>59</v>
      </c>
      <c r="N54">
        <v>972.46400000000006</v>
      </c>
    </row>
    <row r="55" spans="1:14" x14ac:dyDescent="0.25">
      <c r="A55">
        <v>40</v>
      </c>
      <c r="B55">
        <v>23</v>
      </c>
      <c r="C55">
        <v>71</v>
      </c>
      <c r="D55">
        <v>11.3</v>
      </c>
      <c r="E55">
        <v>3.28</v>
      </c>
      <c r="F55">
        <v>10.3</v>
      </c>
      <c r="G55">
        <v>73.8</v>
      </c>
      <c r="H55">
        <v>1671</v>
      </c>
      <c r="I55">
        <v>2.5</v>
      </c>
      <c r="J55">
        <v>47.4</v>
      </c>
      <c r="K55">
        <v>5</v>
      </c>
      <c r="L55">
        <v>11</v>
      </c>
      <c r="M55">
        <v>60</v>
      </c>
      <c r="N55">
        <v>912.202</v>
      </c>
    </row>
    <row r="56" spans="1:14" x14ac:dyDescent="0.25">
      <c r="A56">
        <v>41</v>
      </c>
      <c r="B56">
        <v>37</v>
      </c>
      <c r="C56">
        <v>78</v>
      </c>
      <c r="D56">
        <v>6.2</v>
      </c>
      <c r="E56">
        <v>3.25</v>
      </c>
      <c r="F56">
        <v>12.3</v>
      </c>
      <c r="G56">
        <v>89.5</v>
      </c>
      <c r="H56">
        <v>5308</v>
      </c>
      <c r="I56">
        <v>25.9</v>
      </c>
      <c r="J56">
        <v>59.7</v>
      </c>
      <c r="K56">
        <v>65</v>
      </c>
      <c r="L56">
        <v>102</v>
      </c>
      <c r="M56">
        <v>52</v>
      </c>
      <c r="N56">
        <v>967.803</v>
      </c>
    </row>
    <row r="57" spans="1:14" x14ac:dyDescent="0.25">
      <c r="A57">
        <v>28</v>
      </c>
      <c r="B57">
        <v>32</v>
      </c>
      <c r="C57">
        <v>81</v>
      </c>
      <c r="D57">
        <v>7</v>
      </c>
      <c r="E57">
        <v>3.27</v>
      </c>
      <c r="F57">
        <v>12.1</v>
      </c>
      <c r="G57">
        <v>81</v>
      </c>
      <c r="H57">
        <v>3665</v>
      </c>
      <c r="I57">
        <v>7.5</v>
      </c>
      <c r="J57">
        <v>51.6</v>
      </c>
      <c r="K57">
        <v>4</v>
      </c>
      <c r="L57">
        <v>1</v>
      </c>
      <c r="M57">
        <v>54</v>
      </c>
      <c r="N57">
        <v>823.76400000000001</v>
      </c>
    </row>
    <row r="58" spans="1:14" x14ac:dyDescent="0.25">
      <c r="A58">
        <v>45</v>
      </c>
      <c r="B58">
        <v>33</v>
      </c>
      <c r="C58">
        <v>76</v>
      </c>
      <c r="D58">
        <v>7.7</v>
      </c>
      <c r="E58">
        <v>3.39</v>
      </c>
      <c r="F58">
        <v>11.3</v>
      </c>
      <c r="G58">
        <v>82.2</v>
      </c>
      <c r="H58">
        <v>3152</v>
      </c>
      <c r="I58">
        <v>12.1</v>
      </c>
      <c r="J58">
        <v>47.3</v>
      </c>
      <c r="K58">
        <v>14</v>
      </c>
      <c r="L58">
        <v>42</v>
      </c>
      <c r="M58">
        <v>56</v>
      </c>
      <c r="N58">
        <v>1003.502</v>
      </c>
    </row>
    <row r="59" spans="1:14" x14ac:dyDescent="0.25">
      <c r="A59">
        <v>45</v>
      </c>
      <c r="B59">
        <v>24</v>
      </c>
      <c r="C59">
        <v>70</v>
      </c>
      <c r="D59">
        <v>11.8</v>
      </c>
      <c r="E59">
        <v>3.25</v>
      </c>
      <c r="F59">
        <v>11.1</v>
      </c>
      <c r="G59">
        <v>79.8</v>
      </c>
      <c r="H59">
        <v>3678</v>
      </c>
      <c r="I59">
        <v>1</v>
      </c>
      <c r="J59">
        <v>44.8</v>
      </c>
      <c r="K59">
        <v>7</v>
      </c>
      <c r="L59">
        <v>8</v>
      </c>
      <c r="M59">
        <v>56</v>
      </c>
      <c r="N59">
        <v>895.69600000000003</v>
      </c>
    </row>
    <row r="60" spans="1:14" x14ac:dyDescent="0.25">
      <c r="A60">
        <v>42</v>
      </c>
      <c r="B60">
        <v>33</v>
      </c>
      <c r="C60">
        <v>76</v>
      </c>
      <c r="D60">
        <v>9.6999999999999993</v>
      </c>
      <c r="E60">
        <v>3.22</v>
      </c>
      <c r="F60">
        <v>9</v>
      </c>
      <c r="G60">
        <v>76.2</v>
      </c>
      <c r="H60">
        <v>9699</v>
      </c>
      <c r="I60">
        <v>4.8</v>
      </c>
      <c r="J60">
        <v>42.2</v>
      </c>
      <c r="K60">
        <v>8</v>
      </c>
      <c r="L60">
        <v>49</v>
      </c>
      <c r="M60">
        <v>54</v>
      </c>
      <c r="N60">
        <v>911.81700000000001</v>
      </c>
    </row>
    <row r="61" spans="1:14" x14ac:dyDescent="0.25">
      <c r="A61">
        <v>38</v>
      </c>
      <c r="B61">
        <v>28</v>
      </c>
      <c r="C61">
        <v>72</v>
      </c>
      <c r="D61">
        <v>8.9</v>
      </c>
      <c r="E61">
        <v>3.48</v>
      </c>
      <c r="F61">
        <v>10.7</v>
      </c>
      <c r="G61">
        <v>79.8</v>
      </c>
      <c r="H61">
        <v>3451</v>
      </c>
      <c r="I61">
        <v>11.7</v>
      </c>
      <c r="J61">
        <v>37.5</v>
      </c>
      <c r="K61">
        <v>14</v>
      </c>
      <c r="L61">
        <v>39</v>
      </c>
      <c r="M61">
        <v>58</v>
      </c>
      <c r="N61">
        <v>954.44200000000001</v>
      </c>
    </row>
  </sheetData>
  <hyperlinks>
    <hyperlink ref="L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X13</vt:lpstr>
      <vt:lpstr>X12</vt:lpstr>
      <vt:lpstr>X11</vt:lpstr>
      <vt:lpstr>X10</vt:lpstr>
      <vt:lpstr>X9</vt:lpstr>
      <vt:lpstr>X8</vt:lpstr>
      <vt:lpstr>X7</vt:lpstr>
      <vt:lpstr>X6</vt:lpstr>
      <vt:lpstr>X5</vt:lpstr>
      <vt:lpstr>X4</vt:lpstr>
      <vt:lpstr>X3</vt:lpstr>
      <vt:lpstr>X2</vt:lpstr>
      <vt:lpstr>X1</vt:lpstr>
      <vt:lpstr>MRData</vt:lpstr>
      <vt:lpstr>COMPUTE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2016-03-25T21:59:53Z</dcterms:modified>
</cp:coreProperties>
</file>