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X12" sheetId="17" r:id="rId1"/>
    <sheet name="X11" sheetId="16" r:id="rId2"/>
    <sheet name="X10" sheetId="15" r:id="rId3"/>
    <sheet name="X9" sheetId="14" r:id="rId4"/>
    <sheet name="X8" sheetId="13" r:id="rId5"/>
    <sheet name="X7" sheetId="12" r:id="rId6"/>
    <sheet name="X6" sheetId="11" r:id="rId7"/>
    <sheet name="X5" sheetId="10" r:id="rId8"/>
    <sheet name="X4" sheetId="9" r:id="rId9"/>
    <sheet name="X3" sheetId="8" r:id="rId10"/>
    <sheet name="X2" sheetId="7" r:id="rId11"/>
    <sheet name="X1" sheetId="6" r:id="rId12"/>
    <sheet name="MRData" sheetId="4" r:id="rId13"/>
    <sheet name="COMPUTE" sheetId="2" r:id="rId14"/>
    <sheet name="Sheet1" sheetId="1" r:id="rId1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7" l="1"/>
  <c r="B9" i="16"/>
  <c r="B9" i="15"/>
  <c r="B9" i="14"/>
  <c r="B9" i="13"/>
  <c r="B9" i="12"/>
  <c r="B9" i="11"/>
  <c r="B9" i="10"/>
  <c r="B9" i="9"/>
  <c r="B9" i="8"/>
  <c r="B9" i="7"/>
  <c r="B9" i="6"/>
  <c r="B8" i="2"/>
  <c r="L2" i="2" a="1"/>
  <c r="L2" i="2" s="1"/>
  <c r="S6" i="2" l="1"/>
  <c r="T5" i="2"/>
  <c r="U4" i="2"/>
  <c r="V3" i="2"/>
  <c r="W2" i="2"/>
  <c r="V6" i="2"/>
  <c r="R6" i="2"/>
  <c r="N6" i="2"/>
  <c r="W5" i="2"/>
  <c r="S5" i="2"/>
  <c r="O5" i="2"/>
  <c r="X4" i="2"/>
  <c r="T4" i="2"/>
  <c r="P4" i="2"/>
  <c r="L4" i="2"/>
  <c r="U3" i="2"/>
  <c r="Q3" i="2"/>
  <c r="M3" i="2"/>
  <c r="V2" i="2"/>
  <c r="R2" i="2"/>
  <c r="N2" i="2"/>
  <c r="W6" i="2"/>
  <c r="O6" i="2"/>
  <c r="P5" i="2"/>
  <c r="Q4" i="2"/>
  <c r="R3" i="2"/>
  <c r="S2" i="2"/>
  <c r="U6" i="2"/>
  <c r="Q6" i="2"/>
  <c r="M6" i="2"/>
  <c r="V5" i="2"/>
  <c r="R5" i="2"/>
  <c r="N5" i="2"/>
  <c r="W4" i="2"/>
  <c r="S4" i="2"/>
  <c r="O4" i="2"/>
  <c r="X3" i="2"/>
  <c r="T3" i="2"/>
  <c r="P3" i="2"/>
  <c r="L3" i="2"/>
  <c r="U2" i="2"/>
  <c r="Q2" i="2"/>
  <c r="M2" i="2"/>
  <c r="X5" i="2"/>
  <c r="L5" i="2"/>
  <c r="M4" i="2"/>
  <c r="B7" i="2" s="1"/>
  <c r="N3" i="2"/>
  <c r="O2" i="2"/>
  <c r="X6" i="2"/>
  <c r="T6" i="2"/>
  <c r="P6" i="2"/>
  <c r="L6" i="2"/>
  <c r="U5" i="2"/>
  <c r="Q5" i="2"/>
  <c r="M5" i="2"/>
  <c r="V4" i="2"/>
  <c r="R4" i="2"/>
  <c r="N4" i="2"/>
  <c r="W3" i="2"/>
  <c r="S3" i="2"/>
  <c r="O3" i="2"/>
  <c r="X2" i="2"/>
  <c r="T2" i="2"/>
  <c r="P2" i="2"/>
</calcChain>
</file>

<file path=xl/sharedStrings.xml><?xml version="1.0" encoding="utf-8"?>
<sst xmlns="http://schemas.openxmlformats.org/spreadsheetml/2006/main" count="306" uniqueCount="60">
  <si>
    <t>PREC</t>
  </si>
  <si>
    <t>JANT</t>
  </si>
  <si>
    <t>JULT</t>
  </si>
  <si>
    <t>POPN</t>
  </si>
  <si>
    <t>EDUC</t>
  </si>
  <si>
    <t>HOUS</t>
  </si>
  <si>
    <t>DENS</t>
  </si>
  <si>
    <t>NONW</t>
  </si>
  <si>
    <t>WWDRK</t>
  </si>
  <si>
    <t>HC</t>
  </si>
  <si>
    <t>SO@</t>
  </si>
  <si>
    <t>HUMID</t>
  </si>
  <si>
    <t>MORT</t>
  </si>
  <si>
    <t>Calculations</t>
  </si>
  <si>
    <t>Regression Statistics</t>
  </si>
  <si>
    <t>Multiple R</t>
  </si>
  <si>
    <t>R Square, Standard Error</t>
  </si>
  <si>
    <t>R Square</t>
  </si>
  <si>
    <r>
      <t>F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df</t>
    </r>
  </si>
  <si>
    <t>Adjusted R Square</t>
  </si>
  <si>
    <r>
      <t xml:space="preserve">Regression </t>
    </r>
    <r>
      <rPr>
        <i/>
        <sz val="11"/>
        <rFont val="Calibri"/>
        <family val="2"/>
      </rPr>
      <t>SS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SS</t>
    </r>
  </si>
  <si>
    <t>Standard Error</t>
  </si>
  <si>
    <t>Observations</t>
  </si>
  <si>
    <t>Confidence level</t>
  </si>
  <si>
    <r>
      <t>t</t>
    </r>
    <r>
      <rPr>
        <sz val="11"/>
        <rFont val="Calibri"/>
        <family val="2"/>
      </rPr>
      <t xml:space="preserve"> Critical Value</t>
    </r>
  </si>
  <si>
    <r>
      <t xml:space="preserve">Half Width </t>
    </r>
    <r>
      <rPr>
        <i/>
        <sz val="11"/>
        <rFont val="Calibri"/>
        <family val="2"/>
      </rPr>
      <t>b0</t>
    </r>
  </si>
  <si>
    <r>
      <t xml:space="preserve">Half Width </t>
    </r>
    <r>
      <rPr>
        <i/>
        <sz val="11"/>
        <rFont val="Calibri"/>
        <family val="2"/>
      </rPr>
      <t>b1</t>
    </r>
  </si>
  <si>
    <r>
      <t xml:space="preserve">Half Width </t>
    </r>
    <r>
      <rPr>
        <i/>
        <sz val="11"/>
        <rFont val="Calibri"/>
        <family val="2"/>
      </rPr>
      <t>b2</t>
    </r>
  </si>
  <si>
    <t>Regression Analysis</t>
  </si>
  <si>
    <r>
      <t xml:space="preserve">Half Width </t>
    </r>
    <r>
      <rPr>
        <i/>
        <sz val="11"/>
        <rFont val="Calibri"/>
        <family val="2"/>
      </rPr>
      <t>b3</t>
    </r>
    <r>
      <rPr>
        <sz val="11"/>
        <color theme="1"/>
        <rFont val="Calibri"/>
        <family val="2"/>
        <scheme val="minor"/>
      </rPr>
      <t/>
    </r>
  </si>
  <si>
    <t>b12 through b0 intercepts</t>
  </si>
  <si>
    <t>b12 through b0 Standard Error</t>
  </si>
  <si>
    <r>
      <t xml:space="preserve">Half Width </t>
    </r>
    <r>
      <rPr>
        <i/>
        <sz val="11"/>
        <rFont val="Calibri"/>
        <family val="2"/>
      </rPr>
      <t>b4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</si>
  <si>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b5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</si>
  <si>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b6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</si>
  <si>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b7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</si>
  <si>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b8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</si>
  <si>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b9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</si>
  <si>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b10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</si>
  <si>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b11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</si>
  <si>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b12</t>
    </r>
    <r>
      <rPr>
        <sz val="11"/>
        <color theme="1"/>
        <rFont val="Calibri"/>
        <family val="2"/>
        <scheme val="minor"/>
      </rPr>
      <t/>
    </r>
  </si>
  <si>
    <t>PREC and all other X</t>
  </si>
  <si>
    <t>b11 through b0 intercepts</t>
  </si>
  <si>
    <t>b11 through b0 Standard Error</t>
  </si>
  <si>
    <t>Note:</t>
  </si>
  <si>
    <t>This worksheet does not recalculate.</t>
  </si>
  <si>
    <t>If regression data changes, rerun procedure</t>
  </si>
  <si>
    <t>to create an updated version of this worksheet.</t>
  </si>
  <si>
    <t>VIF</t>
  </si>
  <si>
    <t>JANT and all other X</t>
  </si>
  <si>
    <t>JULT and all other X</t>
  </si>
  <si>
    <t>POPN and all other X</t>
  </si>
  <si>
    <t>EDUC and all other X</t>
  </si>
  <si>
    <t>HOUS and all other X</t>
  </si>
  <si>
    <t>DENS and all other X</t>
  </si>
  <si>
    <t>NONW and all other X</t>
  </si>
  <si>
    <t>WWDRK and all other X</t>
  </si>
  <si>
    <t>HC and all other X</t>
  </si>
  <si>
    <t>SO@ and all other X</t>
  </si>
  <si>
    <t>HUMID and all other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</si>
</sst>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1"/>
    <xf numFmtId="0" fontId="4" fillId="0" borderId="0" xfId="2" applyFont="1"/>
    <xf numFmtId="0" fontId="5" fillId="0" borderId="0" xfId="2" applyFont="1"/>
    <xf numFmtId="0" fontId="6" fillId="0" borderId="1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164" fontId="5" fillId="0" borderId="0" xfId="2" applyNumberFormat="1" applyFont="1" applyFill="1" applyBorder="1"/>
    <xf numFmtId="0" fontId="7" fillId="0" borderId="2" xfId="2" applyFont="1" applyFill="1" applyBorder="1" applyAlignment="1">
      <alignment horizontal="centerContinuous"/>
    </xf>
    <xf numFmtId="0" fontId="6" fillId="0" borderId="2" xfId="2" applyFont="1" applyFill="1" applyBorder="1" applyAlignment="1">
      <alignment horizontal="centerContinuous"/>
    </xf>
    <xf numFmtId="0" fontId="6" fillId="0" borderId="0" xfId="2" applyFont="1"/>
    <xf numFmtId="0" fontId="5" fillId="0" borderId="0" xfId="2" applyFont="1" applyFill="1" applyBorder="1" applyAlignment="1"/>
    <xf numFmtId="164" fontId="5" fillId="0" borderId="0" xfId="2" applyNumberFormat="1" applyFont="1" applyFill="1" applyBorder="1" applyAlignment="1"/>
    <xf numFmtId="0" fontId="5" fillId="0" borderId="0" xfId="2" applyNumberFormat="1" applyFont="1" applyFill="1" applyBorder="1"/>
    <xf numFmtId="0" fontId="5" fillId="0" borderId="0" xfId="2" applyFont="1" applyFill="1"/>
    <xf numFmtId="164" fontId="5" fillId="0" borderId="0" xfId="2" applyNumberFormat="1" applyFont="1" applyFill="1"/>
    <xf numFmtId="164" fontId="5" fillId="0" borderId="0" xfId="2" applyNumberFormat="1" applyFont="1"/>
    <xf numFmtId="0" fontId="5" fillId="0" borderId="3" xfId="2" applyFont="1" applyFill="1" applyBorder="1" applyAlignment="1"/>
    <xf numFmtId="9" fontId="5" fillId="0" borderId="0" xfId="3" applyFont="1" applyFill="1"/>
    <xf numFmtId="0" fontId="6" fillId="0" borderId="0" xfId="2" applyFont="1" applyFill="1"/>
    <xf numFmtId="0" fontId="5" fillId="0" borderId="0" xfId="2" applyFont="1" applyBorder="1"/>
    <xf numFmtId="164" fontId="5" fillId="0" borderId="4" xfId="2" applyNumberFormat="1" applyFont="1" applyFill="1" applyBorder="1"/>
    <xf numFmtId="164" fontId="5" fillId="0" borderId="5" xfId="2" applyNumberFormat="1" applyFont="1" applyFill="1" applyBorder="1"/>
    <xf numFmtId="164" fontId="5" fillId="0" borderId="6" xfId="2" applyNumberFormat="1" applyFont="1" applyFill="1" applyBorder="1"/>
    <xf numFmtId="0" fontId="5" fillId="0" borderId="6" xfId="2" applyFont="1" applyBorder="1"/>
    <xf numFmtId="0" fontId="5" fillId="0" borderId="7" xfId="2" applyNumberFormat="1" applyFont="1" applyFill="1" applyBorder="1"/>
    <xf numFmtId="0" fontId="5" fillId="0" borderId="3" xfId="2" applyNumberFormat="1" applyFont="1" applyFill="1" applyBorder="1"/>
    <xf numFmtId="164" fontId="5" fillId="0" borderId="3" xfId="2" applyNumberFormat="1" applyFont="1" applyFill="1" applyBorder="1"/>
    <xf numFmtId="0" fontId="5" fillId="0" borderId="3" xfId="2" applyFont="1" applyBorder="1"/>
    <xf numFmtId="0" fontId="5" fillId="0" borderId="8" xfId="2" applyFont="1" applyBorder="1"/>
    <xf numFmtId="0" fontId="5" fillId="0" borderId="9" xfId="2" applyFont="1" applyBorder="1"/>
    <xf numFmtId="0" fontId="5" fillId="0" borderId="10" xfId="2" applyFont="1" applyBorder="1"/>
    <xf numFmtId="0" fontId="4" fillId="2" borderId="11" xfId="2" applyFont="1" applyFill="1" applyBorder="1"/>
    <xf numFmtId="164" fontId="4" fillId="2" borderId="11" xfId="2" applyNumberFormat="1" applyFont="1" applyFill="1" applyBorder="1"/>
  </cellXfs>
  <cellStyles count="4">
    <cellStyle name="Hyperlink" xfId="1" builtinId="8"/>
    <cellStyle name="Normal" xfId="0" builtinId="0"/>
    <cellStyle name="Normal 2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W13"/>
  <sheetViews>
    <sheetView tabSelected="1"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3" ht="15" customHeight="1" thickBot="1" x14ac:dyDescent="0.3">
      <c r="A1" s="2" t="s">
        <v>28</v>
      </c>
      <c r="K1" s="4" t="s">
        <v>13</v>
      </c>
      <c r="L1" s="5"/>
      <c r="M1" s="5"/>
      <c r="N1" s="5"/>
    </row>
    <row r="2" spans="1:23" ht="15" customHeight="1" thickBot="1" x14ac:dyDescent="0.3">
      <c r="A2" s="3" t="s">
        <v>59</v>
      </c>
      <c r="K2" s="3" t="s">
        <v>42</v>
      </c>
      <c r="L2" s="21">
        <v>2.2957273395830761E-3</v>
      </c>
      <c r="M2" s="22">
        <v>-3.1449304341586312E-2</v>
      </c>
      <c r="N2" s="22">
        <v>-0.11824765917566545</v>
      </c>
      <c r="O2" s="23">
        <v>0.15648499282273018</v>
      </c>
      <c r="P2" s="23">
        <v>-2.6178665477286425E-4</v>
      </c>
      <c r="Q2" s="23">
        <v>-3.3903440547569712E-2</v>
      </c>
      <c r="R2" s="23">
        <v>0.93853017698224228</v>
      </c>
      <c r="S2" s="23">
        <v>-5.8222894843886683</v>
      </c>
      <c r="T2" s="23">
        <v>-0.99646438576212415</v>
      </c>
      <c r="U2" s="23">
        <v>0.22037475906053242</v>
      </c>
      <c r="V2" s="23">
        <v>1.4773101480166763E-3</v>
      </c>
      <c r="W2" s="28">
        <v>141.55876100875923</v>
      </c>
    </row>
    <row r="3" spans="1:23" ht="15" customHeight="1" x14ac:dyDescent="0.25">
      <c r="A3" s="7" t="s">
        <v>14</v>
      </c>
      <c r="B3" s="8"/>
      <c r="D3" s="2" t="s">
        <v>44</v>
      </c>
      <c r="K3" s="9" t="s">
        <v>43</v>
      </c>
      <c r="L3" s="20">
        <v>1.2043566621649869E-2</v>
      </c>
      <c r="M3" s="6">
        <v>1.0132900464269011E-2</v>
      </c>
      <c r="N3" s="6">
        <v>0.19804211947280076</v>
      </c>
      <c r="O3" s="19">
        <v>0.12098991148683229</v>
      </c>
      <c r="P3" s="19">
        <v>5.0254537701722719E-4</v>
      </c>
      <c r="Q3" s="19">
        <v>0.17133302420064819</v>
      </c>
      <c r="R3" s="19">
        <v>1.3685105051637618</v>
      </c>
      <c r="S3" s="19">
        <v>6.6636222896394459</v>
      </c>
      <c r="T3" s="19">
        <v>0.17577007485684859</v>
      </c>
      <c r="U3" s="19">
        <v>8.8733935898205593E-2</v>
      </c>
      <c r="V3" s="19">
        <v>8.9440018270670066E-2</v>
      </c>
      <c r="W3" s="29">
        <v>32.952788865345674</v>
      </c>
    </row>
    <row r="4" spans="1:23" ht="15" customHeight="1" x14ac:dyDescent="0.25">
      <c r="A4" s="10" t="s">
        <v>15</v>
      </c>
      <c r="B4" s="11">
        <v>0.67117590284291218</v>
      </c>
      <c r="D4" s="2" t="s">
        <v>45</v>
      </c>
      <c r="K4" s="3" t="s">
        <v>16</v>
      </c>
      <c r="L4" s="20">
        <v>0.4504770925569983</v>
      </c>
      <c r="M4" s="6">
        <v>4.4133359450435066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29" t="e">
        <v>#N/A</v>
      </c>
    </row>
    <row r="5" spans="1:23" ht="15" customHeight="1" x14ac:dyDescent="0.25">
      <c r="A5" s="10" t="s">
        <v>17</v>
      </c>
      <c r="B5" s="11">
        <v>0.4504770925569983</v>
      </c>
      <c r="D5" s="2" t="s">
        <v>46</v>
      </c>
      <c r="K5" s="9" t="s">
        <v>18</v>
      </c>
      <c r="L5" s="20">
        <v>3.5771360855794576</v>
      </c>
      <c r="M5" s="12">
        <v>48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29" t="e">
        <v>#N/A</v>
      </c>
    </row>
    <row r="6" spans="1:23" ht="15" customHeight="1" thickBot="1" x14ac:dyDescent="0.3">
      <c r="A6" s="10" t="s">
        <v>19</v>
      </c>
      <c r="B6" s="11">
        <v>0.32454475960131035</v>
      </c>
      <c r="D6" s="2" t="s">
        <v>47</v>
      </c>
      <c r="K6" s="3" t="s">
        <v>20</v>
      </c>
      <c r="L6" s="24">
        <v>766.41169347030632</v>
      </c>
      <c r="M6" s="25">
        <v>934.92163986302671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30" t="e">
        <v>#N/A</v>
      </c>
    </row>
    <row r="7" spans="1:23" ht="15" customHeight="1" x14ac:dyDescent="0.25">
      <c r="A7" s="10" t="s">
        <v>21</v>
      </c>
      <c r="B7" s="11">
        <v>4.4133359450435066</v>
      </c>
      <c r="K7" s="13"/>
      <c r="L7" s="14"/>
      <c r="M7" s="14"/>
      <c r="N7" s="15"/>
    </row>
    <row r="8" spans="1:23" ht="15" customHeight="1" thickBot="1" x14ac:dyDescent="0.3">
      <c r="A8" s="16" t="s">
        <v>22</v>
      </c>
      <c r="B8" s="16">
        <v>60</v>
      </c>
      <c r="K8" s="13" t="s">
        <v>23</v>
      </c>
      <c r="L8" s="17">
        <v>0.95</v>
      </c>
      <c r="M8" s="14"/>
      <c r="N8" s="15"/>
    </row>
    <row r="9" spans="1:23" ht="15" customHeight="1" x14ac:dyDescent="0.25">
      <c r="A9" s="31" t="s">
        <v>48</v>
      </c>
      <c r="B9" s="32">
        <f>1 / (1 - B5)</f>
        <v>1.8197603529452924</v>
      </c>
      <c r="K9" s="18" t="s">
        <v>24</v>
      </c>
      <c r="L9" s="14">
        <v>2.0106347576242314</v>
      </c>
      <c r="M9" s="14"/>
      <c r="N9" s="15"/>
    </row>
    <row r="10" spans="1:23" ht="15" customHeight="1" x14ac:dyDescent="0.25"/>
    <row r="11" spans="1:23" ht="15" customHeight="1" x14ac:dyDescent="0.25"/>
    <row r="12" spans="1:23" ht="15" customHeight="1" x14ac:dyDescent="0.25"/>
    <row r="13" spans="1:2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W13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3" ht="15" customHeight="1" thickBot="1" x14ac:dyDescent="0.3">
      <c r="A1" s="2" t="s">
        <v>28</v>
      </c>
      <c r="K1" s="4" t="s">
        <v>13</v>
      </c>
      <c r="L1" s="5"/>
      <c r="M1" s="5"/>
      <c r="N1" s="5"/>
    </row>
    <row r="2" spans="1:23" ht="15" customHeight="1" thickBot="1" x14ac:dyDescent="0.3">
      <c r="A2" s="3" t="s">
        <v>58</v>
      </c>
      <c r="K2" s="3" t="s">
        <v>42</v>
      </c>
      <c r="L2" s="21">
        <v>0.20976843429453501</v>
      </c>
      <c r="M2" s="22">
        <v>1.969201930157308</v>
      </c>
      <c r="N2" s="22">
        <v>3.3917657241998471</v>
      </c>
      <c r="O2" s="23">
        <v>7.1393135223413087E-3</v>
      </c>
      <c r="P2" s="23">
        <v>3.515723432417214</v>
      </c>
      <c r="Q2" s="23">
        <v>-38.691524592831669</v>
      </c>
      <c r="R2" s="23">
        <v>-59.475361382123758</v>
      </c>
      <c r="S2" s="23">
        <v>5.4747858947327066E-3</v>
      </c>
      <c r="T2" s="23">
        <v>-2.5489946320442955</v>
      </c>
      <c r="U2" s="23">
        <v>-0.88335803551183523</v>
      </c>
      <c r="V2" s="23">
        <v>0.32948845254965803</v>
      </c>
      <c r="W2" s="28">
        <v>321.55699140726961</v>
      </c>
    </row>
    <row r="3" spans="1:23" ht="15" customHeight="1" x14ac:dyDescent="0.25">
      <c r="A3" s="7" t="s">
        <v>14</v>
      </c>
      <c r="B3" s="8"/>
      <c r="D3" s="2" t="s">
        <v>44</v>
      </c>
      <c r="K3" s="9" t="s">
        <v>43</v>
      </c>
      <c r="L3" s="20">
        <v>0.12952558567721939</v>
      </c>
      <c r="M3" s="6">
        <v>2.3643330475100823</v>
      </c>
      <c r="N3" s="6">
        <v>1.3908676722752313</v>
      </c>
      <c r="O3" s="19">
        <v>5.9489418993737544E-3</v>
      </c>
      <c r="P3" s="19">
        <v>1.9897319387426544</v>
      </c>
      <c r="Q3" s="19">
        <v>15.499594679283931</v>
      </c>
      <c r="R3" s="19">
        <v>80.003860054592877</v>
      </c>
      <c r="S3" s="19">
        <v>2.7208617325106386</v>
      </c>
      <c r="T3" s="19">
        <v>1.0676630951169224</v>
      </c>
      <c r="U3" s="19">
        <v>1.0638891997594573</v>
      </c>
      <c r="V3" s="19">
        <v>1.7285223993833629</v>
      </c>
      <c r="W3" s="29">
        <v>462.18202735504764</v>
      </c>
    </row>
    <row r="4" spans="1:23" ht="15" customHeight="1" x14ac:dyDescent="0.25">
      <c r="A4" s="10" t="s">
        <v>15</v>
      </c>
      <c r="B4" s="11">
        <v>0.65880778420143837</v>
      </c>
      <c r="D4" s="2" t="s">
        <v>45</v>
      </c>
      <c r="K4" s="3" t="s">
        <v>16</v>
      </c>
      <c r="L4" s="20">
        <v>0.43402769652440898</v>
      </c>
      <c r="M4" s="6">
        <v>52.87214545071518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29" t="e">
        <v>#N/A</v>
      </c>
    </row>
    <row r="5" spans="1:23" ht="15" customHeight="1" x14ac:dyDescent="0.25">
      <c r="A5" s="10" t="s">
        <v>17</v>
      </c>
      <c r="B5" s="11">
        <v>0.43402769652440898</v>
      </c>
      <c r="D5" s="2" t="s">
        <v>46</v>
      </c>
      <c r="K5" s="9" t="s">
        <v>18</v>
      </c>
      <c r="L5" s="20">
        <v>3.3463457977514262</v>
      </c>
      <c r="M5" s="12">
        <v>48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29" t="e">
        <v>#N/A</v>
      </c>
    </row>
    <row r="6" spans="1:23" ht="15" customHeight="1" thickBot="1" x14ac:dyDescent="0.3">
      <c r="A6" s="10" t="s">
        <v>19</v>
      </c>
      <c r="B6" s="11">
        <v>0.30432571031125266</v>
      </c>
      <c r="D6" s="2" t="s">
        <v>47</v>
      </c>
      <c r="K6" s="3" t="s">
        <v>20</v>
      </c>
      <c r="L6" s="24">
        <v>102900.47263437737</v>
      </c>
      <c r="M6" s="25">
        <v>134182.26069895594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30" t="e">
        <v>#N/A</v>
      </c>
    </row>
    <row r="7" spans="1:23" ht="15" customHeight="1" x14ac:dyDescent="0.25">
      <c r="A7" s="10" t="s">
        <v>21</v>
      </c>
      <c r="B7" s="11">
        <v>52.87214545071518</v>
      </c>
      <c r="K7" s="13"/>
      <c r="L7" s="14"/>
      <c r="M7" s="14"/>
      <c r="N7" s="15"/>
    </row>
    <row r="8" spans="1:23" ht="15" customHeight="1" thickBot="1" x14ac:dyDescent="0.3">
      <c r="A8" s="16" t="s">
        <v>22</v>
      </c>
      <c r="B8" s="16">
        <v>60</v>
      </c>
      <c r="K8" s="13" t="s">
        <v>23</v>
      </c>
      <c r="L8" s="17">
        <v>0.95</v>
      </c>
      <c r="M8" s="14"/>
      <c r="N8" s="15"/>
    </row>
    <row r="9" spans="1:23" ht="15" customHeight="1" x14ac:dyDescent="0.25">
      <c r="A9" s="31" t="s">
        <v>48</v>
      </c>
      <c r="B9" s="32">
        <f>1 / (1 - B5)</f>
        <v>1.7668709119847019</v>
      </c>
      <c r="K9" s="18" t="s">
        <v>24</v>
      </c>
      <c r="L9" s="14">
        <v>2.0106347576242314</v>
      </c>
      <c r="M9" s="14"/>
      <c r="N9" s="15"/>
    </row>
    <row r="10" spans="1:23" ht="15" customHeight="1" x14ac:dyDescent="0.25"/>
    <row r="11" spans="1:23" ht="15" customHeight="1" x14ac:dyDescent="0.25"/>
    <row r="12" spans="1:23" ht="15" customHeight="1" x14ac:dyDescent="0.25"/>
    <row r="13" spans="1:2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W13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3" ht="15" customHeight="1" thickBot="1" x14ac:dyDescent="0.3">
      <c r="A1" s="2" t="s">
        <v>28</v>
      </c>
      <c r="K1" s="4" t="s">
        <v>13</v>
      </c>
      <c r="L1" s="5"/>
      <c r="M1" s="5"/>
      <c r="N1" s="5"/>
    </row>
    <row r="2" spans="1:23" ht="15" customHeight="1" thickBot="1" x14ac:dyDescent="0.3">
      <c r="A2" s="3" t="s">
        <v>57</v>
      </c>
      <c r="K2" s="3" t="s">
        <v>42</v>
      </c>
      <c r="L2" s="21">
        <v>-3.3848747562393147</v>
      </c>
      <c r="M2" s="22">
        <v>3.0940492128857318</v>
      </c>
      <c r="N2" s="22">
        <v>-1.1105216576947627E-3</v>
      </c>
      <c r="O2" s="23">
        <v>0.58439644729753282</v>
      </c>
      <c r="P2" s="23">
        <v>9.1606363716986774</v>
      </c>
      <c r="Q2" s="23">
        <v>-175.0047166676774</v>
      </c>
      <c r="R2" s="23">
        <v>-10.196239058797842</v>
      </c>
      <c r="S2" s="23">
        <v>4.0234249843567884</v>
      </c>
      <c r="T2" s="23">
        <v>-3.3370170711279781</v>
      </c>
      <c r="U2" s="23">
        <v>-5.3146349339782697</v>
      </c>
      <c r="V2" s="23">
        <v>0.24699185896108625</v>
      </c>
      <c r="W2" s="28">
        <v>1626.3007813721258</v>
      </c>
    </row>
    <row r="3" spans="1:23" ht="15" customHeight="1" x14ac:dyDescent="0.25">
      <c r="A3" s="7" t="s">
        <v>14</v>
      </c>
      <c r="B3" s="8"/>
      <c r="D3" s="2" t="s">
        <v>44</v>
      </c>
      <c r="K3" s="9" t="s">
        <v>43</v>
      </c>
      <c r="L3" s="20">
        <v>2.5374112911200233</v>
      </c>
      <c r="M3" s="6">
        <v>1.536407914750771</v>
      </c>
      <c r="N3" s="6">
        <v>6.5493861432656909E-3</v>
      </c>
      <c r="O3" s="19">
        <v>2.2265780865539417</v>
      </c>
      <c r="P3" s="19">
        <v>17.828120213090532</v>
      </c>
      <c r="Q3" s="19">
        <v>83.577052180139702</v>
      </c>
      <c r="R3" s="19">
        <v>2.5594659675440989</v>
      </c>
      <c r="S3" s="19">
        <v>1.0790336567305159</v>
      </c>
      <c r="T3" s="19">
        <v>1.0582329456118418</v>
      </c>
      <c r="U3" s="19">
        <v>1.7123643246606803</v>
      </c>
      <c r="V3" s="19">
        <v>0.15250991073576114</v>
      </c>
      <c r="W3" s="29">
        <v>446.04147693836023</v>
      </c>
    </row>
    <row r="4" spans="1:23" ht="15" customHeight="1" x14ac:dyDescent="0.25">
      <c r="A4" s="10" t="s">
        <v>15</v>
      </c>
      <c r="B4" s="11">
        <v>0.82671985270313986</v>
      </c>
      <c r="D4" s="2" t="s">
        <v>45</v>
      </c>
      <c r="K4" s="3" t="s">
        <v>16</v>
      </c>
      <c r="L4" s="20">
        <v>0.68346571485350127</v>
      </c>
      <c r="M4" s="6">
        <v>57.371761545371903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29" t="e">
        <v>#N/A</v>
      </c>
    </row>
    <row r="5" spans="1:23" ht="15" customHeight="1" x14ac:dyDescent="0.25">
      <c r="A5" s="10" t="s">
        <v>17</v>
      </c>
      <c r="B5" s="11">
        <v>0.68346571485350127</v>
      </c>
      <c r="D5" s="2" t="s">
        <v>46</v>
      </c>
      <c r="K5" s="9" t="s">
        <v>18</v>
      </c>
      <c r="L5" s="20">
        <v>9.4220309981686317</v>
      </c>
      <c r="M5" s="12">
        <v>48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29" t="e">
        <v>#N/A</v>
      </c>
    </row>
    <row r="6" spans="1:23" ht="15" customHeight="1" thickBot="1" x14ac:dyDescent="0.3">
      <c r="A6" s="10" t="s">
        <v>19</v>
      </c>
      <c r="B6" s="11">
        <v>0.61092660784076191</v>
      </c>
      <c r="D6" s="2" t="s">
        <v>47</v>
      </c>
      <c r="K6" s="3" t="s">
        <v>20</v>
      </c>
      <c r="L6" s="24">
        <v>341140.73690468725</v>
      </c>
      <c r="M6" s="25">
        <v>157992.91309531269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30" t="e">
        <v>#N/A</v>
      </c>
    </row>
    <row r="7" spans="1:23" ht="15" customHeight="1" x14ac:dyDescent="0.25">
      <c r="A7" s="10" t="s">
        <v>21</v>
      </c>
      <c r="B7" s="11">
        <v>57.371761545371903</v>
      </c>
      <c r="K7" s="13"/>
      <c r="L7" s="14"/>
      <c r="M7" s="14"/>
      <c r="N7" s="15"/>
    </row>
    <row r="8" spans="1:23" ht="15" customHeight="1" thickBot="1" x14ac:dyDescent="0.3">
      <c r="A8" s="16" t="s">
        <v>22</v>
      </c>
      <c r="B8" s="16">
        <v>60</v>
      </c>
      <c r="K8" s="13" t="s">
        <v>23</v>
      </c>
      <c r="L8" s="17">
        <v>0.95</v>
      </c>
      <c r="M8" s="14"/>
      <c r="N8" s="15"/>
    </row>
    <row r="9" spans="1:23" ht="15" customHeight="1" x14ac:dyDescent="0.25">
      <c r="A9" s="31" t="s">
        <v>48</v>
      </c>
      <c r="B9" s="32">
        <f>1 / (1 - B5)</f>
        <v>3.1592154370803116</v>
      </c>
      <c r="K9" s="18" t="s">
        <v>24</v>
      </c>
      <c r="L9" s="14">
        <v>2.0106347576242314</v>
      </c>
      <c r="M9" s="14"/>
      <c r="N9" s="15"/>
    </row>
    <row r="10" spans="1:23" ht="15" customHeight="1" x14ac:dyDescent="0.25"/>
    <row r="11" spans="1:23" ht="15" customHeight="1" x14ac:dyDescent="0.25"/>
    <row r="12" spans="1:23" ht="15" customHeight="1" x14ac:dyDescent="0.25"/>
    <row r="13" spans="1:2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W13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3" ht="15" customHeight="1" thickBot="1" x14ac:dyDescent="0.3">
      <c r="A1" s="2" t="s">
        <v>28</v>
      </c>
      <c r="K1" s="4" t="s">
        <v>13</v>
      </c>
      <c r="L1" s="5"/>
      <c r="M1" s="5"/>
      <c r="N1" s="5"/>
    </row>
    <row r="2" spans="1:23" ht="15" customHeight="1" thickBot="1" x14ac:dyDescent="0.3">
      <c r="A2" s="3" t="s">
        <v>56</v>
      </c>
      <c r="K2" s="3" t="s">
        <v>42</v>
      </c>
      <c r="L2" s="21">
        <v>9.0075786799167015E-2</v>
      </c>
      <c r="M2" s="22">
        <v>3.4925976344917057E-4</v>
      </c>
      <c r="N2" s="22">
        <v>-9.6467300158127434E-2</v>
      </c>
      <c r="O2" s="23">
        <v>4.1148954360097862</v>
      </c>
      <c r="P2" s="23">
        <v>-8.924849622441867</v>
      </c>
      <c r="Q2" s="23">
        <v>-3.3237132987910057E-3</v>
      </c>
      <c r="R2" s="23">
        <v>5.8547713391031354E-2</v>
      </c>
      <c r="S2" s="23">
        <v>-4.6226252192089756E-2</v>
      </c>
      <c r="T2" s="23">
        <v>-6.234799395968927E-2</v>
      </c>
      <c r="U2" s="23">
        <v>7.2343629357338769E-3</v>
      </c>
      <c r="V2" s="23">
        <v>-1.0561124001187477E-2</v>
      </c>
      <c r="W2" s="28">
        <v>39.025102188171935</v>
      </c>
    </row>
    <row r="3" spans="1:23" ht="15" customHeight="1" x14ac:dyDescent="0.25">
      <c r="A3" s="7" t="s">
        <v>14</v>
      </c>
      <c r="B3" s="8"/>
      <c r="D3" s="2" t="s">
        <v>44</v>
      </c>
      <c r="K3" s="9" t="s">
        <v>43</v>
      </c>
      <c r="L3" s="20">
        <v>8.8421556335068346E-2</v>
      </c>
      <c r="M3" s="6">
        <v>3.6245491437771521E-4</v>
      </c>
      <c r="N3" s="6">
        <v>0.12367964504668548</v>
      </c>
      <c r="O3" s="19">
        <v>0.80274116840878285</v>
      </c>
      <c r="P3" s="19">
        <v>4.7037847224566249</v>
      </c>
      <c r="Q3" s="19">
        <v>0.1649148155375004</v>
      </c>
      <c r="R3" s="19">
        <v>6.7923498141145011E-2</v>
      </c>
      <c r="S3" s="19">
        <v>6.4601708861796558E-2</v>
      </c>
      <c r="T3" s="19">
        <v>0.10442091585348934</v>
      </c>
      <c r="U3" s="19">
        <v>8.6859773518865434E-3</v>
      </c>
      <c r="V3" s="19">
        <v>7.9169591838325493E-3</v>
      </c>
      <c r="W3" s="29">
        <v>27.585217107529324</v>
      </c>
    </row>
    <row r="4" spans="1:23" ht="15" customHeight="1" x14ac:dyDescent="0.25">
      <c r="A4" s="10" t="s">
        <v>15</v>
      </c>
      <c r="B4" s="11">
        <v>0.77934257981097543</v>
      </c>
      <c r="D4" s="2" t="s">
        <v>45</v>
      </c>
      <c r="K4" s="3" t="s">
        <v>16</v>
      </c>
      <c r="L4" s="20">
        <v>0.60737485670642655</v>
      </c>
      <c r="M4" s="6">
        <v>3.2046599557059632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29" t="e">
        <v>#N/A</v>
      </c>
    </row>
    <row r="5" spans="1:23" ht="15" customHeight="1" x14ac:dyDescent="0.25">
      <c r="A5" s="10" t="s">
        <v>17</v>
      </c>
      <c r="B5" s="11">
        <v>0.60737485670642655</v>
      </c>
      <c r="D5" s="2" t="s">
        <v>46</v>
      </c>
      <c r="K5" s="9" t="s">
        <v>18</v>
      </c>
      <c r="L5" s="20">
        <v>6.7503649635114185</v>
      </c>
      <c r="M5" s="12">
        <v>48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29" t="e">
        <v>#N/A</v>
      </c>
    </row>
    <row r="6" spans="1:23" ht="15" customHeight="1" thickBot="1" x14ac:dyDescent="0.3">
      <c r="A6" s="10" t="s">
        <v>19</v>
      </c>
      <c r="B6" s="11">
        <v>0.5173982613683159</v>
      </c>
      <c r="D6" s="2" t="s">
        <v>47</v>
      </c>
      <c r="K6" s="3" t="s">
        <v>20</v>
      </c>
      <c r="L6" s="24">
        <v>762.57725261147732</v>
      </c>
      <c r="M6" s="25">
        <v>492.95258072185663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30" t="e">
        <v>#N/A</v>
      </c>
    </row>
    <row r="7" spans="1:23" ht="15" customHeight="1" x14ac:dyDescent="0.25">
      <c r="A7" s="10" t="s">
        <v>21</v>
      </c>
      <c r="B7" s="11">
        <v>3.2046599557059632</v>
      </c>
      <c r="K7" s="13"/>
      <c r="L7" s="14"/>
      <c r="M7" s="14"/>
      <c r="N7" s="15"/>
    </row>
    <row r="8" spans="1:23" ht="15" customHeight="1" thickBot="1" x14ac:dyDescent="0.3">
      <c r="A8" s="16" t="s">
        <v>22</v>
      </c>
      <c r="B8" s="16">
        <v>60</v>
      </c>
      <c r="K8" s="13" t="s">
        <v>23</v>
      </c>
      <c r="L8" s="17">
        <v>0.95</v>
      </c>
      <c r="M8" s="14"/>
      <c r="N8" s="15"/>
    </row>
    <row r="9" spans="1:23" ht="15" customHeight="1" x14ac:dyDescent="0.25">
      <c r="A9" s="31" t="s">
        <v>48</v>
      </c>
      <c r="B9" s="32">
        <f>1 / (1 - B5)</f>
        <v>2.5469586374713669</v>
      </c>
      <c r="K9" s="18" t="s">
        <v>24</v>
      </c>
      <c r="L9" s="14">
        <v>2.0106347576242314</v>
      </c>
      <c r="M9" s="14"/>
      <c r="N9" s="15"/>
    </row>
    <row r="10" spans="1:23" ht="15" customHeight="1" x14ac:dyDescent="0.25"/>
    <row r="11" spans="1:23" ht="15" customHeight="1" x14ac:dyDescent="0.25"/>
    <row r="12" spans="1:23" ht="15" customHeight="1" x14ac:dyDescent="0.25"/>
    <row r="13" spans="1:23" ht="15" customHeight="1" x14ac:dyDescent="0.25"/>
  </sheetData>
  <mergeCells count="1">
    <mergeCell ref="K1:N1"/>
  </mergeCells>
  <pageMargins left="0.7" right="0.7" top="0.75" bottom="0.75" header="0.3" footer="0.3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W13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3" ht="15" customHeight="1" thickBot="1" x14ac:dyDescent="0.3">
      <c r="A1" s="2" t="s">
        <v>28</v>
      </c>
      <c r="K1" s="4" t="s">
        <v>13</v>
      </c>
      <c r="L1" s="5"/>
      <c r="M1" s="5"/>
      <c r="N1" s="5"/>
    </row>
    <row r="2" spans="1:23" ht="15" customHeight="1" thickBot="1" x14ac:dyDescent="0.3">
      <c r="A2" s="3" t="s">
        <v>55</v>
      </c>
      <c r="K2" s="3" t="s">
        <v>42</v>
      </c>
      <c r="L2" s="21">
        <v>7.7706228872856278E-4</v>
      </c>
      <c r="M2" s="22">
        <v>-0.46432562108259173</v>
      </c>
      <c r="N2" s="22">
        <v>2.2425909790884426</v>
      </c>
      <c r="O2" s="23">
        <v>32.638634141996988</v>
      </c>
      <c r="P2" s="23">
        <v>0.61054543317604737</v>
      </c>
      <c r="Q2" s="23">
        <v>0.26962374983341181</v>
      </c>
      <c r="R2" s="23">
        <v>0.2436111009293972</v>
      </c>
      <c r="S2" s="23">
        <v>0.21520662276196748</v>
      </c>
      <c r="T2" s="23">
        <v>3.2500413948642289E-2</v>
      </c>
      <c r="U2" s="23">
        <v>2.5179538180938578E-2</v>
      </c>
      <c r="V2" s="23">
        <v>0.23494222086635913</v>
      </c>
      <c r="W2" s="28">
        <v>-174.42522411015199</v>
      </c>
    </row>
    <row r="3" spans="1:23" ht="15" customHeight="1" x14ac:dyDescent="0.25">
      <c r="A3" s="7" t="s">
        <v>14</v>
      </c>
      <c r="B3" s="8"/>
      <c r="D3" s="2" t="s">
        <v>44</v>
      </c>
      <c r="K3" s="9" t="s">
        <v>43</v>
      </c>
      <c r="L3" s="20">
        <v>5.8026441302625473E-4</v>
      </c>
      <c r="M3" s="6">
        <v>0.18950433297590172</v>
      </c>
      <c r="N3" s="6">
        <v>1.5798944359778531</v>
      </c>
      <c r="O3" s="19">
        <v>6.3122496348728312</v>
      </c>
      <c r="P3" s="19">
        <v>0.25133955439451822</v>
      </c>
      <c r="Q3" s="19">
        <v>0.10346630562820484</v>
      </c>
      <c r="R3" s="19">
        <v>9.8818257207240912E-2</v>
      </c>
      <c r="S3" s="19">
        <v>0.16639186780579532</v>
      </c>
      <c r="T3" s="19">
        <v>1.3327505132269594E-2</v>
      </c>
      <c r="U3" s="19">
        <v>1.2503369884954712E-2</v>
      </c>
      <c r="V3" s="19">
        <v>0.23062753661134763</v>
      </c>
      <c r="W3" s="29">
        <v>37.863827915252344</v>
      </c>
    </row>
    <row r="4" spans="1:23" ht="15" customHeight="1" x14ac:dyDescent="0.25">
      <c r="A4" s="10" t="s">
        <v>15</v>
      </c>
      <c r="B4" s="11">
        <v>0.85216214687241765</v>
      </c>
      <c r="D4" s="2" t="s">
        <v>45</v>
      </c>
      <c r="K4" s="3" t="s">
        <v>16</v>
      </c>
      <c r="L4" s="20">
        <v>0.72618032456220794</v>
      </c>
      <c r="M4" s="6">
        <v>5.1755732116059248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29" t="e">
        <v>#N/A</v>
      </c>
    </row>
    <row r="5" spans="1:23" ht="15" customHeight="1" x14ac:dyDescent="0.25">
      <c r="A5" s="10" t="s">
        <v>17</v>
      </c>
      <c r="B5" s="11">
        <v>0.72618032456220794</v>
      </c>
      <c r="D5" s="2" t="s">
        <v>46</v>
      </c>
      <c r="K5" s="9" t="s">
        <v>18</v>
      </c>
      <c r="L5" s="20">
        <v>11.572531688055452</v>
      </c>
      <c r="M5" s="12">
        <v>48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29" t="e">
        <v>#N/A</v>
      </c>
    </row>
    <row r="6" spans="1:23" ht="15" customHeight="1" thickBot="1" x14ac:dyDescent="0.3">
      <c r="A6" s="10" t="s">
        <v>19</v>
      </c>
      <c r="B6" s="11">
        <v>0.66342998227438055</v>
      </c>
      <c r="D6" s="2" t="s">
        <v>47</v>
      </c>
      <c r="K6" s="3" t="s">
        <v>20</v>
      </c>
      <c r="L6" s="24">
        <v>3409.8712127027425</v>
      </c>
      <c r="M6" s="25">
        <v>1285.7547872972577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30" t="e">
        <v>#N/A</v>
      </c>
    </row>
    <row r="7" spans="1:23" ht="15" customHeight="1" x14ac:dyDescent="0.25">
      <c r="A7" s="10" t="s">
        <v>21</v>
      </c>
      <c r="B7" s="11">
        <v>5.1755732116059248</v>
      </c>
      <c r="K7" s="13"/>
      <c r="L7" s="14"/>
      <c r="M7" s="14"/>
      <c r="N7" s="15"/>
    </row>
    <row r="8" spans="1:23" ht="15" customHeight="1" thickBot="1" x14ac:dyDescent="0.3">
      <c r="A8" s="16" t="s">
        <v>22</v>
      </c>
      <c r="B8" s="16">
        <v>60</v>
      </c>
      <c r="K8" s="13" t="s">
        <v>23</v>
      </c>
      <c r="L8" s="17">
        <v>0.95</v>
      </c>
      <c r="M8" s="14"/>
      <c r="N8" s="15"/>
    </row>
    <row r="9" spans="1:23" ht="15" customHeight="1" x14ac:dyDescent="0.25">
      <c r="A9" s="31" t="s">
        <v>48</v>
      </c>
      <c r="B9" s="32">
        <f>1 / (1 - B5)</f>
        <v>3.6520385118460408</v>
      </c>
      <c r="K9" s="18" t="s">
        <v>24</v>
      </c>
      <c r="L9" s="14">
        <v>2.0106347576242314</v>
      </c>
      <c r="M9" s="14"/>
      <c r="N9" s="15"/>
    </row>
    <row r="10" spans="1:23" ht="15" customHeight="1" x14ac:dyDescent="0.25"/>
    <row r="11" spans="1:23" ht="15" customHeight="1" x14ac:dyDescent="0.25"/>
    <row r="12" spans="1:23" ht="15" customHeight="1" x14ac:dyDescent="0.25"/>
    <row r="13" spans="1:23" ht="15" customHeight="1" x14ac:dyDescent="0.25"/>
  </sheetData>
  <mergeCells count="1">
    <mergeCell ref="K1:N1"/>
  </mergeCells>
  <pageMargins left="0.7" right="0.7" top="0.75" bottom="0.75" header="0.3" footer="0.3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W13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3" ht="15" customHeight="1" thickBot="1" x14ac:dyDescent="0.3">
      <c r="A1" s="2" t="s">
        <v>28</v>
      </c>
      <c r="K1" s="4" t="s">
        <v>13</v>
      </c>
      <c r="L1" s="5"/>
      <c r="M1" s="5"/>
      <c r="N1" s="5"/>
    </row>
    <row r="2" spans="1:23" ht="15" customHeight="1" thickBot="1" x14ac:dyDescent="0.3">
      <c r="A2" s="3" t="s">
        <v>54</v>
      </c>
      <c r="K2" s="3" t="s">
        <v>42</v>
      </c>
      <c r="L2" s="21">
        <v>111.92557922205782</v>
      </c>
      <c r="M2" s="22">
        <v>-1037.2058639711252</v>
      </c>
      <c r="N2" s="22">
        <v>-3821.8514143540356</v>
      </c>
      <c r="O2" s="23">
        <v>-11.41732620350821</v>
      </c>
      <c r="P2" s="23">
        <v>-32.430813985825743</v>
      </c>
      <c r="Q2" s="23">
        <v>-6.2785931514691296</v>
      </c>
      <c r="R2" s="23">
        <v>-21.473726236575672</v>
      </c>
      <c r="S2" s="23">
        <v>4.0803411060364061</v>
      </c>
      <c r="T2" s="23">
        <v>-0.53904440997744019</v>
      </c>
      <c r="U2" s="23">
        <v>54.334857404971956</v>
      </c>
      <c r="V2" s="23">
        <v>46.348192663810622</v>
      </c>
      <c r="W2" s="28">
        <v>18846.322495707918</v>
      </c>
    </row>
    <row r="3" spans="1:23" ht="15" customHeight="1" x14ac:dyDescent="0.25">
      <c r="A3" s="7" t="s">
        <v>14</v>
      </c>
      <c r="B3" s="8"/>
      <c r="D3" s="2" t="s">
        <v>44</v>
      </c>
      <c r="K3" s="9" t="s">
        <v>43</v>
      </c>
      <c r="L3" s="20">
        <v>46.356210259004115</v>
      </c>
      <c r="M3" s="6">
        <v>364.30184438268395</v>
      </c>
      <c r="N3" s="6">
        <v>1842.8154275239019</v>
      </c>
      <c r="O3" s="19">
        <v>65.026005720459437</v>
      </c>
      <c r="P3" s="19">
        <v>26.588400839397785</v>
      </c>
      <c r="Q3" s="19">
        <v>25.600068135860052</v>
      </c>
      <c r="R3" s="19">
        <v>41.222582017741665</v>
      </c>
      <c r="S3" s="19">
        <v>3.4000064702966792</v>
      </c>
      <c r="T3" s="19">
        <v>3.1790555049953051</v>
      </c>
      <c r="U3" s="19">
        <v>56.387646529774571</v>
      </c>
      <c r="V3" s="19">
        <v>34.610104236171836</v>
      </c>
      <c r="W3" s="29">
        <v>10766.502173159151</v>
      </c>
    </row>
    <row r="4" spans="1:23" ht="15" customHeight="1" x14ac:dyDescent="0.25">
      <c r="A4" s="10" t="s">
        <v>15</v>
      </c>
      <c r="B4" s="11">
        <v>0.62069124840564671</v>
      </c>
      <c r="D4" s="2" t="s">
        <v>45</v>
      </c>
      <c r="K4" s="3" t="s">
        <v>16</v>
      </c>
      <c r="L4" s="20">
        <v>0.38525762584736029</v>
      </c>
      <c r="M4" s="6">
        <v>1263.999615007496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29" t="e">
        <v>#N/A</v>
      </c>
    </row>
    <row r="5" spans="1:23" ht="15" customHeight="1" x14ac:dyDescent="0.25">
      <c r="A5" s="10" t="s">
        <v>17</v>
      </c>
      <c r="B5" s="11">
        <v>0.38525762584736029</v>
      </c>
      <c r="D5" s="2" t="s">
        <v>46</v>
      </c>
      <c r="K5" s="9" t="s">
        <v>18</v>
      </c>
      <c r="L5" s="20">
        <v>2.7346808292384495</v>
      </c>
      <c r="M5" s="12">
        <v>48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29" t="e">
        <v>#N/A</v>
      </c>
    </row>
    <row r="6" spans="1:23" ht="15" customHeight="1" thickBot="1" x14ac:dyDescent="0.3">
      <c r="A6" s="10" t="s">
        <v>19</v>
      </c>
      <c r="B6" s="11">
        <v>0.24437916510404689</v>
      </c>
      <c r="D6" s="2" t="s">
        <v>47</v>
      </c>
      <c r="K6" s="3" t="s">
        <v>20</v>
      </c>
      <c r="L6" s="24">
        <v>48061045.566523269</v>
      </c>
      <c r="M6" s="25">
        <v>76689361.283476725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30" t="e">
        <v>#N/A</v>
      </c>
    </row>
    <row r="7" spans="1:23" ht="15" customHeight="1" x14ac:dyDescent="0.25">
      <c r="A7" s="10" t="s">
        <v>21</v>
      </c>
      <c r="B7" s="11">
        <v>1263.999615007496</v>
      </c>
      <c r="K7" s="13"/>
      <c r="L7" s="14"/>
      <c r="M7" s="14"/>
      <c r="N7" s="15"/>
    </row>
    <row r="8" spans="1:23" ht="15" customHeight="1" thickBot="1" x14ac:dyDescent="0.3">
      <c r="A8" s="16" t="s">
        <v>22</v>
      </c>
      <c r="B8" s="16">
        <v>60</v>
      </c>
      <c r="K8" s="13" t="s">
        <v>23</v>
      </c>
      <c r="L8" s="17">
        <v>0.95</v>
      </c>
      <c r="M8" s="14"/>
      <c r="N8" s="15"/>
    </row>
    <row r="9" spans="1:23" ht="15" customHeight="1" x14ac:dyDescent="0.25">
      <c r="A9" s="31" t="s">
        <v>48</v>
      </c>
      <c r="B9" s="32">
        <f>1 / (1 - B5)</f>
        <v>1.6266976900338115</v>
      </c>
      <c r="K9" s="18" t="s">
        <v>24</v>
      </c>
      <c r="L9" s="14">
        <v>2.0106347576242314</v>
      </c>
      <c r="M9" s="14"/>
      <c r="N9" s="15"/>
    </row>
    <row r="10" spans="1:23" ht="15" customHeight="1" x14ac:dyDescent="0.25"/>
    <row r="11" spans="1:23" ht="15" customHeight="1" x14ac:dyDescent="0.25"/>
    <row r="12" spans="1:23" ht="15" customHeight="1" x14ac:dyDescent="0.25"/>
    <row r="13" spans="1:2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W13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3" ht="15" customHeight="1" thickBot="1" x14ac:dyDescent="0.3">
      <c r="A1" s="2" t="s">
        <v>28</v>
      </c>
      <c r="K1" s="4" t="s">
        <v>13</v>
      </c>
      <c r="L1" s="5"/>
      <c r="M1" s="5"/>
      <c r="N1" s="5"/>
    </row>
    <row r="2" spans="1:23" ht="15" customHeight="1" thickBot="1" x14ac:dyDescent="0.3">
      <c r="A2" s="3" t="s">
        <v>53</v>
      </c>
      <c r="K2" s="3" t="s">
        <v>42</v>
      </c>
      <c r="L2" s="21">
        <v>3.9675392819898772</v>
      </c>
      <c r="M2" s="22">
        <v>4.3027730288456487</v>
      </c>
      <c r="N2" s="22">
        <v>-0.11002076650927439</v>
      </c>
      <c r="O2" s="23">
        <v>0.12643370424345943</v>
      </c>
      <c r="P2" s="23">
        <v>5.0822203586431691E-3</v>
      </c>
      <c r="Q2" s="23">
        <v>-2.4041758878111205E-2</v>
      </c>
      <c r="R2" s="23">
        <v>1.737069821805191E-2</v>
      </c>
      <c r="S2" s="23">
        <v>2.4522663380590021E-3</v>
      </c>
      <c r="T2" s="23">
        <v>-0.12973963022427201</v>
      </c>
      <c r="U2" s="23">
        <v>-0.23942096374407382</v>
      </c>
      <c r="V2" s="23">
        <v>9.6759119172831569E-4</v>
      </c>
      <c r="W2" s="28">
        <v>32.484446577158195</v>
      </c>
    </row>
    <row r="3" spans="1:23" ht="15" customHeight="1" x14ac:dyDescent="0.25">
      <c r="A3" s="7" t="s">
        <v>14</v>
      </c>
      <c r="B3" s="8"/>
      <c r="D3" s="2" t="s">
        <v>44</v>
      </c>
      <c r="K3" s="9" t="s">
        <v>43</v>
      </c>
      <c r="L3" s="20">
        <v>1.0065440973009963</v>
      </c>
      <c r="M3" s="6">
        <v>5.6216513954560519</v>
      </c>
      <c r="N3" s="6">
        <v>0.19059236795139384</v>
      </c>
      <c r="O3" s="19">
        <v>7.7252070488834548E-2</v>
      </c>
      <c r="P3" s="19">
        <v>7.5313658764277647E-2</v>
      </c>
      <c r="Q3" s="19">
        <v>0.12149643779987593</v>
      </c>
      <c r="R3" s="19">
        <v>9.8309874787148518E-3</v>
      </c>
      <c r="S3" s="19">
        <v>9.3432506579494978E-3</v>
      </c>
      <c r="T3" s="19">
        <v>0.16633772675635849</v>
      </c>
      <c r="U3" s="19">
        <v>9.7714422755702038E-2</v>
      </c>
      <c r="V3" s="19">
        <v>4.0074718433691652E-4</v>
      </c>
      <c r="W3" s="29">
        <v>32.312340270642366</v>
      </c>
    </row>
    <row r="4" spans="1:23" ht="15" customHeight="1" x14ac:dyDescent="0.25">
      <c r="A4" s="10" t="s">
        <v>15</v>
      </c>
      <c r="B4" s="11">
        <v>0.75822398195109109</v>
      </c>
      <c r="D4" s="2" t="s">
        <v>45</v>
      </c>
      <c r="K4" s="3" t="s">
        <v>16</v>
      </c>
      <c r="L4" s="20">
        <v>0.57490360680576846</v>
      </c>
      <c r="M4" s="6">
        <v>3.7164493596716857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29" t="e">
        <v>#N/A</v>
      </c>
    </row>
    <row r="5" spans="1:23" ht="15" customHeight="1" x14ac:dyDescent="0.25">
      <c r="A5" s="10" t="s">
        <v>17</v>
      </c>
      <c r="B5" s="11">
        <v>0.57490360680576846</v>
      </c>
      <c r="D5" s="2" t="s">
        <v>46</v>
      </c>
      <c r="K5" s="9" t="s">
        <v>18</v>
      </c>
      <c r="L5" s="20">
        <v>5.901415124679998</v>
      </c>
      <c r="M5" s="12">
        <v>48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29" t="e">
        <v>#N/A</v>
      </c>
    </row>
    <row r="6" spans="1:23" ht="15" customHeight="1" thickBot="1" x14ac:dyDescent="0.3">
      <c r="A6" s="10" t="s">
        <v>19</v>
      </c>
      <c r="B6" s="11">
        <v>0.47748568336542374</v>
      </c>
      <c r="D6" s="2" t="s">
        <v>47</v>
      </c>
      <c r="K6" s="3" t="s">
        <v>20</v>
      </c>
      <c r="L6" s="24">
        <v>896.61353286913709</v>
      </c>
      <c r="M6" s="25">
        <v>662.97580046419603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30" t="e">
        <v>#N/A</v>
      </c>
    </row>
    <row r="7" spans="1:23" ht="15" customHeight="1" x14ac:dyDescent="0.25">
      <c r="A7" s="10" t="s">
        <v>21</v>
      </c>
      <c r="B7" s="11">
        <v>3.7164493596716857</v>
      </c>
      <c r="K7" s="13"/>
      <c r="L7" s="14"/>
      <c r="M7" s="14"/>
      <c r="N7" s="15"/>
    </row>
    <row r="8" spans="1:23" ht="15" customHeight="1" thickBot="1" x14ac:dyDescent="0.3">
      <c r="A8" s="16" t="s">
        <v>22</v>
      </c>
      <c r="B8" s="16">
        <v>60</v>
      </c>
      <c r="K8" s="13" t="s">
        <v>23</v>
      </c>
      <c r="L8" s="17">
        <v>0.95</v>
      </c>
      <c r="M8" s="14"/>
      <c r="N8" s="15"/>
    </row>
    <row r="9" spans="1:23" ht="15" customHeight="1" x14ac:dyDescent="0.25">
      <c r="A9" s="31" t="s">
        <v>48</v>
      </c>
      <c r="B9" s="32">
        <f>1 / (1 - B5)</f>
        <v>2.3524076327391663</v>
      </c>
      <c r="K9" s="18" t="s">
        <v>24</v>
      </c>
      <c r="L9" s="14">
        <v>2.0106347576242314</v>
      </c>
      <c r="M9" s="14"/>
      <c r="N9" s="15"/>
    </row>
    <row r="10" spans="1:23" ht="15" customHeight="1" x14ac:dyDescent="0.25"/>
    <row r="11" spans="1:23" ht="15" customHeight="1" x14ac:dyDescent="0.25"/>
    <row r="12" spans="1:23" ht="15" customHeight="1" x14ac:dyDescent="0.25"/>
    <row r="13" spans="1:2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W13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3" ht="15" customHeight="1" thickBot="1" x14ac:dyDescent="0.3">
      <c r="A1" s="2" t="s">
        <v>28</v>
      </c>
      <c r="K1" s="4" t="s">
        <v>13</v>
      </c>
      <c r="L1" s="5"/>
      <c r="M1" s="5"/>
      <c r="N1" s="5"/>
    </row>
    <row r="2" spans="1:23" ht="15" customHeight="1" thickBot="1" x14ac:dyDescent="0.3">
      <c r="A2" s="3" t="s">
        <v>52</v>
      </c>
      <c r="K2" s="3" t="s">
        <v>42</v>
      </c>
      <c r="L2" s="21">
        <v>-0.78402465472167082</v>
      </c>
      <c r="M2" s="22">
        <v>4.8334424833581689E-3</v>
      </c>
      <c r="N2" s="22">
        <v>-1.4959454418900318E-2</v>
      </c>
      <c r="O2" s="23">
        <v>-1.6457163090902296E-2</v>
      </c>
      <c r="P2" s="23">
        <v>1.0338940061334083E-2</v>
      </c>
      <c r="Q2" s="23">
        <v>-2.9697762296833604E-3</v>
      </c>
      <c r="R2" s="23">
        <v>5.9716043543160192E-4</v>
      </c>
      <c r="S2" s="23">
        <v>8.5971924312835915E-2</v>
      </c>
      <c r="T2" s="23">
        <v>1.7963663423779759E-2</v>
      </c>
      <c r="U2" s="23">
        <v>-1.3929413513767174E-4</v>
      </c>
      <c r="V2" s="23">
        <v>6.1634878962957759E-2</v>
      </c>
      <c r="W2" s="28">
        <v>5.2132931723070897</v>
      </c>
    </row>
    <row r="3" spans="1:23" ht="15" customHeight="1" x14ac:dyDescent="0.25">
      <c r="A3" s="7" t="s">
        <v>14</v>
      </c>
      <c r="B3" s="8"/>
      <c r="D3" s="2" t="s">
        <v>44</v>
      </c>
      <c r="K3" s="9" t="s">
        <v>43</v>
      </c>
      <c r="L3" s="20">
        <v>0.69579525910689755</v>
      </c>
      <c r="M3" s="6">
        <v>2.382727385747924E-2</v>
      </c>
      <c r="N3" s="6">
        <v>9.6551102645835076E-3</v>
      </c>
      <c r="O3" s="19">
        <v>9.0819324408713594E-3</v>
      </c>
      <c r="P3" s="19">
        <v>1.5075645336933985E-2</v>
      </c>
      <c r="Q3" s="19">
        <v>1.1896746983392865E-3</v>
      </c>
      <c r="R3" s="19">
        <v>1.1621734121296562E-3</v>
      </c>
      <c r="S3" s="19">
        <v>1.6771556907448297E-2</v>
      </c>
      <c r="T3" s="19">
        <v>1.2655313500166028E-2</v>
      </c>
      <c r="U3" s="19">
        <v>4.8924820139425422E-5</v>
      </c>
      <c r="V3" s="19">
        <v>1.5636448488271018E-2</v>
      </c>
      <c r="W3" s="29">
        <v>3.9993720254054685</v>
      </c>
    </row>
    <row r="4" spans="1:23" ht="15" customHeight="1" x14ac:dyDescent="0.25">
      <c r="A4" s="10" t="s">
        <v>15</v>
      </c>
      <c r="B4" s="11">
        <v>0.86930800386802176</v>
      </c>
      <c r="D4" s="2" t="s">
        <v>45</v>
      </c>
      <c r="K4" s="3" t="s">
        <v>16</v>
      </c>
      <c r="L4" s="20">
        <v>0.75569640558900453</v>
      </c>
      <c r="M4" s="6">
        <v>0.46321314532557545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29" t="e">
        <v>#N/A</v>
      </c>
    </row>
    <row r="5" spans="1:23" ht="15" customHeight="1" x14ac:dyDescent="0.25">
      <c r="A5" s="10" t="s">
        <v>17</v>
      </c>
      <c r="B5" s="11">
        <v>0.75569640558900453</v>
      </c>
      <c r="D5" s="2" t="s">
        <v>46</v>
      </c>
      <c r="K5" s="9" t="s">
        <v>18</v>
      </c>
      <c r="L5" s="20">
        <v>13.497895203907234</v>
      </c>
      <c r="M5" s="12">
        <v>48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29" t="e">
        <v>#N/A</v>
      </c>
    </row>
    <row r="6" spans="1:23" ht="15" customHeight="1" thickBot="1" x14ac:dyDescent="0.3">
      <c r="A6" s="10" t="s">
        <v>19</v>
      </c>
      <c r="B6" s="11">
        <v>0.69971016520315144</v>
      </c>
      <c r="D6" s="2" t="s">
        <v>47</v>
      </c>
      <c r="K6" s="3" t="s">
        <v>20</v>
      </c>
      <c r="L6" s="24">
        <v>31.85814526921753</v>
      </c>
      <c r="M6" s="25">
        <v>10.299188064115809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30" t="e">
        <v>#N/A</v>
      </c>
    </row>
    <row r="7" spans="1:23" ht="15" customHeight="1" x14ac:dyDescent="0.25">
      <c r="A7" s="10" t="s">
        <v>21</v>
      </c>
      <c r="B7" s="11">
        <v>0.46321314532557545</v>
      </c>
      <c r="K7" s="13"/>
      <c r="L7" s="14"/>
      <c r="M7" s="14"/>
      <c r="N7" s="15"/>
    </row>
    <row r="8" spans="1:23" ht="15" customHeight="1" thickBot="1" x14ac:dyDescent="0.3">
      <c r="A8" s="16" t="s">
        <v>22</v>
      </c>
      <c r="B8" s="16">
        <v>60</v>
      </c>
      <c r="K8" s="13" t="s">
        <v>23</v>
      </c>
      <c r="L8" s="17">
        <v>0.95</v>
      </c>
      <c r="M8" s="14"/>
      <c r="N8" s="15"/>
    </row>
    <row r="9" spans="1:23" ht="15" customHeight="1" x14ac:dyDescent="0.25">
      <c r="A9" s="31" t="s">
        <v>48</v>
      </c>
      <c r="B9" s="32">
        <f>1 / (1 - B5)</f>
        <v>4.0932676508954078</v>
      </c>
      <c r="K9" s="18" t="s">
        <v>24</v>
      </c>
      <c r="L9" s="14">
        <v>2.0106347576242314</v>
      </c>
      <c r="M9" s="14"/>
      <c r="N9" s="15"/>
    </row>
    <row r="10" spans="1:23" ht="15" customHeight="1" x14ac:dyDescent="0.25"/>
    <row r="11" spans="1:23" ht="15" customHeight="1" x14ac:dyDescent="0.25"/>
    <row r="12" spans="1:23" ht="15" customHeight="1" x14ac:dyDescent="0.25"/>
    <row r="13" spans="1:2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W13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3" ht="15" customHeight="1" thickBot="1" x14ac:dyDescent="0.3">
      <c r="A1" s="2" t="s">
        <v>28</v>
      </c>
      <c r="K1" s="4" t="s">
        <v>13</v>
      </c>
      <c r="L1" s="5"/>
      <c r="M1" s="5"/>
      <c r="N1" s="5"/>
    </row>
    <row r="2" spans="1:23" ht="15" customHeight="1" thickBot="1" x14ac:dyDescent="0.3">
      <c r="A2" s="3" t="s">
        <v>51</v>
      </c>
      <c r="K2" s="3" t="s">
        <v>42</v>
      </c>
      <c r="L2" s="21">
        <v>-3.1634396099237054E-3</v>
      </c>
      <c r="M2" s="22">
        <v>-3.9824441463055943E-3</v>
      </c>
      <c r="N2" s="22">
        <v>-3.6703215080437675E-3</v>
      </c>
      <c r="O2" s="23">
        <v>-2.6889259438679096E-3</v>
      </c>
      <c r="P2" s="23">
        <v>-1.9138250897745765E-4</v>
      </c>
      <c r="Q2" s="23">
        <v>-4.7826919136138412E-4</v>
      </c>
      <c r="R2" s="23">
        <v>-7.817286365853918E-3</v>
      </c>
      <c r="S2" s="23">
        <v>1.0960593846737605E-2</v>
      </c>
      <c r="T2" s="23">
        <v>-2.1517853018642762E-5</v>
      </c>
      <c r="U2" s="23">
        <v>2.8022767278690071E-3</v>
      </c>
      <c r="V2" s="23">
        <v>-3.2869037751770587E-2</v>
      </c>
      <c r="W2" s="28">
        <v>4.4025217957878455</v>
      </c>
    </row>
    <row r="3" spans="1:23" ht="15" customHeight="1" x14ac:dyDescent="0.25">
      <c r="A3" s="7" t="s">
        <v>14</v>
      </c>
      <c r="B3" s="8"/>
      <c r="D3" s="2" t="s">
        <v>44</v>
      </c>
      <c r="K3" s="9" t="s">
        <v>43</v>
      </c>
      <c r="L3" s="20">
        <v>4.8593733044976105E-3</v>
      </c>
      <c r="M3" s="6">
        <v>1.9424716883179665E-3</v>
      </c>
      <c r="N3" s="6">
        <v>1.8476502221391258E-3</v>
      </c>
      <c r="O3" s="19">
        <v>3.077481273095671E-3</v>
      </c>
      <c r="P3" s="19">
        <v>2.5744004087264685E-4</v>
      </c>
      <c r="Q3" s="19">
        <v>2.2840715338243416E-4</v>
      </c>
      <c r="R3" s="19">
        <v>4.1200506153415157E-3</v>
      </c>
      <c r="S3" s="19">
        <v>2.1197579594188771E-3</v>
      </c>
      <c r="T3" s="19">
        <v>1.0375450851128606E-5</v>
      </c>
      <c r="U3" s="19">
        <v>3.6612256263735933E-3</v>
      </c>
      <c r="V3" s="19">
        <v>2.9170154919690012E-2</v>
      </c>
      <c r="W3" s="29">
        <v>0.53898700697978619</v>
      </c>
    </row>
    <row r="4" spans="1:23" ht="15" customHeight="1" x14ac:dyDescent="0.25">
      <c r="A4" s="10" t="s">
        <v>15</v>
      </c>
      <c r="B4" s="11">
        <v>0.77456173118102245</v>
      </c>
      <c r="D4" s="2" t="s">
        <v>45</v>
      </c>
      <c r="K4" s="3" t="s">
        <v>16</v>
      </c>
      <c r="L4" s="20">
        <v>0.59994587541014255</v>
      </c>
      <c r="M4" s="6">
        <v>9.4843923315378054E-2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29" t="e">
        <v>#N/A</v>
      </c>
    </row>
    <row r="5" spans="1:23" ht="15" customHeight="1" x14ac:dyDescent="0.25">
      <c r="A5" s="10" t="s">
        <v>17</v>
      </c>
      <c r="B5" s="11">
        <v>0.59994587541014255</v>
      </c>
      <c r="D5" s="2" t="s">
        <v>46</v>
      </c>
      <c r="K5" s="9" t="s">
        <v>18</v>
      </c>
      <c r="L5" s="20">
        <v>6.5439786199862642</v>
      </c>
      <c r="M5" s="12">
        <v>48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29" t="e">
        <v>#N/A</v>
      </c>
    </row>
    <row r="6" spans="1:23" ht="15" customHeight="1" thickBot="1" x14ac:dyDescent="0.3">
      <c r="A6" s="10" t="s">
        <v>19</v>
      </c>
      <c r="B6" s="11">
        <v>0.50826680519163348</v>
      </c>
      <c r="D6" s="2" t="s">
        <v>47</v>
      </c>
      <c r="K6" s="3" t="s">
        <v>20</v>
      </c>
      <c r="L6" s="24">
        <v>0.64752058342037455</v>
      </c>
      <c r="M6" s="25">
        <v>0.43177774991295897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30" t="e">
        <v>#N/A</v>
      </c>
    </row>
    <row r="7" spans="1:23" ht="15" customHeight="1" x14ac:dyDescent="0.25">
      <c r="A7" s="10" t="s">
        <v>21</v>
      </c>
      <c r="B7" s="11">
        <v>9.4843923315378054E-2</v>
      </c>
      <c r="K7" s="13"/>
      <c r="L7" s="14"/>
      <c r="M7" s="14"/>
      <c r="N7" s="15"/>
    </row>
    <row r="8" spans="1:23" ht="15" customHeight="1" thickBot="1" x14ac:dyDescent="0.3">
      <c r="A8" s="16" t="s">
        <v>22</v>
      </c>
      <c r="B8" s="16">
        <v>60</v>
      </c>
      <c r="K8" s="13" t="s">
        <v>23</v>
      </c>
      <c r="L8" s="17">
        <v>0.95</v>
      </c>
      <c r="M8" s="14"/>
      <c r="N8" s="15"/>
    </row>
    <row r="9" spans="1:23" ht="15" customHeight="1" x14ac:dyDescent="0.25">
      <c r="A9" s="31" t="s">
        <v>48</v>
      </c>
      <c r="B9" s="32">
        <f>1 / (1 - B5)</f>
        <v>2.4996617670801862</v>
      </c>
      <c r="K9" s="18" t="s">
        <v>24</v>
      </c>
      <c r="L9" s="14">
        <v>2.0106347576242314</v>
      </c>
      <c r="M9" s="14"/>
      <c r="N9" s="15"/>
    </row>
    <row r="10" spans="1:23" ht="15" customHeight="1" x14ac:dyDescent="0.25"/>
    <row r="11" spans="1:23" ht="15" customHeight="1" x14ac:dyDescent="0.25"/>
    <row r="12" spans="1:23" ht="15" customHeight="1" x14ac:dyDescent="0.25"/>
    <row r="13" spans="1:2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W13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3" ht="15" customHeight="1" thickBot="1" x14ac:dyDescent="0.3">
      <c r="A1" s="2" t="s">
        <v>28</v>
      </c>
      <c r="K1" s="4" t="s">
        <v>13</v>
      </c>
      <c r="L1" s="5"/>
      <c r="M1" s="5"/>
      <c r="N1" s="5"/>
    </row>
    <row r="2" spans="1:23" ht="15" customHeight="1" thickBot="1" x14ac:dyDescent="0.3">
      <c r="A2" s="3" t="s">
        <v>50</v>
      </c>
      <c r="K2" s="3" t="s">
        <v>42</v>
      </c>
      <c r="L2" s="21">
        <v>0.17105097110217118</v>
      </c>
      <c r="M2" s="22">
        <v>2.2735752669977485E-2</v>
      </c>
      <c r="N2" s="22">
        <v>-0.40246438497385439</v>
      </c>
      <c r="O2" s="23">
        <v>1.5406816872968378E-5</v>
      </c>
      <c r="P2" s="23">
        <v>-2.4369313107140932E-2</v>
      </c>
      <c r="Q2" s="23">
        <v>-2.5460052546017291E-3</v>
      </c>
      <c r="R2" s="23">
        <v>0.17930843602154276</v>
      </c>
      <c r="S2" s="23">
        <v>-5.6217324678280972E-5</v>
      </c>
      <c r="T2" s="23">
        <v>-6.2663965644675065E-2</v>
      </c>
      <c r="U2" s="23">
        <v>0.17721254063183242</v>
      </c>
      <c r="V2" s="23">
        <v>-2.766560518463316</v>
      </c>
      <c r="W2" s="28">
        <v>102.41154185273278</v>
      </c>
    </row>
    <row r="3" spans="1:23" ht="15" customHeight="1" x14ac:dyDescent="0.25">
      <c r="A3" s="7" t="s">
        <v>14</v>
      </c>
      <c r="B3" s="8"/>
      <c r="D3" s="2" t="s">
        <v>44</v>
      </c>
      <c r="K3" s="9" t="s">
        <v>43</v>
      </c>
      <c r="L3" s="20">
        <v>5.4582307001758382E-2</v>
      </c>
      <c r="M3" s="6">
        <v>5.6746747229240342E-2</v>
      </c>
      <c r="N3" s="6">
        <v>7.0992196093355636E-2</v>
      </c>
      <c r="O3" s="19">
        <v>7.6568872747672968E-3</v>
      </c>
      <c r="P3" s="19">
        <v>6.117199409554395E-3</v>
      </c>
      <c r="Q3" s="19">
        <v>0.12632677646199283</v>
      </c>
      <c r="R3" s="19">
        <v>7.3814821895224314E-2</v>
      </c>
      <c r="S3" s="19">
        <v>3.2017899908961172E-4</v>
      </c>
      <c r="T3" s="19">
        <v>0.10855472086205321</v>
      </c>
      <c r="U3" s="19">
        <v>0.8735992517036496</v>
      </c>
      <c r="V3" s="19">
        <v>4.2497256108587287</v>
      </c>
      <c r="W3" s="29">
        <v>19.71533173957171</v>
      </c>
    </row>
    <row r="4" spans="1:23" ht="15" customHeight="1" x14ac:dyDescent="0.25">
      <c r="A4" s="10" t="s">
        <v>15</v>
      </c>
      <c r="B4" s="11">
        <v>0.84729271548577689</v>
      </c>
      <c r="D4" s="2" t="s">
        <v>45</v>
      </c>
      <c r="K4" s="3" t="s">
        <v>16</v>
      </c>
      <c r="L4" s="20">
        <v>0.71790494571526176</v>
      </c>
      <c r="M4" s="6">
        <v>2.8047866009188676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29" t="e">
        <v>#N/A</v>
      </c>
    </row>
    <row r="5" spans="1:23" ht="15" customHeight="1" x14ac:dyDescent="0.25">
      <c r="A5" s="10" t="s">
        <v>17</v>
      </c>
      <c r="B5" s="11">
        <v>0.71790494571526176</v>
      </c>
      <c r="D5" s="2" t="s">
        <v>46</v>
      </c>
      <c r="K5" s="9" t="s">
        <v>18</v>
      </c>
      <c r="L5" s="20">
        <v>11.105037394932408</v>
      </c>
      <c r="M5" s="12">
        <v>48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29" t="e">
        <v>#N/A</v>
      </c>
    </row>
    <row r="6" spans="1:23" ht="15" customHeight="1" thickBot="1" x14ac:dyDescent="0.3">
      <c r="A6" s="10" t="s">
        <v>19</v>
      </c>
      <c r="B6" s="11">
        <v>0.65325816244167589</v>
      </c>
      <c r="D6" s="2" t="s">
        <v>47</v>
      </c>
      <c r="K6" s="3" t="s">
        <v>20</v>
      </c>
      <c r="L6" s="24">
        <v>960.97559525202121</v>
      </c>
      <c r="M6" s="25">
        <v>377.60773808131273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30" t="e">
        <v>#N/A</v>
      </c>
    </row>
    <row r="7" spans="1:23" ht="15" customHeight="1" x14ac:dyDescent="0.25">
      <c r="A7" s="10" t="s">
        <v>21</v>
      </c>
      <c r="B7" s="11">
        <v>2.8047866009188676</v>
      </c>
      <c r="K7" s="13"/>
      <c r="L7" s="14"/>
      <c r="M7" s="14"/>
      <c r="N7" s="15"/>
    </row>
    <row r="8" spans="1:23" ht="15" customHeight="1" thickBot="1" x14ac:dyDescent="0.3">
      <c r="A8" s="16" t="s">
        <v>22</v>
      </c>
      <c r="B8" s="16">
        <v>60</v>
      </c>
      <c r="K8" s="13" t="s">
        <v>23</v>
      </c>
      <c r="L8" s="17">
        <v>0.95</v>
      </c>
      <c r="M8" s="14"/>
      <c r="N8" s="15"/>
    </row>
    <row r="9" spans="1:23" ht="15" customHeight="1" x14ac:dyDescent="0.25">
      <c r="A9" s="31" t="s">
        <v>48</v>
      </c>
      <c r="B9" s="32">
        <f>1 / (1 - B5)</f>
        <v>3.5449044030053436</v>
      </c>
      <c r="K9" s="18" t="s">
        <v>24</v>
      </c>
      <c r="L9" s="14">
        <v>2.0106347576242314</v>
      </c>
      <c r="M9" s="14"/>
      <c r="N9" s="15"/>
    </row>
    <row r="10" spans="1:23" ht="15" customHeight="1" x14ac:dyDescent="0.25"/>
    <row r="11" spans="1:23" ht="15" customHeight="1" x14ac:dyDescent="0.25"/>
    <row r="12" spans="1:23" ht="15" customHeight="1" x14ac:dyDescent="0.25"/>
    <row r="13" spans="1:2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W13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3" ht="15" customHeight="1" thickBot="1" x14ac:dyDescent="0.3">
      <c r="A1" s="2" t="s">
        <v>28</v>
      </c>
      <c r="K1" s="4" t="s">
        <v>13</v>
      </c>
      <c r="L1" s="5"/>
      <c r="M1" s="5"/>
      <c r="N1" s="5"/>
    </row>
    <row r="2" spans="1:23" ht="15" customHeight="1" thickBot="1" x14ac:dyDescent="0.3">
      <c r="A2" s="3" t="s">
        <v>49</v>
      </c>
      <c r="K2" s="3" t="s">
        <v>42</v>
      </c>
      <c r="L2" s="21">
        <v>3.3356797654494806E-2</v>
      </c>
      <c r="M2" s="22">
        <v>0.51670132615226505</v>
      </c>
      <c r="N2" s="22">
        <v>-4.1641537298159129E-2</v>
      </c>
      <c r="O2" s="23">
        <v>5.5822751567659264E-2</v>
      </c>
      <c r="P2" s="23">
        <v>0.26035008957682881</v>
      </c>
      <c r="Q2" s="23">
        <v>0.45967716718268031</v>
      </c>
      <c r="R2" s="23">
        <v>-9.2699131742291808E-4</v>
      </c>
      <c r="S2" s="23">
        <v>0.41804027385172887</v>
      </c>
      <c r="T2" s="23">
        <v>-3.1839460787887219</v>
      </c>
      <c r="U2" s="23">
        <v>-20.218194614071077</v>
      </c>
      <c r="V2" s="23">
        <v>0.99297335857783875</v>
      </c>
      <c r="W2" s="28">
        <v>-17.764630617781503</v>
      </c>
    </row>
    <row r="3" spans="1:23" ht="15" customHeight="1" x14ac:dyDescent="0.25">
      <c r="A3" s="7" t="s">
        <v>14</v>
      </c>
      <c r="B3" s="8"/>
      <c r="D3" s="2" t="s">
        <v>44</v>
      </c>
      <c r="K3" s="9" t="s">
        <v>43</v>
      </c>
      <c r="L3" s="20">
        <v>0.13686847803514449</v>
      </c>
      <c r="M3" s="6">
        <v>0.20804988079746078</v>
      </c>
      <c r="N3" s="6">
        <v>1.7441830609711044E-2</v>
      </c>
      <c r="O3" s="19">
        <v>1.4970983176523669E-2</v>
      </c>
      <c r="P3" s="19">
        <v>0.30204234804714952</v>
      </c>
      <c r="Q3" s="19">
        <v>0.17639802984498371</v>
      </c>
      <c r="R3" s="19">
        <v>7.5999377422516503E-4</v>
      </c>
      <c r="S3" s="19">
        <v>0.25542616896345555</v>
      </c>
      <c r="T3" s="19">
        <v>2.0549780497578602</v>
      </c>
      <c r="U3" s="19">
        <v>9.8615998577578505</v>
      </c>
      <c r="V3" s="19">
        <v>0.31685746273892251</v>
      </c>
      <c r="W3" s="29">
        <v>59.315116710473568</v>
      </c>
    </row>
    <row r="4" spans="1:23" ht="15" customHeight="1" x14ac:dyDescent="0.25">
      <c r="A4" s="10" t="s">
        <v>15</v>
      </c>
      <c r="B4" s="11">
        <v>0.80043950853483126</v>
      </c>
      <c r="D4" s="2" t="s">
        <v>45</v>
      </c>
      <c r="K4" s="3" t="s">
        <v>16</v>
      </c>
      <c r="L4" s="20">
        <v>0.64070340682348226</v>
      </c>
      <c r="M4" s="6">
        <v>6.7578080252484334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29" t="e">
        <v>#N/A</v>
      </c>
    </row>
    <row r="5" spans="1:23" ht="15" customHeight="1" x14ac:dyDescent="0.25">
      <c r="A5" s="10" t="s">
        <v>17</v>
      </c>
      <c r="B5" s="11">
        <v>0.64070340682348226</v>
      </c>
      <c r="D5" s="2" t="s">
        <v>46</v>
      </c>
      <c r="K5" s="9" t="s">
        <v>18</v>
      </c>
      <c r="L5" s="20">
        <v>7.7813058554304497</v>
      </c>
      <c r="M5" s="12">
        <v>48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29" t="e">
        <v>#N/A</v>
      </c>
    </row>
    <row r="6" spans="1:23" ht="15" customHeight="1" thickBot="1" x14ac:dyDescent="0.3">
      <c r="A6" s="10" t="s">
        <v>19</v>
      </c>
      <c r="B6" s="11">
        <v>0.55836460422053014</v>
      </c>
      <c r="D6" s="2" t="s">
        <v>47</v>
      </c>
      <c r="K6" s="3" t="s">
        <v>20</v>
      </c>
      <c r="L6" s="24">
        <v>3908.9208066399515</v>
      </c>
      <c r="M6" s="25">
        <v>2192.0625266933821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30" t="e">
        <v>#N/A</v>
      </c>
    </row>
    <row r="7" spans="1:23" ht="15" customHeight="1" x14ac:dyDescent="0.25">
      <c r="A7" s="10" t="s">
        <v>21</v>
      </c>
      <c r="B7" s="11">
        <v>6.7578080252484334</v>
      </c>
      <c r="K7" s="13"/>
      <c r="L7" s="14"/>
      <c r="M7" s="14"/>
      <c r="N7" s="15"/>
    </row>
    <row r="8" spans="1:23" ht="15" customHeight="1" thickBot="1" x14ac:dyDescent="0.3">
      <c r="A8" s="16" t="s">
        <v>22</v>
      </c>
      <c r="B8" s="16">
        <v>60</v>
      </c>
      <c r="K8" s="13" t="s">
        <v>23</v>
      </c>
      <c r="L8" s="17">
        <v>0.95</v>
      </c>
      <c r="M8" s="14"/>
      <c r="N8" s="15"/>
    </row>
    <row r="9" spans="1:23" ht="15" customHeight="1" x14ac:dyDescent="0.25">
      <c r="A9" s="31" t="s">
        <v>48</v>
      </c>
      <c r="B9" s="32">
        <f>1 / (1 - B5)</f>
        <v>2.7832159252028115</v>
      </c>
      <c r="K9" s="18" t="s">
        <v>24</v>
      </c>
      <c r="L9" s="14">
        <v>2.0106347576242314</v>
      </c>
      <c r="M9" s="14"/>
      <c r="N9" s="15"/>
    </row>
    <row r="10" spans="1:23" ht="15" customHeight="1" x14ac:dyDescent="0.25"/>
    <row r="11" spans="1:23" ht="15" customHeight="1" x14ac:dyDescent="0.25"/>
    <row r="12" spans="1:23" ht="15" customHeight="1" x14ac:dyDescent="0.25"/>
    <row r="13" spans="1:2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W13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3" ht="15" customHeight="1" thickBot="1" x14ac:dyDescent="0.3">
      <c r="A1" s="2" t="s">
        <v>28</v>
      </c>
      <c r="K1" s="4" t="s">
        <v>13</v>
      </c>
      <c r="L1" s="5"/>
      <c r="M1" s="5"/>
      <c r="N1" s="5"/>
    </row>
    <row r="2" spans="1:23" ht="15" customHeight="1" thickBot="1" x14ac:dyDescent="0.3">
      <c r="A2" s="3" t="s">
        <v>41</v>
      </c>
      <c r="K2" s="3" t="s">
        <v>42</v>
      </c>
      <c r="L2" s="21">
        <v>3.8473723259022609E-3</v>
      </c>
      <c r="M2" s="22">
        <v>-1.6029109924503373E-2</v>
      </c>
      <c r="N2" s="22">
        <v>-5.1426689636519578E-2</v>
      </c>
      <c r="O2" s="23">
        <v>-0.2283238545368993</v>
      </c>
      <c r="P2" s="23">
        <v>0.46132466203598099</v>
      </c>
      <c r="Q2" s="23">
        <v>-1.9934023646461904E-4</v>
      </c>
      <c r="R2" s="23">
        <v>1.8664809558079129E-2</v>
      </c>
      <c r="S2" s="23">
        <v>-3.8906282185194332</v>
      </c>
      <c r="T2" s="23">
        <v>-20.697200065493213</v>
      </c>
      <c r="U2" s="23">
        <v>0.14660075216091578</v>
      </c>
      <c r="V2" s="23">
        <v>3.7050934005557465E-2</v>
      </c>
      <c r="W2" s="28">
        <v>142.2996609858242</v>
      </c>
    </row>
    <row r="3" spans="1:23" ht="15" customHeight="1" x14ac:dyDescent="0.25">
      <c r="A3" s="7" t="s">
        <v>14</v>
      </c>
      <c r="B3" s="8"/>
      <c r="D3" s="2" t="s">
        <v>44</v>
      </c>
      <c r="K3" s="9" t="s">
        <v>43</v>
      </c>
      <c r="L3" s="20">
        <v>0.23292945735514303</v>
      </c>
      <c r="M3" s="6">
        <v>1.9304966100812459E-2</v>
      </c>
      <c r="N3" s="6">
        <v>1.6308402413633627E-2</v>
      </c>
      <c r="O3" s="19">
        <v>0.31908516216506089</v>
      </c>
      <c r="P3" s="19">
        <v>0.18713145228273936</v>
      </c>
      <c r="Q3" s="19">
        <v>8.1278138471492913E-4</v>
      </c>
      <c r="R3" s="19">
        <v>0.27659467688503114</v>
      </c>
      <c r="S3" s="19">
        <v>2.1470542910688208</v>
      </c>
      <c r="T3" s="19">
        <v>10.419029018264007</v>
      </c>
      <c r="U3" s="19">
        <v>0.36590457097456774</v>
      </c>
      <c r="V3" s="19">
        <v>0.15202613271354809</v>
      </c>
      <c r="W3" s="29">
        <v>59.104685590512531</v>
      </c>
    </row>
    <row r="4" spans="1:23" ht="15" customHeight="1" x14ac:dyDescent="0.25">
      <c r="A4" s="10" t="s">
        <v>15</v>
      </c>
      <c r="B4" s="11">
        <v>0.76553917329297949</v>
      </c>
      <c r="D4" s="2" t="s">
        <v>45</v>
      </c>
      <c r="K4" s="3" t="s">
        <v>16</v>
      </c>
      <c r="L4" s="20">
        <v>0.58605022584609845</v>
      </c>
      <c r="M4" s="6">
        <v>7.1221850797959112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29" t="e">
        <v>#N/A</v>
      </c>
    </row>
    <row r="5" spans="1:23" ht="15" customHeight="1" x14ac:dyDescent="0.25">
      <c r="A5" s="10" t="s">
        <v>17</v>
      </c>
      <c r="B5" s="11">
        <v>0.58605022584609845</v>
      </c>
      <c r="D5" s="2" t="s">
        <v>46</v>
      </c>
      <c r="K5" s="9" t="s">
        <v>18</v>
      </c>
      <c r="L5" s="20">
        <v>6.17782696378175</v>
      </c>
      <c r="M5" s="12">
        <v>48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29" t="e">
        <v>#N/A</v>
      </c>
    </row>
    <row r="6" spans="1:23" ht="15" customHeight="1" thickBot="1" x14ac:dyDescent="0.3">
      <c r="A6" s="10" t="s">
        <v>19</v>
      </c>
      <c r="B6" s="11">
        <v>0.49118673593582929</v>
      </c>
      <c r="D6" s="2" t="s">
        <v>47</v>
      </c>
      <c r="K6" s="3" t="s">
        <v>20</v>
      </c>
      <c r="L6" s="24">
        <v>3447.1083584116959</v>
      </c>
      <c r="M6" s="25">
        <v>2434.8249749216393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30" t="e">
        <v>#N/A</v>
      </c>
    </row>
    <row r="7" spans="1:23" ht="15" customHeight="1" x14ac:dyDescent="0.25">
      <c r="A7" s="10" t="s">
        <v>21</v>
      </c>
      <c r="B7" s="11">
        <v>7.1221850797959112</v>
      </c>
      <c r="K7" s="13"/>
      <c r="L7" s="14"/>
      <c r="M7" s="14"/>
      <c r="N7" s="15"/>
    </row>
    <row r="8" spans="1:23" ht="15" customHeight="1" thickBot="1" x14ac:dyDescent="0.3">
      <c r="A8" s="16" t="s">
        <v>22</v>
      </c>
      <c r="B8" s="16">
        <v>60</v>
      </c>
      <c r="K8" s="13" t="s">
        <v>23</v>
      </c>
      <c r="L8" s="17">
        <v>0.95</v>
      </c>
      <c r="M8" s="14"/>
      <c r="N8" s="15"/>
    </row>
    <row r="9" spans="1:23" ht="15" customHeight="1" x14ac:dyDescent="0.25">
      <c r="A9" s="31" t="s">
        <v>48</v>
      </c>
      <c r="B9" s="32">
        <f>1 / (1 - B5)</f>
        <v>2.4157520125333178</v>
      </c>
      <c r="K9" s="18" t="s">
        <v>24</v>
      </c>
      <c r="L9" s="14">
        <v>2.0106347576242314</v>
      </c>
      <c r="M9" s="14"/>
      <c r="N9" s="15"/>
    </row>
    <row r="10" spans="1:23" ht="15" customHeight="1" x14ac:dyDescent="0.25"/>
    <row r="11" spans="1:23" ht="15" customHeight="1" x14ac:dyDescent="0.25"/>
    <row r="12" spans="1:23" ht="15" customHeight="1" x14ac:dyDescent="0.25"/>
    <row r="13" spans="1:2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/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921.87</v>
      </c>
      <c r="B2">
        <v>36</v>
      </c>
      <c r="C2">
        <v>27</v>
      </c>
      <c r="D2">
        <v>71</v>
      </c>
      <c r="E2">
        <v>3.34</v>
      </c>
      <c r="F2">
        <v>11.4</v>
      </c>
      <c r="G2">
        <v>81.5</v>
      </c>
      <c r="H2">
        <v>3243</v>
      </c>
      <c r="I2">
        <v>8.8000000000000007</v>
      </c>
      <c r="J2">
        <v>42.6</v>
      </c>
      <c r="K2">
        <v>21</v>
      </c>
      <c r="L2">
        <v>59</v>
      </c>
      <c r="M2">
        <v>59</v>
      </c>
    </row>
    <row r="3" spans="1:13" x14ac:dyDescent="0.25">
      <c r="A3">
        <v>997.875</v>
      </c>
      <c r="B3">
        <v>35</v>
      </c>
      <c r="C3">
        <v>23</v>
      </c>
      <c r="D3">
        <v>72</v>
      </c>
      <c r="E3">
        <v>3.14</v>
      </c>
      <c r="F3">
        <v>11</v>
      </c>
      <c r="G3">
        <v>78.8</v>
      </c>
      <c r="H3">
        <v>4281</v>
      </c>
      <c r="I3">
        <v>3.5</v>
      </c>
      <c r="J3">
        <v>50.7</v>
      </c>
      <c r="K3">
        <v>8</v>
      </c>
      <c r="L3">
        <v>39</v>
      </c>
      <c r="M3">
        <v>57</v>
      </c>
    </row>
    <row r="4" spans="1:13" x14ac:dyDescent="0.25">
      <c r="A4">
        <v>962.35400000000004</v>
      </c>
      <c r="B4">
        <v>44</v>
      </c>
      <c r="C4">
        <v>29</v>
      </c>
      <c r="D4">
        <v>74</v>
      </c>
      <c r="E4">
        <v>3.21</v>
      </c>
      <c r="F4">
        <v>9.8000000000000007</v>
      </c>
      <c r="G4">
        <v>81.599999999999994</v>
      </c>
      <c r="H4">
        <v>4260</v>
      </c>
      <c r="I4">
        <v>0.8</v>
      </c>
      <c r="J4">
        <v>39.4</v>
      </c>
      <c r="K4">
        <v>6</v>
      </c>
      <c r="L4">
        <v>33</v>
      </c>
      <c r="M4">
        <v>54</v>
      </c>
    </row>
    <row r="5" spans="1:13" x14ac:dyDescent="0.25">
      <c r="A5">
        <v>982.29100000000005</v>
      </c>
      <c r="B5">
        <v>47</v>
      </c>
      <c r="C5">
        <v>45</v>
      </c>
      <c r="D5">
        <v>79</v>
      </c>
      <c r="E5">
        <v>3.41</v>
      </c>
      <c r="F5">
        <v>11.1</v>
      </c>
      <c r="G5">
        <v>77.5</v>
      </c>
      <c r="H5">
        <v>3125</v>
      </c>
      <c r="I5">
        <v>27.1</v>
      </c>
      <c r="J5">
        <v>50.2</v>
      </c>
      <c r="K5">
        <v>18</v>
      </c>
      <c r="L5">
        <v>24</v>
      </c>
      <c r="M5">
        <v>56</v>
      </c>
    </row>
    <row r="6" spans="1:13" x14ac:dyDescent="0.25">
      <c r="A6">
        <v>1071.289</v>
      </c>
      <c r="B6">
        <v>43</v>
      </c>
      <c r="C6">
        <v>35</v>
      </c>
      <c r="D6">
        <v>77</v>
      </c>
      <c r="E6">
        <v>3.44</v>
      </c>
      <c r="F6">
        <v>9.6</v>
      </c>
      <c r="G6">
        <v>84.6</v>
      </c>
      <c r="H6">
        <v>6441</v>
      </c>
      <c r="I6">
        <v>24.4</v>
      </c>
      <c r="J6">
        <v>43.7</v>
      </c>
      <c r="K6">
        <v>43</v>
      </c>
      <c r="L6">
        <v>206</v>
      </c>
      <c r="M6">
        <v>55</v>
      </c>
    </row>
    <row r="7" spans="1:13" x14ac:dyDescent="0.25">
      <c r="A7">
        <v>1030.3800000000001</v>
      </c>
      <c r="B7">
        <v>53</v>
      </c>
      <c r="C7">
        <v>45</v>
      </c>
      <c r="D7">
        <v>80</v>
      </c>
      <c r="E7">
        <v>3.45</v>
      </c>
      <c r="F7">
        <v>10.199999999999999</v>
      </c>
      <c r="G7">
        <v>66.8</v>
      </c>
      <c r="H7">
        <v>3325</v>
      </c>
      <c r="I7">
        <v>38.5</v>
      </c>
      <c r="J7">
        <v>43.1</v>
      </c>
      <c r="K7">
        <v>30</v>
      </c>
      <c r="L7">
        <v>72</v>
      </c>
      <c r="M7">
        <v>54</v>
      </c>
    </row>
    <row r="8" spans="1:13" x14ac:dyDescent="0.25">
      <c r="A8">
        <v>934.7</v>
      </c>
      <c r="B8">
        <v>43</v>
      </c>
      <c r="C8">
        <v>30</v>
      </c>
      <c r="D8">
        <v>74</v>
      </c>
      <c r="E8">
        <v>3.23</v>
      </c>
      <c r="F8">
        <v>12.1</v>
      </c>
      <c r="G8">
        <v>83.9</v>
      </c>
      <c r="H8">
        <v>4679</v>
      </c>
      <c r="I8">
        <v>3.5</v>
      </c>
      <c r="J8">
        <v>49.2</v>
      </c>
      <c r="K8">
        <v>21</v>
      </c>
      <c r="L8">
        <v>62</v>
      </c>
      <c r="M8">
        <v>56</v>
      </c>
    </row>
    <row r="9" spans="1:13" x14ac:dyDescent="0.25">
      <c r="A9">
        <v>899.529</v>
      </c>
      <c r="B9">
        <v>45</v>
      </c>
      <c r="C9">
        <v>30</v>
      </c>
      <c r="D9">
        <v>73</v>
      </c>
      <c r="E9">
        <v>3.29</v>
      </c>
      <c r="F9">
        <v>10.6</v>
      </c>
      <c r="G9">
        <v>86</v>
      </c>
      <c r="H9">
        <v>2140</v>
      </c>
      <c r="I9">
        <v>5.3</v>
      </c>
      <c r="J9">
        <v>40.4</v>
      </c>
      <c r="K9">
        <v>6</v>
      </c>
      <c r="L9">
        <v>4</v>
      </c>
      <c r="M9">
        <v>56</v>
      </c>
    </row>
    <row r="10" spans="1:13" x14ac:dyDescent="0.25">
      <c r="A10">
        <v>1001.902</v>
      </c>
      <c r="B10">
        <v>36</v>
      </c>
      <c r="C10">
        <v>24</v>
      </c>
      <c r="D10">
        <v>70</v>
      </c>
      <c r="E10">
        <v>3.31</v>
      </c>
      <c r="F10">
        <v>10.5</v>
      </c>
      <c r="G10">
        <v>83.2</v>
      </c>
      <c r="H10">
        <v>6582</v>
      </c>
      <c r="I10">
        <v>8.1</v>
      </c>
      <c r="J10">
        <v>42.5</v>
      </c>
      <c r="K10">
        <v>18</v>
      </c>
      <c r="L10">
        <v>37</v>
      </c>
      <c r="M10">
        <v>61</v>
      </c>
    </row>
    <row r="11" spans="1:13" x14ac:dyDescent="0.25">
      <c r="A11">
        <v>912.34699999999998</v>
      </c>
      <c r="B11">
        <v>36</v>
      </c>
      <c r="C11">
        <v>27</v>
      </c>
      <c r="D11">
        <v>72</v>
      </c>
      <c r="E11">
        <v>3.36</v>
      </c>
      <c r="F11">
        <v>10.7</v>
      </c>
      <c r="G11">
        <v>79.3</v>
      </c>
      <c r="H11">
        <v>4213</v>
      </c>
      <c r="I11">
        <v>6.7</v>
      </c>
      <c r="J11">
        <v>41</v>
      </c>
      <c r="K11">
        <v>12</v>
      </c>
      <c r="L11">
        <v>20</v>
      </c>
      <c r="M11">
        <v>59</v>
      </c>
    </row>
    <row r="12" spans="1:13" x14ac:dyDescent="0.25">
      <c r="A12">
        <v>1017.6130000000001</v>
      </c>
      <c r="B12">
        <v>52</v>
      </c>
      <c r="C12">
        <v>42</v>
      </c>
      <c r="D12">
        <v>79</v>
      </c>
      <c r="E12">
        <v>3.39</v>
      </c>
      <c r="F12">
        <v>9.6</v>
      </c>
      <c r="G12">
        <v>69.2</v>
      </c>
      <c r="H12">
        <v>2302</v>
      </c>
      <c r="I12">
        <v>22.2</v>
      </c>
      <c r="J12">
        <v>41.3</v>
      </c>
      <c r="K12">
        <v>18</v>
      </c>
      <c r="L12">
        <v>27</v>
      </c>
      <c r="M12">
        <v>56</v>
      </c>
    </row>
    <row r="13" spans="1:13" x14ac:dyDescent="0.25">
      <c r="A13">
        <v>1024.885</v>
      </c>
      <c r="B13">
        <v>33</v>
      </c>
      <c r="C13">
        <v>26</v>
      </c>
      <c r="D13">
        <v>76</v>
      </c>
      <c r="E13">
        <v>3.2</v>
      </c>
      <c r="F13">
        <v>10.9</v>
      </c>
      <c r="G13">
        <v>83.4</v>
      </c>
      <c r="H13">
        <v>6122</v>
      </c>
      <c r="I13">
        <v>16.3</v>
      </c>
      <c r="J13">
        <v>44.9</v>
      </c>
      <c r="K13">
        <v>88</v>
      </c>
      <c r="L13">
        <v>278</v>
      </c>
      <c r="M13">
        <v>58</v>
      </c>
    </row>
    <row r="14" spans="1:13" x14ac:dyDescent="0.25">
      <c r="A14">
        <v>970.46699999999998</v>
      </c>
      <c r="B14">
        <v>40</v>
      </c>
      <c r="C14">
        <v>34</v>
      </c>
      <c r="D14">
        <v>77</v>
      </c>
      <c r="E14">
        <v>3.21</v>
      </c>
      <c r="F14">
        <v>10.199999999999999</v>
      </c>
      <c r="G14">
        <v>77</v>
      </c>
      <c r="H14">
        <v>4101</v>
      </c>
      <c r="I14">
        <v>13</v>
      </c>
      <c r="J14">
        <v>45.7</v>
      </c>
      <c r="K14">
        <v>26</v>
      </c>
      <c r="L14">
        <v>146</v>
      </c>
      <c r="M14">
        <v>57</v>
      </c>
    </row>
    <row r="15" spans="1:13" x14ac:dyDescent="0.25">
      <c r="A15">
        <v>985.95</v>
      </c>
      <c r="B15">
        <v>35</v>
      </c>
      <c r="C15">
        <v>28</v>
      </c>
      <c r="D15">
        <v>71</v>
      </c>
      <c r="E15">
        <v>3.29</v>
      </c>
      <c r="F15">
        <v>11.1</v>
      </c>
      <c r="G15">
        <v>86.3</v>
      </c>
      <c r="H15">
        <v>3042</v>
      </c>
      <c r="I15">
        <v>14.7</v>
      </c>
      <c r="J15">
        <v>44.6</v>
      </c>
      <c r="K15">
        <v>31</v>
      </c>
      <c r="L15">
        <v>64</v>
      </c>
      <c r="M15">
        <v>60</v>
      </c>
    </row>
    <row r="16" spans="1:13" x14ac:dyDescent="0.25">
      <c r="A16">
        <v>958.83900000000006</v>
      </c>
      <c r="B16">
        <v>37</v>
      </c>
      <c r="C16">
        <v>31</v>
      </c>
      <c r="D16">
        <v>75</v>
      </c>
      <c r="E16">
        <v>3.26</v>
      </c>
      <c r="F16">
        <v>11.9</v>
      </c>
      <c r="G16">
        <v>78.400000000000006</v>
      </c>
      <c r="H16">
        <v>4259</v>
      </c>
      <c r="I16">
        <v>13.1</v>
      </c>
      <c r="J16">
        <v>49.6</v>
      </c>
      <c r="K16">
        <v>23</v>
      </c>
      <c r="L16">
        <v>15</v>
      </c>
      <c r="M16">
        <v>58</v>
      </c>
    </row>
    <row r="17" spans="1:13" x14ac:dyDescent="0.25">
      <c r="A17">
        <v>860.101</v>
      </c>
      <c r="B17">
        <v>35</v>
      </c>
      <c r="C17">
        <v>46</v>
      </c>
      <c r="D17">
        <v>85</v>
      </c>
      <c r="E17">
        <v>3.22</v>
      </c>
      <c r="F17">
        <v>11.8</v>
      </c>
      <c r="G17">
        <v>79.900000000000006</v>
      </c>
      <c r="H17">
        <v>1441</v>
      </c>
      <c r="I17">
        <v>14.8</v>
      </c>
      <c r="J17">
        <v>51.2</v>
      </c>
      <c r="K17">
        <v>1</v>
      </c>
      <c r="L17">
        <v>1</v>
      </c>
      <c r="M17">
        <v>54</v>
      </c>
    </row>
    <row r="18" spans="1:13" x14ac:dyDescent="0.25">
      <c r="A18">
        <v>936.23400000000004</v>
      </c>
      <c r="B18">
        <v>36</v>
      </c>
      <c r="C18">
        <v>30</v>
      </c>
      <c r="D18">
        <v>75</v>
      </c>
      <c r="E18">
        <v>3.35</v>
      </c>
      <c r="F18">
        <v>11.4</v>
      </c>
      <c r="G18">
        <v>81.900000000000006</v>
      </c>
      <c r="H18">
        <v>4029</v>
      </c>
      <c r="I18">
        <v>12.4</v>
      </c>
      <c r="J18">
        <v>44</v>
      </c>
      <c r="K18">
        <v>6</v>
      </c>
      <c r="L18">
        <v>16</v>
      </c>
      <c r="M18">
        <v>58</v>
      </c>
    </row>
    <row r="19" spans="1:13" x14ac:dyDescent="0.25">
      <c r="A19">
        <v>871.76599999999996</v>
      </c>
      <c r="B19">
        <v>15</v>
      </c>
      <c r="C19">
        <v>30</v>
      </c>
      <c r="D19">
        <v>73</v>
      </c>
      <c r="E19">
        <v>3.15</v>
      </c>
      <c r="F19">
        <v>12.2</v>
      </c>
      <c r="G19">
        <v>84.2</v>
      </c>
      <c r="H19">
        <v>4824</v>
      </c>
      <c r="I19">
        <v>4.7</v>
      </c>
      <c r="J19">
        <v>53.1</v>
      </c>
      <c r="K19">
        <v>17</v>
      </c>
      <c r="L19">
        <v>28</v>
      </c>
      <c r="M19">
        <v>38</v>
      </c>
    </row>
    <row r="20" spans="1:13" x14ac:dyDescent="0.25">
      <c r="A20">
        <v>959.221</v>
      </c>
      <c r="B20">
        <v>31</v>
      </c>
      <c r="C20">
        <v>27</v>
      </c>
      <c r="D20">
        <v>74</v>
      </c>
      <c r="E20">
        <v>3.44</v>
      </c>
      <c r="F20">
        <v>10.8</v>
      </c>
      <c r="G20">
        <v>87</v>
      </c>
      <c r="H20">
        <v>4834</v>
      </c>
      <c r="I20">
        <v>15.8</v>
      </c>
      <c r="J20">
        <v>43.5</v>
      </c>
      <c r="K20">
        <v>52</v>
      </c>
      <c r="L20">
        <v>124</v>
      </c>
      <c r="M20">
        <v>59</v>
      </c>
    </row>
    <row r="21" spans="1:13" x14ac:dyDescent="0.25">
      <c r="A21">
        <v>941.18100000000004</v>
      </c>
      <c r="B21">
        <v>30</v>
      </c>
      <c r="C21">
        <v>24</v>
      </c>
      <c r="D21">
        <v>72</v>
      </c>
      <c r="E21">
        <v>3.53</v>
      </c>
      <c r="F21">
        <v>10.8</v>
      </c>
      <c r="G21">
        <v>79.5</v>
      </c>
      <c r="H21">
        <v>3694</v>
      </c>
      <c r="I21">
        <v>13.1</v>
      </c>
      <c r="J21">
        <v>33.799999999999997</v>
      </c>
      <c r="K21">
        <v>11</v>
      </c>
      <c r="L21">
        <v>11</v>
      </c>
      <c r="M21">
        <v>61</v>
      </c>
    </row>
    <row r="22" spans="1:13" x14ac:dyDescent="0.25">
      <c r="A22">
        <v>891.70799999999997</v>
      </c>
      <c r="B22">
        <v>31</v>
      </c>
      <c r="C22">
        <v>45</v>
      </c>
      <c r="D22">
        <v>85</v>
      </c>
      <c r="E22">
        <v>3.22</v>
      </c>
      <c r="F22">
        <v>11.4</v>
      </c>
      <c r="G22">
        <v>80.7</v>
      </c>
      <c r="H22">
        <v>1844</v>
      </c>
      <c r="I22">
        <v>11.5</v>
      </c>
      <c r="J22">
        <v>48.1</v>
      </c>
      <c r="K22">
        <v>1</v>
      </c>
      <c r="L22">
        <v>1</v>
      </c>
      <c r="M22">
        <v>53</v>
      </c>
    </row>
    <row r="23" spans="1:13" x14ac:dyDescent="0.25">
      <c r="A23">
        <v>871.33799999999997</v>
      </c>
      <c r="B23">
        <v>31</v>
      </c>
      <c r="C23">
        <v>24</v>
      </c>
      <c r="D23">
        <v>72</v>
      </c>
      <c r="E23">
        <v>3.37</v>
      </c>
      <c r="F23">
        <v>10.9</v>
      </c>
      <c r="G23">
        <v>82.8</v>
      </c>
      <c r="H23">
        <v>3226</v>
      </c>
      <c r="I23">
        <v>5.0999999999999996</v>
      </c>
      <c r="J23">
        <v>45.2</v>
      </c>
      <c r="K23">
        <v>5</v>
      </c>
      <c r="L23">
        <v>10</v>
      </c>
      <c r="M23">
        <v>61</v>
      </c>
    </row>
    <row r="24" spans="1:13" x14ac:dyDescent="0.25">
      <c r="A24">
        <v>971.12199999999996</v>
      </c>
      <c r="B24">
        <v>42</v>
      </c>
      <c r="C24">
        <v>40</v>
      </c>
      <c r="D24">
        <v>77</v>
      </c>
      <c r="E24">
        <v>3.45</v>
      </c>
      <c r="F24">
        <v>10.4</v>
      </c>
      <c r="G24">
        <v>71.8</v>
      </c>
      <c r="H24">
        <v>2269</v>
      </c>
      <c r="I24">
        <v>22.7</v>
      </c>
      <c r="J24">
        <v>41.4</v>
      </c>
      <c r="K24">
        <v>8</v>
      </c>
      <c r="L24">
        <v>5</v>
      </c>
      <c r="M24">
        <v>53</v>
      </c>
    </row>
    <row r="25" spans="1:13" x14ac:dyDescent="0.25">
      <c r="A25">
        <v>887.46600000000001</v>
      </c>
      <c r="B25">
        <v>43</v>
      </c>
      <c r="C25">
        <v>27</v>
      </c>
      <c r="D25">
        <v>72</v>
      </c>
      <c r="E25">
        <v>3.25</v>
      </c>
      <c r="F25">
        <v>11.5</v>
      </c>
      <c r="G25">
        <v>87.1</v>
      </c>
      <c r="H25">
        <v>2909</v>
      </c>
      <c r="I25">
        <v>7.2</v>
      </c>
      <c r="J25">
        <v>51.6</v>
      </c>
      <c r="K25">
        <v>7</v>
      </c>
      <c r="L25">
        <v>10</v>
      </c>
      <c r="M25">
        <v>56</v>
      </c>
    </row>
    <row r="26" spans="1:13" x14ac:dyDescent="0.25">
      <c r="A26">
        <v>952.529</v>
      </c>
      <c r="B26">
        <v>46</v>
      </c>
      <c r="C26">
        <v>55</v>
      </c>
      <c r="D26">
        <v>84</v>
      </c>
      <c r="E26">
        <v>3.35</v>
      </c>
      <c r="F26">
        <v>11.4</v>
      </c>
      <c r="G26">
        <v>79.7</v>
      </c>
      <c r="H26">
        <v>2647</v>
      </c>
      <c r="I26">
        <v>21</v>
      </c>
      <c r="J26">
        <v>46.9</v>
      </c>
      <c r="K26">
        <v>6</v>
      </c>
      <c r="L26">
        <v>1</v>
      </c>
      <c r="M26">
        <v>59</v>
      </c>
    </row>
    <row r="27" spans="1:13" x14ac:dyDescent="0.25">
      <c r="A27">
        <v>968.66499999999996</v>
      </c>
      <c r="B27">
        <v>39</v>
      </c>
      <c r="C27">
        <v>29</v>
      </c>
      <c r="D27">
        <v>75</v>
      </c>
      <c r="E27">
        <v>3.23</v>
      </c>
      <c r="F27">
        <v>11.4</v>
      </c>
      <c r="G27">
        <v>78.599999999999994</v>
      </c>
      <c r="H27">
        <v>4412</v>
      </c>
      <c r="I27">
        <v>15.6</v>
      </c>
      <c r="J27">
        <v>46.6</v>
      </c>
      <c r="K27">
        <v>13</v>
      </c>
      <c r="L27">
        <v>33</v>
      </c>
      <c r="M27">
        <v>60</v>
      </c>
    </row>
    <row r="28" spans="1:13" x14ac:dyDescent="0.25">
      <c r="A28">
        <v>919.72900000000004</v>
      </c>
      <c r="B28">
        <v>35</v>
      </c>
      <c r="C28">
        <v>31</v>
      </c>
      <c r="D28">
        <v>81</v>
      </c>
      <c r="E28">
        <v>3.1</v>
      </c>
      <c r="F28">
        <v>12</v>
      </c>
      <c r="G28">
        <v>78.3</v>
      </c>
      <c r="H28">
        <v>3262</v>
      </c>
      <c r="I28">
        <v>12.6</v>
      </c>
      <c r="J28">
        <v>48.6</v>
      </c>
      <c r="K28">
        <v>7</v>
      </c>
      <c r="L28">
        <v>4</v>
      </c>
      <c r="M28">
        <v>55</v>
      </c>
    </row>
    <row r="29" spans="1:13" x14ac:dyDescent="0.25">
      <c r="A29">
        <v>844.053</v>
      </c>
      <c r="B29">
        <v>43</v>
      </c>
      <c r="C29">
        <v>32</v>
      </c>
      <c r="D29">
        <v>74</v>
      </c>
      <c r="E29">
        <v>3.38</v>
      </c>
      <c r="F29">
        <v>9.5</v>
      </c>
      <c r="G29">
        <v>79.2</v>
      </c>
      <c r="H29">
        <v>3214</v>
      </c>
      <c r="I29">
        <v>2.9</v>
      </c>
      <c r="J29">
        <v>43.7</v>
      </c>
      <c r="K29">
        <v>11</v>
      </c>
      <c r="L29">
        <v>32</v>
      </c>
      <c r="M29">
        <v>54</v>
      </c>
    </row>
    <row r="30" spans="1:13" x14ac:dyDescent="0.25">
      <c r="A30">
        <v>861.83299999999997</v>
      </c>
      <c r="B30">
        <v>11</v>
      </c>
      <c r="C30">
        <v>53</v>
      </c>
      <c r="D30">
        <v>68</v>
      </c>
      <c r="E30">
        <v>2.99</v>
      </c>
      <c r="F30">
        <v>12.1</v>
      </c>
      <c r="G30">
        <v>90.6</v>
      </c>
      <c r="H30">
        <v>4700</v>
      </c>
      <c r="I30">
        <v>7.8</v>
      </c>
      <c r="J30">
        <v>48.9</v>
      </c>
      <c r="K30">
        <v>648</v>
      </c>
      <c r="L30">
        <v>130</v>
      </c>
      <c r="M30">
        <v>47</v>
      </c>
    </row>
    <row r="31" spans="1:13" x14ac:dyDescent="0.25">
      <c r="A31">
        <v>989.26499999999999</v>
      </c>
      <c r="B31">
        <v>30</v>
      </c>
      <c r="C31">
        <v>35</v>
      </c>
      <c r="D31">
        <v>71</v>
      </c>
      <c r="E31">
        <v>3.37</v>
      </c>
      <c r="F31">
        <v>9.9</v>
      </c>
      <c r="G31">
        <v>77.400000000000006</v>
      </c>
      <c r="H31">
        <v>4474</v>
      </c>
      <c r="I31">
        <v>13.1</v>
      </c>
      <c r="J31">
        <v>42.6</v>
      </c>
      <c r="K31">
        <v>38</v>
      </c>
      <c r="L31">
        <v>193</v>
      </c>
      <c r="M31">
        <v>57</v>
      </c>
    </row>
    <row r="32" spans="1:13" x14ac:dyDescent="0.25">
      <c r="A32">
        <v>1006.49</v>
      </c>
      <c r="B32">
        <v>50</v>
      </c>
      <c r="C32">
        <v>42</v>
      </c>
      <c r="D32">
        <v>82</v>
      </c>
      <c r="E32">
        <v>3.49</v>
      </c>
      <c r="F32">
        <v>10.4</v>
      </c>
      <c r="G32">
        <v>72.5</v>
      </c>
      <c r="H32">
        <v>3497</v>
      </c>
      <c r="I32">
        <v>36.700000000000003</v>
      </c>
      <c r="J32">
        <v>43.3</v>
      </c>
      <c r="K32">
        <v>15</v>
      </c>
      <c r="L32">
        <v>34</v>
      </c>
      <c r="M32">
        <v>59</v>
      </c>
    </row>
    <row r="33" spans="1:13" x14ac:dyDescent="0.25">
      <c r="A33">
        <v>861.43899999999996</v>
      </c>
      <c r="B33">
        <v>60</v>
      </c>
      <c r="C33">
        <v>67</v>
      </c>
      <c r="D33">
        <v>82</v>
      </c>
      <c r="E33">
        <v>2.98</v>
      </c>
      <c r="F33">
        <v>11.5</v>
      </c>
      <c r="G33">
        <v>88.6</v>
      </c>
      <c r="H33">
        <v>4657</v>
      </c>
      <c r="I33">
        <v>13.5</v>
      </c>
      <c r="J33">
        <v>47.3</v>
      </c>
      <c r="K33">
        <v>3</v>
      </c>
      <c r="L33">
        <v>1</v>
      </c>
      <c r="M33">
        <v>60</v>
      </c>
    </row>
    <row r="34" spans="1:13" x14ac:dyDescent="0.25">
      <c r="A34">
        <v>929.15</v>
      </c>
      <c r="B34">
        <v>30</v>
      </c>
      <c r="C34">
        <v>20</v>
      </c>
      <c r="D34">
        <v>69</v>
      </c>
      <c r="E34">
        <v>3.26</v>
      </c>
      <c r="F34">
        <v>11.1</v>
      </c>
      <c r="G34">
        <v>85.4</v>
      </c>
      <c r="H34">
        <v>2934</v>
      </c>
      <c r="I34">
        <v>5.8</v>
      </c>
      <c r="J34">
        <v>44</v>
      </c>
      <c r="K34">
        <v>33</v>
      </c>
      <c r="L34">
        <v>125</v>
      </c>
      <c r="M34">
        <v>64</v>
      </c>
    </row>
    <row r="35" spans="1:13" x14ac:dyDescent="0.25">
      <c r="A35">
        <v>857.62199999999996</v>
      </c>
      <c r="B35">
        <v>25</v>
      </c>
      <c r="C35">
        <v>12</v>
      </c>
      <c r="D35">
        <v>73</v>
      </c>
      <c r="E35">
        <v>3.28</v>
      </c>
      <c r="F35">
        <v>12.1</v>
      </c>
      <c r="G35">
        <v>83.1</v>
      </c>
      <c r="H35">
        <v>2095</v>
      </c>
      <c r="I35">
        <v>2</v>
      </c>
      <c r="J35">
        <v>51.9</v>
      </c>
      <c r="K35">
        <v>20</v>
      </c>
      <c r="L35">
        <v>26</v>
      </c>
      <c r="M35">
        <v>58</v>
      </c>
    </row>
    <row r="36" spans="1:13" x14ac:dyDescent="0.25">
      <c r="A36">
        <v>961.00900000000001</v>
      </c>
      <c r="B36">
        <v>45</v>
      </c>
      <c r="C36">
        <v>40</v>
      </c>
      <c r="D36">
        <v>80</v>
      </c>
      <c r="E36">
        <v>3.32</v>
      </c>
      <c r="F36">
        <v>10.1</v>
      </c>
      <c r="G36">
        <v>70.3</v>
      </c>
      <c r="H36">
        <v>2682</v>
      </c>
      <c r="I36">
        <v>21</v>
      </c>
      <c r="J36">
        <v>46.1</v>
      </c>
      <c r="K36">
        <v>17</v>
      </c>
      <c r="L36">
        <v>78</v>
      </c>
      <c r="M36">
        <v>56</v>
      </c>
    </row>
    <row r="37" spans="1:13" x14ac:dyDescent="0.25">
      <c r="A37">
        <v>923.23400000000004</v>
      </c>
      <c r="B37">
        <v>46</v>
      </c>
      <c r="C37">
        <v>30</v>
      </c>
      <c r="D37">
        <v>72</v>
      </c>
      <c r="E37">
        <v>3.16</v>
      </c>
      <c r="F37">
        <v>11.3</v>
      </c>
      <c r="G37">
        <v>83.2</v>
      </c>
      <c r="H37">
        <v>3327</v>
      </c>
      <c r="I37">
        <v>8.8000000000000007</v>
      </c>
      <c r="J37">
        <v>45.3</v>
      </c>
      <c r="K37">
        <v>4</v>
      </c>
      <c r="L37">
        <v>8</v>
      </c>
      <c r="M37">
        <v>58</v>
      </c>
    </row>
    <row r="38" spans="1:13" x14ac:dyDescent="0.25">
      <c r="A38">
        <v>1113.1559999999999</v>
      </c>
      <c r="B38">
        <v>54</v>
      </c>
      <c r="C38">
        <v>54</v>
      </c>
      <c r="D38">
        <v>81</v>
      </c>
      <c r="E38">
        <v>3.36</v>
      </c>
      <c r="F38">
        <v>9.6999999999999993</v>
      </c>
      <c r="G38">
        <v>72.8</v>
      </c>
      <c r="H38">
        <v>3172</v>
      </c>
      <c r="I38">
        <v>31.4</v>
      </c>
      <c r="J38">
        <v>45.5</v>
      </c>
      <c r="K38">
        <v>20</v>
      </c>
      <c r="L38">
        <v>1</v>
      </c>
      <c r="M38">
        <v>62</v>
      </c>
    </row>
    <row r="39" spans="1:13" x14ac:dyDescent="0.25">
      <c r="A39">
        <v>994.64800000000002</v>
      </c>
      <c r="B39">
        <v>42</v>
      </c>
      <c r="C39">
        <v>33</v>
      </c>
      <c r="D39">
        <v>77</v>
      </c>
      <c r="E39">
        <v>3.03</v>
      </c>
      <c r="F39">
        <v>10.7</v>
      </c>
      <c r="G39">
        <v>83.5</v>
      </c>
      <c r="H39">
        <v>7462</v>
      </c>
      <c r="I39">
        <v>11.3</v>
      </c>
      <c r="J39">
        <v>48.7</v>
      </c>
      <c r="K39">
        <v>41</v>
      </c>
      <c r="L39">
        <v>108</v>
      </c>
      <c r="M39">
        <v>58</v>
      </c>
    </row>
    <row r="40" spans="1:13" x14ac:dyDescent="0.25">
      <c r="A40">
        <v>1015.023</v>
      </c>
      <c r="B40">
        <v>42</v>
      </c>
      <c r="C40">
        <v>32</v>
      </c>
      <c r="D40">
        <v>76</v>
      </c>
      <c r="E40">
        <v>3.32</v>
      </c>
      <c r="F40">
        <v>10.5</v>
      </c>
      <c r="G40">
        <v>87.5</v>
      </c>
      <c r="H40">
        <v>6092</v>
      </c>
      <c r="I40">
        <v>17.5</v>
      </c>
      <c r="J40">
        <v>45.3</v>
      </c>
      <c r="K40">
        <v>29</v>
      </c>
      <c r="L40">
        <v>161</v>
      </c>
      <c r="M40">
        <v>54</v>
      </c>
    </row>
    <row r="41" spans="1:13" x14ac:dyDescent="0.25">
      <c r="A41">
        <v>991.29</v>
      </c>
      <c r="B41">
        <v>36</v>
      </c>
      <c r="C41">
        <v>29</v>
      </c>
      <c r="D41">
        <v>72</v>
      </c>
      <c r="E41">
        <v>3.32</v>
      </c>
      <c r="F41">
        <v>10.6</v>
      </c>
      <c r="G41">
        <v>77.599999999999994</v>
      </c>
      <c r="H41">
        <v>3437</v>
      </c>
      <c r="I41">
        <v>8.1</v>
      </c>
      <c r="J41">
        <v>45.5</v>
      </c>
      <c r="K41">
        <v>45</v>
      </c>
      <c r="L41">
        <v>263</v>
      </c>
      <c r="M41">
        <v>56</v>
      </c>
    </row>
    <row r="42" spans="1:13" x14ac:dyDescent="0.25">
      <c r="A42">
        <v>893.99099999999999</v>
      </c>
      <c r="B42">
        <v>37</v>
      </c>
      <c r="C42">
        <v>38</v>
      </c>
      <c r="D42">
        <v>67</v>
      </c>
      <c r="E42">
        <v>2.99</v>
      </c>
      <c r="F42">
        <v>12</v>
      </c>
      <c r="G42">
        <v>81.5</v>
      </c>
      <c r="H42">
        <v>3387</v>
      </c>
      <c r="I42">
        <v>3.6</v>
      </c>
      <c r="J42">
        <v>50.3</v>
      </c>
      <c r="K42">
        <v>56</v>
      </c>
      <c r="L42">
        <v>44</v>
      </c>
      <c r="M42">
        <v>73</v>
      </c>
    </row>
    <row r="43" spans="1:13" x14ac:dyDescent="0.25">
      <c r="A43">
        <v>938.5</v>
      </c>
      <c r="B43">
        <v>42</v>
      </c>
      <c r="C43">
        <v>29</v>
      </c>
      <c r="D43">
        <v>72</v>
      </c>
      <c r="E43">
        <v>3.19</v>
      </c>
      <c r="F43">
        <v>10.1</v>
      </c>
      <c r="G43">
        <v>79.5</v>
      </c>
      <c r="H43">
        <v>3508</v>
      </c>
      <c r="I43">
        <v>2.2000000000000002</v>
      </c>
      <c r="J43">
        <v>38.799999999999997</v>
      </c>
      <c r="K43">
        <v>6</v>
      </c>
      <c r="L43">
        <v>18</v>
      </c>
      <c r="M43">
        <v>56</v>
      </c>
    </row>
    <row r="44" spans="1:13" x14ac:dyDescent="0.25">
      <c r="A44">
        <v>946.18499999999995</v>
      </c>
      <c r="B44">
        <v>41</v>
      </c>
      <c r="C44">
        <v>33</v>
      </c>
      <c r="D44">
        <v>77</v>
      </c>
      <c r="E44">
        <v>3.08</v>
      </c>
      <c r="F44">
        <v>9.6</v>
      </c>
      <c r="G44">
        <v>79.900000000000006</v>
      </c>
      <c r="H44">
        <v>4843</v>
      </c>
      <c r="I44">
        <v>2.7</v>
      </c>
      <c r="J44">
        <v>38.6</v>
      </c>
      <c r="K44">
        <v>11</v>
      </c>
      <c r="L44">
        <v>89</v>
      </c>
      <c r="M44">
        <v>54</v>
      </c>
    </row>
    <row r="45" spans="1:13" x14ac:dyDescent="0.25">
      <c r="A45">
        <v>1025.502</v>
      </c>
      <c r="B45">
        <v>44</v>
      </c>
      <c r="C45">
        <v>39</v>
      </c>
      <c r="D45">
        <v>78</v>
      </c>
      <c r="E45">
        <v>3.32</v>
      </c>
      <c r="F45">
        <v>11</v>
      </c>
      <c r="G45">
        <v>79.900000000000006</v>
      </c>
      <c r="H45">
        <v>3768</v>
      </c>
      <c r="I45">
        <v>28.6</v>
      </c>
      <c r="J45">
        <v>49.5</v>
      </c>
      <c r="K45">
        <v>12</v>
      </c>
      <c r="L45">
        <v>48</v>
      </c>
      <c r="M45">
        <v>53</v>
      </c>
    </row>
    <row r="46" spans="1:13" x14ac:dyDescent="0.25">
      <c r="A46">
        <v>874.28099999999995</v>
      </c>
      <c r="B46">
        <v>32</v>
      </c>
      <c r="C46">
        <v>25</v>
      </c>
      <c r="D46">
        <v>72</v>
      </c>
      <c r="E46">
        <v>3.21</v>
      </c>
      <c r="F46">
        <v>11.1</v>
      </c>
      <c r="G46">
        <v>82.5</v>
      </c>
      <c r="H46">
        <v>4355</v>
      </c>
      <c r="I46">
        <v>5</v>
      </c>
      <c r="J46">
        <v>46.4</v>
      </c>
      <c r="K46">
        <v>7</v>
      </c>
      <c r="L46">
        <v>18</v>
      </c>
      <c r="M46">
        <v>60</v>
      </c>
    </row>
    <row r="47" spans="1:13" x14ac:dyDescent="0.25">
      <c r="A47">
        <v>953.56</v>
      </c>
      <c r="B47">
        <v>34</v>
      </c>
      <c r="C47">
        <v>32</v>
      </c>
      <c r="D47">
        <v>79</v>
      </c>
      <c r="E47">
        <v>3.23</v>
      </c>
      <c r="F47">
        <v>9.6999999999999993</v>
      </c>
      <c r="G47">
        <v>76.8</v>
      </c>
      <c r="H47">
        <v>5160</v>
      </c>
      <c r="I47">
        <v>17.2</v>
      </c>
      <c r="J47">
        <v>45.1</v>
      </c>
      <c r="K47">
        <v>31</v>
      </c>
      <c r="L47">
        <v>68</v>
      </c>
      <c r="M47">
        <v>57</v>
      </c>
    </row>
    <row r="48" spans="1:13" x14ac:dyDescent="0.25">
      <c r="A48">
        <v>839.70899999999995</v>
      </c>
      <c r="B48">
        <v>10</v>
      </c>
      <c r="C48">
        <v>55</v>
      </c>
      <c r="D48">
        <v>70</v>
      </c>
      <c r="E48">
        <v>3.11</v>
      </c>
      <c r="F48">
        <v>12.1</v>
      </c>
      <c r="G48">
        <v>88.9</v>
      </c>
      <c r="H48">
        <v>3033</v>
      </c>
      <c r="I48">
        <v>5.9</v>
      </c>
      <c r="J48">
        <v>51</v>
      </c>
      <c r="K48">
        <v>144</v>
      </c>
      <c r="L48">
        <v>20</v>
      </c>
      <c r="M48">
        <v>61</v>
      </c>
    </row>
    <row r="49" spans="1:13" x14ac:dyDescent="0.25">
      <c r="A49">
        <v>911.70100000000002</v>
      </c>
      <c r="B49">
        <v>18</v>
      </c>
      <c r="C49">
        <v>48</v>
      </c>
      <c r="D49">
        <v>63</v>
      </c>
      <c r="E49">
        <v>2.92</v>
      </c>
      <c r="F49">
        <v>12.2</v>
      </c>
      <c r="G49">
        <v>87.7</v>
      </c>
      <c r="H49">
        <v>4253</v>
      </c>
      <c r="I49">
        <v>13.7</v>
      </c>
      <c r="J49">
        <v>51.2</v>
      </c>
      <c r="K49">
        <v>311</v>
      </c>
      <c r="L49">
        <v>86</v>
      </c>
      <c r="M49">
        <v>71</v>
      </c>
    </row>
    <row r="50" spans="1:13" x14ac:dyDescent="0.25">
      <c r="A50">
        <v>790.73299999999995</v>
      </c>
      <c r="B50">
        <v>13</v>
      </c>
      <c r="C50">
        <v>49</v>
      </c>
      <c r="D50">
        <v>68</v>
      </c>
      <c r="E50">
        <v>3.36</v>
      </c>
      <c r="F50">
        <v>12.2</v>
      </c>
      <c r="G50">
        <v>90.7</v>
      </c>
      <c r="H50">
        <v>2702</v>
      </c>
      <c r="I50">
        <v>3</v>
      </c>
      <c r="J50">
        <v>51.9</v>
      </c>
      <c r="K50">
        <v>105</v>
      </c>
      <c r="L50">
        <v>3</v>
      </c>
      <c r="M50">
        <v>71</v>
      </c>
    </row>
    <row r="51" spans="1:13" x14ac:dyDescent="0.25">
      <c r="A51">
        <v>899.26400000000001</v>
      </c>
      <c r="B51">
        <v>35</v>
      </c>
      <c r="C51">
        <v>40</v>
      </c>
      <c r="D51">
        <v>64</v>
      </c>
      <c r="E51">
        <v>3.02</v>
      </c>
      <c r="F51">
        <v>12.2</v>
      </c>
      <c r="G51">
        <v>82.5</v>
      </c>
      <c r="H51">
        <v>3626</v>
      </c>
      <c r="I51">
        <v>5.7</v>
      </c>
      <c r="J51">
        <v>54.3</v>
      </c>
      <c r="K51">
        <v>20</v>
      </c>
      <c r="L51">
        <v>20</v>
      </c>
      <c r="M51">
        <v>72</v>
      </c>
    </row>
    <row r="52" spans="1:13" x14ac:dyDescent="0.25">
      <c r="A52">
        <v>904.15499999999997</v>
      </c>
      <c r="B52">
        <v>45</v>
      </c>
      <c r="C52">
        <v>28</v>
      </c>
      <c r="D52">
        <v>74</v>
      </c>
      <c r="E52">
        <v>3.21</v>
      </c>
      <c r="F52">
        <v>11.1</v>
      </c>
      <c r="G52">
        <v>82.6</v>
      </c>
      <c r="H52">
        <v>1883</v>
      </c>
      <c r="I52">
        <v>3.4</v>
      </c>
      <c r="J52">
        <v>41.9</v>
      </c>
      <c r="K52">
        <v>5</v>
      </c>
      <c r="L52">
        <v>20</v>
      </c>
      <c r="M52">
        <v>56</v>
      </c>
    </row>
    <row r="53" spans="1:13" x14ac:dyDescent="0.25">
      <c r="A53">
        <v>950.67200000000003</v>
      </c>
      <c r="B53">
        <v>38</v>
      </c>
      <c r="C53">
        <v>24</v>
      </c>
      <c r="D53">
        <v>72</v>
      </c>
      <c r="E53">
        <v>3.34</v>
      </c>
      <c r="F53">
        <v>11.4</v>
      </c>
      <c r="G53">
        <v>78</v>
      </c>
      <c r="H53">
        <v>4923</v>
      </c>
      <c r="I53">
        <v>3.8</v>
      </c>
      <c r="J53">
        <v>50.5</v>
      </c>
      <c r="K53">
        <v>8</v>
      </c>
      <c r="L53">
        <v>25</v>
      </c>
      <c r="M53">
        <v>61</v>
      </c>
    </row>
    <row r="54" spans="1:13" x14ac:dyDescent="0.25">
      <c r="A54">
        <v>972.46400000000006</v>
      </c>
      <c r="B54">
        <v>31</v>
      </c>
      <c r="C54">
        <v>26</v>
      </c>
      <c r="D54">
        <v>73</v>
      </c>
      <c r="E54">
        <v>3.22</v>
      </c>
      <c r="F54">
        <v>10.7</v>
      </c>
      <c r="G54">
        <v>81.3</v>
      </c>
      <c r="H54">
        <v>3249</v>
      </c>
      <c r="I54">
        <v>9.5</v>
      </c>
      <c r="J54">
        <v>43.9</v>
      </c>
      <c r="K54">
        <v>11</v>
      </c>
      <c r="L54">
        <v>25</v>
      </c>
      <c r="M54">
        <v>59</v>
      </c>
    </row>
    <row r="55" spans="1:13" x14ac:dyDescent="0.25">
      <c r="A55">
        <v>912.202</v>
      </c>
      <c r="B55">
        <v>40</v>
      </c>
      <c r="C55">
        <v>23</v>
      </c>
      <c r="D55">
        <v>71</v>
      </c>
      <c r="E55">
        <v>3.28</v>
      </c>
      <c r="F55">
        <v>10.3</v>
      </c>
      <c r="G55">
        <v>73.8</v>
      </c>
      <c r="H55">
        <v>1671</v>
      </c>
      <c r="I55">
        <v>2.5</v>
      </c>
      <c r="J55">
        <v>47.4</v>
      </c>
      <c r="K55">
        <v>5</v>
      </c>
      <c r="L55">
        <v>11</v>
      </c>
      <c r="M55">
        <v>60</v>
      </c>
    </row>
    <row r="56" spans="1:13" x14ac:dyDescent="0.25">
      <c r="A56">
        <v>967.803</v>
      </c>
      <c r="B56">
        <v>41</v>
      </c>
      <c r="C56">
        <v>37</v>
      </c>
      <c r="D56">
        <v>78</v>
      </c>
      <c r="E56">
        <v>3.25</v>
      </c>
      <c r="F56">
        <v>12.3</v>
      </c>
      <c r="G56">
        <v>89.5</v>
      </c>
      <c r="H56">
        <v>5308</v>
      </c>
      <c r="I56">
        <v>25.9</v>
      </c>
      <c r="J56">
        <v>59.7</v>
      </c>
      <c r="K56">
        <v>65</v>
      </c>
      <c r="L56">
        <v>102</v>
      </c>
      <c r="M56">
        <v>52</v>
      </c>
    </row>
    <row r="57" spans="1:13" x14ac:dyDescent="0.25">
      <c r="A57">
        <v>823.76400000000001</v>
      </c>
      <c r="B57">
        <v>28</v>
      </c>
      <c r="C57">
        <v>32</v>
      </c>
      <c r="D57">
        <v>81</v>
      </c>
      <c r="E57">
        <v>3.27</v>
      </c>
      <c r="F57">
        <v>12.1</v>
      </c>
      <c r="G57">
        <v>81</v>
      </c>
      <c r="H57">
        <v>3665</v>
      </c>
      <c r="I57">
        <v>7.5</v>
      </c>
      <c r="J57">
        <v>51.6</v>
      </c>
      <c r="K57">
        <v>4</v>
      </c>
      <c r="L57">
        <v>1</v>
      </c>
      <c r="M57">
        <v>54</v>
      </c>
    </row>
    <row r="58" spans="1:13" x14ac:dyDescent="0.25">
      <c r="A58">
        <v>1003.502</v>
      </c>
      <c r="B58">
        <v>45</v>
      </c>
      <c r="C58">
        <v>33</v>
      </c>
      <c r="D58">
        <v>76</v>
      </c>
      <c r="E58">
        <v>3.39</v>
      </c>
      <c r="F58">
        <v>11.3</v>
      </c>
      <c r="G58">
        <v>82.2</v>
      </c>
      <c r="H58">
        <v>3152</v>
      </c>
      <c r="I58">
        <v>12.1</v>
      </c>
      <c r="J58">
        <v>47.3</v>
      </c>
      <c r="K58">
        <v>14</v>
      </c>
      <c r="L58">
        <v>42</v>
      </c>
      <c r="M58">
        <v>56</v>
      </c>
    </row>
    <row r="59" spans="1:13" x14ac:dyDescent="0.25">
      <c r="A59">
        <v>895.69600000000003</v>
      </c>
      <c r="B59">
        <v>45</v>
      </c>
      <c r="C59">
        <v>24</v>
      </c>
      <c r="D59">
        <v>70</v>
      </c>
      <c r="E59">
        <v>3.25</v>
      </c>
      <c r="F59">
        <v>11.1</v>
      </c>
      <c r="G59">
        <v>79.8</v>
      </c>
      <c r="H59">
        <v>3678</v>
      </c>
      <c r="I59">
        <v>1</v>
      </c>
      <c r="J59">
        <v>44.8</v>
      </c>
      <c r="K59">
        <v>7</v>
      </c>
      <c r="L59">
        <v>8</v>
      </c>
      <c r="M59">
        <v>56</v>
      </c>
    </row>
    <row r="60" spans="1:13" x14ac:dyDescent="0.25">
      <c r="A60">
        <v>911.81700000000001</v>
      </c>
      <c r="B60">
        <v>42</v>
      </c>
      <c r="C60">
        <v>33</v>
      </c>
      <c r="D60">
        <v>76</v>
      </c>
      <c r="E60">
        <v>3.22</v>
      </c>
      <c r="F60">
        <v>9</v>
      </c>
      <c r="G60">
        <v>76.2</v>
      </c>
      <c r="H60">
        <v>9699</v>
      </c>
      <c r="I60">
        <v>4.8</v>
      </c>
      <c r="J60">
        <v>42.2</v>
      </c>
      <c r="K60">
        <v>8</v>
      </c>
      <c r="L60">
        <v>49</v>
      </c>
      <c r="M60">
        <v>54</v>
      </c>
    </row>
    <row r="61" spans="1:13" x14ac:dyDescent="0.25">
      <c r="A61">
        <v>954.44200000000001</v>
      </c>
      <c r="B61">
        <v>38</v>
      </c>
      <c r="C61">
        <v>28</v>
      </c>
      <c r="D61">
        <v>72</v>
      </c>
      <c r="E61">
        <v>3.48</v>
      </c>
      <c r="F61">
        <v>10.7</v>
      </c>
      <c r="G61">
        <v>79.8</v>
      </c>
      <c r="H61">
        <v>3451</v>
      </c>
      <c r="I61">
        <v>11.7</v>
      </c>
      <c r="J61">
        <v>37.5</v>
      </c>
      <c r="K61">
        <v>14</v>
      </c>
      <c r="L61">
        <v>39</v>
      </c>
      <c r="M6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X33"/>
  <sheetViews>
    <sheetView workbookViewId="0">
      <selection activeCell="A2" sqref="A2"/>
    </sheetView>
  </sheetViews>
  <sheetFormatPr defaultRowHeight="15" x14ac:dyDescent="0.25"/>
  <cols>
    <col min="1" max="1" width="17.42578125" style="3" customWidth="1"/>
    <col min="2" max="2" width="7.570312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4" ht="15" customHeight="1" thickBot="1" x14ac:dyDescent="0.3">
      <c r="A1" s="2" t="s">
        <v>28</v>
      </c>
      <c r="K1" s="4" t="s">
        <v>13</v>
      </c>
      <c r="L1" s="5"/>
      <c r="M1" s="5"/>
      <c r="N1" s="5"/>
    </row>
    <row r="2" spans="1:24" ht="15" customHeight="1" thickBot="1" x14ac:dyDescent="0.3">
      <c r="K2" s="3" t="s">
        <v>30</v>
      </c>
      <c r="L2" s="21">
        <f t="array" ref="L2:X6">LINEST(MRData!$A$2:$A$61, MRData!$B$2:$M$61,TRUE,TRUE)</f>
        <v>-6.2513424692786201E-2</v>
      </c>
      <c r="M2" s="22">
        <v>0.23280591833241512</v>
      </c>
      <c r="N2" s="22">
        <v>-4.479413139554192E-2</v>
      </c>
      <c r="O2" s="23">
        <v>-0.80880693043653262</v>
      </c>
      <c r="P2" s="23">
        <v>5.1287701502738949</v>
      </c>
      <c r="Q2" s="23">
        <v>3.9020225506644001E-3</v>
      </c>
      <c r="R2" s="23">
        <v>-0.77601870875364065</v>
      </c>
      <c r="S2" s="23">
        <v>-9.8454003712032776</v>
      </c>
      <c r="T2" s="23">
        <v>-58.713216816420662</v>
      </c>
      <c r="U2" s="23">
        <v>-2.6396707779510296</v>
      </c>
      <c r="V2" s="23">
        <v>-1.5506775889291875</v>
      </c>
      <c r="W2" s="23">
        <v>1.491705464473956</v>
      </c>
      <c r="X2" s="28">
        <v>1450.6605795955995</v>
      </c>
    </row>
    <row r="3" spans="1:24" ht="15" customHeight="1" x14ac:dyDescent="0.25">
      <c r="A3" s="7" t="s">
        <v>14</v>
      </c>
      <c r="B3" s="8"/>
      <c r="K3" s="9" t="s">
        <v>31</v>
      </c>
      <c r="L3" s="20">
        <v>1.1356407645717161</v>
      </c>
      <c r="M3" s="6">
        <v>9.479403879331795E-2</v>
      </c>
      <c r="N3" s="6">
        <v>8.7359426866776266E-2</v>
      </c>
      <c r="O3" s="19">
        <v>1.5639613176484259</v>
      </c>
      <c r="P3" s="19">
        <v>0.96838823489193482</v>
      </c>
      <c r="Q3" s="19">
        <v>3.9651627638441342E-3</v>
      </c>
      <c r="R3" s="19">
        <v>1.3485893986145436</v>
      </c>
      <c r="S3" s="19">
        <v>10.819995627322534</v>
      </c>
      <c r="T3" s="19">
        <v>52.844336587333061</v>
      </c>
      <c r="U3" s="19">
        <v>1.7869324551461738</v>
      </c>
      <c r="V3" s="19">
        <v>0.74165531015610531</v>
      </c>
      <c r="W3" s="19">
        <v>0.70371159283109563</v>
      </c>
      <c r="X3" s="29">
        <v>305.06580047429077</v>
      </c>
    </row>
    <row r="4" spans="1:24" ht="15" customHeight="1" x14ac:dyDescent="0.25">
      <c r="A4" s="10" t="s">
        <v>15</v>
      </c>
      <c r="B4" s="11">
        <v>0.86705320553201248</v>
      </c>
      <c r="K4" s="3" t="s">
        <v>16</v>
      </c>
      <c r="L4" s="20">
        <v>0.7517812612233381</v>
      </c>
      <c r="M4" s="6">
        <v>34.723906608554174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29" t="e">
        <v>#N/A</v>
      </c>
    </row>
    <row r="5" spans="1:24" ht="15" customHeight="1" x14ac:dyDescent="0.25">
      <c r="A5" s="10" t="s">
        <v>17</v>
      </c>
      <c r="B5" s="11">
        <v>0.7517812612233381</v>
      </c>
      <c r="K5" s="9" t="s">
        <v>18</v>
      </c>
      <c r="L5" s="20">
        <v>11.862426748962768</v>
      </c>
      <c r="M5" s="12">
        <v>47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29" t="e">
        <v>#N/A</v>
      </c>
    </row>
    <row r="6" spans="1:24" ht="15" customHeight="1" thickBot="1" x14ac:dyDescent="0.3">
      <c r="A6" s="10" t="s">
        <v>19</v>
      </c>
      <c r="B6" s="11">
        <v>0.68840626408887129</v>
      </c>
      <c r="K6" s="3" t="s">
        <v>20</v>
      </c>
      <c r="L6" s="24">
        <v>171637.40852523257</v>
      </c>
      <c r="M6" s="25">
        <v>56670.235437500829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30" t="e">
        <v>#N/A</v>
      </c>
    </row>
    <row r="7" spans="1:24" ht="15" customHeight="1" x14ac:dyDescent="0.25">
      <c r="A7" s="10" t="s">
        <v>21</v>
      </c>
      <c r="B7" s="11">
        <f>M4</f>
        <v>34.723906608554174</v>
      </c>
      <c r="K7" s="13"/>
      <c r="L7" s="14"/>
      <c r="M7" s="14"/>
      <c r="N7" s="15"/>
    </row>
    <row r="8" spans="1:24" ht="15" customHeight="1" thickBot="1" x14ac:dyDescent="0.3">
      <c r="A8" s="16" t="s">
        <v>22</v>
      </c>
      <c r="B8" s="16">
        <f>COUNT(MRData!$A$2:$A$61)</f>
        <v>60</v>
      </c>
      <c r="K8" s="13" t="s">
        <v>23</v>
      </c>
      <c r="L8" s="17">
        <v>0.95</v>
      </c>
      <c r="M8" s="14"/>
      <c r="N8" s="15"/>
    </row>
    <row r="9" spans="1:24" ht="15" customHeight="1" x14ac:dyDescent="0.25">
      <c r="K9" s="18" t="s">
        <v>24</v>
      </c>
      <c r="L9" s="14">
        <v>2.0117405137297641</v>
      </c>
      <c r="M9" s="14"/>
      <c r="N9" s="15"/>
    </row>
    <row r="10" spans="1:24" ht="15" customHeight="1" x14ac:dyDescent="0.25">
      <c r="K10" s="13" t="s">
        <v>25</v>
      </c>
      <c r="L10" s="14">
        <v>613.71323016753149</v>
      </c>
      <c r="M10" s="14"/>
      <c r="N10" s="15"/>
    </row>
    <row r="11" spans="1:24" ht="15" customHeight="1" x14ac:dyDescent="0.25">
      <c r="K11" s="13" t="s">
        <v>26</v>
      </c>
      <c r="L11" s="14">
        <v>1.4156851212796189</v>
      </c>
      <c r="M11" s="14"/>
      <c r="N11" s="15"/>
    </row>
    <row r="12" spans="1:24" ht="15" customHeight="1" x14ac:dyDescent="0.25">
      <c r="K12" s="13" t="s">
        <v>27</v>
      </c>
      <c r="L12" s="14">
        <v>1.4920180346638507</v>
      </c>
    </row>
    <row r="13" spans="1:24" ht="15" customHeight="1" x14ac:dyDescent="0.25">
      <c r="K13" s="13" t="s">
        <v>29</v>
      </c>
      <c r="L13" s="14">
        <v>3.5948444153161523</v>
      </c>
    </row>
    <row r="14" spans="1:24" ht="15" customHeight="1" x14ac:dyDescent="0.25">
      <c r="K14" s="13" t="s">
        <v>32</v>
      </c>
      <c r="L14" s="14">
        <v>106.30909283390999</v>
      </c>
    </row>
    <row r="15" spans="1:24" ht="15" customHeight="1" x14ac:dyDescent="0.25">
      <c r="K15" s="13" t="s">
        <v>33</v>
      </c>
      <c r="L15" s="14">
        <v>21.767023561863635</v>
      </c>
    </row>
    <row r="16" spans="1:24" ht="15" customHeight="1" x14ac:dyDescent="0.25">
      <c r="K16" s="13" t="s">
        <v>34</v>
      </c>
      <c r="L16" s="14">
        <v>2.7130119295793356</v>
      </c>
    </row>
    <row r="17" spans="11:12" ht="15" customHeight="1" x14ac:dyDescent="0.25">
      <c r="K17" s="13" t="s">
        <v>35</v>
      </c>
      <c r="L17" s="14">
        <v>7.9768785755579292E-3</v>
      </c>
    </row>
    <row r="18" spans="11:12" ht="15" customHeight="1" x14ac:dyDescent="0.25">
      <c r="K18" s="13" t="s">
        <v>36</v>
      </c>
      <c r="L18" s="14">
        <v>1.9481458451513605</v>
      </c>
    </row>
    <row r="19" spans="11:12" ht="15" customHeight="1" x14ac:dyDescent="0.25">
      <c r="K19" s="13" t="s">
        <v>37</v>
      </c>
      <c r="L19" s="14">
        <v>3.1462843446195232</v>
      </c>
    </row>
    <row r="20" spans="11:12" ht="15" customHeight="1" x14ac:dyDescent="0.25">
      <c r="K20" s="13" t="s">
        <v>38</v>
      </c>
      <c r="L20" s="14">
        <v>0.17574449828410624</v>
      </c>
    </row>
    <row r="21" spans="11:12" ht="15" customHeight="1" x14ac:dyDescent="0.25">
      <c r="K21" s="13" t="s">
        <v>39</v>
      </c>
      <c r="L21" s="14">
        <v>0.19070100830058864</v>
      </c>
    </row>
    <row r="22" spans="11:12" ht="15" customHeight="1" x14ac:dyDescent="0.25">
      <c r="K22" s="13" t="s">
        <v>40</v>
      </c>
      <c r="L22" s="14">
        <v>2.2846145351319662</v>
      </c>
    </row>
    <row r="23" spans="11:12" ht="15" customHeight="1" x14ac:dyDescent="0.25"/>
    <row r="24" spans="11:12" ht="15" customHeight="1" x14ac:dyDescent="0.25"/>
    <row r="25" spans="11:12" ht="15" customHeight="1" x14ac:dyDescent="0.25"/>
    <row r="26" spans="11:12" ht="15" customHeight="1" x14ac:dyDescent="0.25"/>
    <row r="27" spans="11:12" ht="15" customHeight="1" x14ac:dyDescent="0.25"/>
    <row r="28" spans="11:12" ht="15" customHeight="1" x14ac:dyDescent="0.25"/>
    <row r="29" spans="11:12" ht="15" customHeight="1" x14ac:dyDescent="0.25"/>
    <row r="30" spans="11:12" ht="15" customHeight="1" x14ac:dyDescent="0.25"/>
    <row r="31" spans="11:12" ht="15" customHeight="1" x14ac:dyDescent="0.25"/>
    <row r="32" spans="11:12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opLeftCell="A40" workbookViewId="0">
      <selection activeCell="H8" sqref="H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</row>
    <row r="2" spans="1:13" x14ac:dyDescent="0.25">
      <c r="A2">
        <v>36</v>
      </c>
      <c r="B2">
        <v>27</v>
      </c>
      <c r="C2">
        <v>71</v>
      </c>
      <c r="D2">
        <v>3.34</v>
      </c>
      <c r="E2">
        <v>11.4</v>
      </c>
      <c r="F2">
        <v>81.5</v>
      </c>
      <c r="G2">
        <v>3243</v>
      </c>
      <c r="H2">
        <v>8.8000000000000007</v>
      </c>
      <c r="I2">
        <v>42.6</v>
      </c>
      <c r="J2">
        <v>21</v>
      </c>
      <c r="K2">
        <v>59</v>
      </c>
      <c r="L2">
        <v>59</v>
      </c>
      <c r="M2">
        <v>921.87</v>
      </c>
    </row>
    <row r="3" spans="1:13" x14ac:dyDescent="0.25">
      <c r="A3">
        <v>35</v>
      </c>
      <c r="B3">
        <v>23</v>
      </c>
      <c r="C3">
        <v>72</v>
      </c>
      <c r="D3">
        <v>3.14</v>
      </c>
      <c r="E3">
        <v>11</v>
      </c>
      <c r="F3">
        <v>78.8</v>
      </c>
      <c r="G3">
        <v>4281</v>
      </c>
      <c r="H3">
        <v>3.5</v>
      </c>
      <c r="I3">
        <v>50.7</v>
      </c>
      <c r="J3">
        <v>8</v>
      </c>
      <c r="K3">
        <v>39</v>
      </c>
      <c r="L3">
        <v>57</v>
      </c>
      <c r="M3">
        <v>997.875</v>
      </c>
    </row>
    <row r="4" spans="1:13" x14ac:dyDescent="0.25">
      <c r="A4">
        <v>44</v>
      </c>
      <c r="B4">
        <v>29</v>
      </c>
      <c r="C4">
        <v>74</v>
      </c>
      <c r="D4">
        <v>3.21</v>
      </c>
      <c r="E4">
        <v>9.8000000000000007</v>
      </c>
      <c r="F4">
        <v>81.599999999999994</v>
      </c>
      <c r="G4">
        <v>4260</v>
      </c>
      <c r="H4">
        <v>0.8</v>
      </c>
      <c r="I4">
        <v>39.4</v>
      </c>
      <c r="J4">
        <v>6</v>
      </c>
      <c r="K4">
        <v>33</v>
      </c>
      <c r="L4">
        <v>54</v>
      </c>
      <c r="M4">
        <v>962.35400000000004</v>
      </c>
    </row>
    <row r="5" spans="1:13" x14ac:dyDescent="0.25">
      <c r="A5">
        <v>47</v>
      </c>
      <c r="B5">
        <v>45</v>
      </c>
      <c r="C5">
        <v>79</v>
      </c>
      <c r="D5">
        <v>3.41</v>
      </c>
      <c r="E5">
        <v>11.1</v>
      </c>
      <c r="F5">
        <v>77.5</v>
      </c>
      <c r="G5">
        <v>3125</v>
      </c>
      <c r="H5">
        <v>27.1</v>
      </c>
      <c r="I5">
        <v>50.2</v>
      </c>
      <c r="J5">
        <v>18</v>
      </c>
      <c r="K5">
        <v>24</v>
      </c>
      <c r="L5">
        <v>56</v>
      </c>
      <c r="M5">
        <v>982.29100000000005</v>
      </c>
    </row>
    <row r="6" spans="1:13" x14ac:dyDescent="0.25">
      <c r="A6">
        <v>43</v>
      </c>
      <c r="B6">
        <v>35</v>
      </c>
      <c r="C6">
        <v>77</v>
      </c>
      <c r="D6">
        <v>3.44</v>
      </c>
      <c r="E6">
        <v>9.6</v>
      </c>
      <c r="F6">
        <v>84.6</v>
      </c>
      <c r="G6">
        <v>6441</v>
      </c>
      <c r="H6">
        <v>24.4</v>
      </c>
      <c r="I6">
        <v>43.7</v>
      </c>
      <c r="J6">
        <v>43</v>
      </c>
      <c r="K6">
        <v>206</v>
      </c>
      <c r="L6">
        <v>55</v>
      </c>
      <c r="M6">
        <v>1071.289</v>
      </c>
    </row>
    <row r="7" spans="1:13" x14ac:dyDescent="0.25">
      <c r="A7">
        <v>53</v>
      </c>
      <c r="B7">
        <v>45</v>
      </c>
      <c r="C7">
        <v>80</v>
      </c>
      <c r="D7">
        <v>3.45</v>
      </c>
      <c r="E7">
        <v>10.199999999999999</v>
      </c>
      <c r="F7">
        <v>66.8</v>
      </c>
      <c r="G7">
        <v>3325</v>
      </c>
      <c r="H7">
        <v>38.5</v>
      </c>
      <c r="I7">
        <v>43.1</v>
      </c>
      <c r="J7">
        <v>30</v>
      </c>
      <c r="K7">
        <v>72</v>
      </c>
      <c r="L7">
        <v>54</v>
      </c>
      <c r="M7">
        <v>1030.3800000000001</v>
      </c>
    </row>
    <row r="8" spans="1:13" x14ac:dyDescent="0.25">
      <c r="A8">
        <v>43</v>
      </c>
      <c r="B8">
        <v>30</v>
      </c>
      <c r="C8">
        <v>74</v>
      </c>
      <c r="D8">
        <v>3.23</v>
      </c>
      <c r="E8">
        <v>12.1</v>
      </c>
      <c r="F8">
        <v>83.9</v>
      </c>
      <c r="G8">
        <v>4679</v>
      </c>
      <c r="H8">
        <v>3.5</v>
      </c>
      <c r="I8">
        <v>49.2</v>
      </c>
      <c r="J8">
        <v>21</v>
      </c>
      <c r="K8">
        <v>62</v>
      </c>
      <c r="L8">
        <v>56</v>
      </c>
      <c r="M8">
        <v>934.7</v>
      </c>
    </row>
    <row r="9" spans="1:13" x14ac:dyDescent="0.25">
      <c r="A9">
        <v>45</v>
      </c>
      <c r="B9">
        <v>30</v>
      </c>
      <c r="C9">
        <v>73</v>
      </c>
      <c r="D9">
        <v>3.29</v>
      </c>
      <c r="E9">
        <v>10.6</v>
      </c>
      <c r="F9">
        <v>86</v>
      </c>
      <c r="G9">
        <v>2140</v>
      </c>
      <c r="H9">
        <v>5.3</v>
      </c>
      <c r="I9">
        <v>40.4</v>
      </c>
      <c r="J9">
        <v>6</v>
      </c>
      <c r="K9">
        <v>4</v>
      </c>
      <c r="L9">
        <v>56</v>
      </c>
      <c r="M9">
        <v>899.529</v>
      </c>
    </row>
    <row r="10" spans="1:13" x14ac:dyDescent="0.25">
      <c r="A10">
        <v>36</v>
      </c>
      <c r="B10">
        <v>24</v>
      </c>
      <c r="C10">
        <v>70</v>
      </c>
      <c r="D10">
        <v>3.31</v>
      </c>
      <c r="E10">
        <v>10.5</v>
      </c>
      <c r="F10">
        <v>83.2</v>
      </c>
      <c r="G10">
        <v>6582</v>
      </c>
      <c r="H10">
        <v>8.1</v>
      </c>
      <c r="I10">
        <v>42.5</v>
      </c>
      <c r="J10">
        <v>18</v>
      </c>
      <c r="K10">
        <v>37</v>
      </c>
      <c r="L10">
        <v>61</v>
      </c>
      <c r="M10">
        <v>1001.902</v>
      </c>
    </row>
    <row r="11" spans="1:13" x14ac:dyDescent="0.25">
      <c r="A11">
        <v>36</v>
      </c>
      <c r="B11">
        <v>27</v>
      </c>
      <c r="C11">
        <v>72</v>
      </c>
      <c r="D11">
        <v>3.36</v>
      </c>
      <c r="E11">
        <v>10.7</v>
      </c>
      <c r="F11">
        <v>79.3</v>
      </c>
      <c r="G11">
        <v>4213</v>
      </c>
      <c r="H11">
        <v>6.7</v>
      </c>
      <c r="I11">
        <v>41</v>
      </c>
      <c r="J11">
        <v>12</v>
      </c>
      <c r="K11">
        <v>20</v>
      </c>
      <c r="L11">
        <v>59</v>
      </c>
      <c r="M11">
        <v>912.34699999999998</v>
      </c>
    </row>
    <row r="12" spans="1:13" x14ac:dyDescent="0.25">
      <c r="A12">
        <v>52</v>
      </c>
      <c r="B12">
        <v>42</v>
      </c>
      <c r="C12">
        <v>79</v>
      </c>
      <c r="D12">
        <v>3.39</v>
      </c>
      <c r="E12">
        <v>9.6</v>
      </c>
      <c r="F12">
        <v>69.2</v>
      </c>
      <c r="G12">
        <v>2302</v>
      </c>
      <c r="H12">
        <v>22.2</v>
      </c>
      <c r="I12">
        <v>41.3</v>
      </c>
      <c r="J12">
        <v>18</v>
      </c>
      <c r="K12">
        <v>27</v>
      </c>
      <c r="L12">
        <v>56</v>
      </c>
      <c r="M12">
        <v>1017.6130000000001</v>
      </c>
    </row>
    <row r="13" spans="1:13" x14ac:dyDescent="0.25">
      <c r="A13">
        <v>33</v>
      </c>
      <c r="B13">
        <v>26</v>
      </c>
      <c r="C13">
        <v>76</v>
      </c>
      <c r="D13">
        <v>3.2</v>
      </c>
      <c r="E13">
        <v>10.9</v>
      </c>
      <c r="F13">
        <v>83.4</v>
      </c>
      <c r="G13">
        <v>6122</v>
      </c>
      <c r="H13">
        <v>16.3</v>
      </c>
      <c r="I13">
        <v>44.9</v>
      </c>
      <c r="J13">
        <v>88</v>
      </c>
      <c r="K13">
        <v>278</v>
      </c>
      <c r="L13">
        <v>58</v>
      </c>
      <c r="M13">
        <v>1024.885</v>
      </c>
    </row>
    <row r="14" spans="1:13" x14ac:dyDescent="0.25">
      <c r="A14">
        <v>40</v>
      </c>
      <c r="B14">
        <v>34</v>
      </c>
      <c r="C14">
        <v>77</v>
      </c>
      <c r="D14">
        <v>3.21</v>
      </c>
      <c r="E14">
        <v>10.199999999999999</v>
      </c>
      <c r="F14">
        <v>77</v>
      </c>
      <c r="G14">
        <v>4101</v>
      </c>
      <c r="H14">
        <v>13</v>
      </c>
      <c r="I14">
        <v>45.7</v>
      </c>
      <c r="J14">
        <v>26</v>
      </c>
      <c r="K14">
        <v>146</v>
      </c>
      <c r="L14">
        <v>57</v>
      </c>
      <c r="M14">
        <v>970.46699999999998</v>
      </c>
    </row>
    <row r="15" spans="1:13" x14ac:dyDescent="0.25">
      <c r="A15">
        <v>35</v>
      </c>
      <c r="B15">
        <v>28</v>
      </c>
      <c r="C15">
        <v>71</v>
      </c>
      <c r="D15">
        <v>3.29</v>
      </c>
      <c r="E15">
        <v>11.1</v>
      </c>
      <c r="F15">
        <v>86.3</v>
      </c>
      <c r="G15">
        <v>3042</v>
      </c>
      <c r="H15">
        <v>14.7</v>
      </c>
      <c r="I15">
        <v>44.6</v>
      </c>
      <c r="J15">
        <v>31</v>
      </c>
      <c r="K15">
        <v>64</v>
      </c>
      <c r="L15">
        <v>60</v>
      </c>
      <c r="M15">
        <v>985.95</v>
      </c>
    </row>
    <row r="16" spans="1:13" x14ac:dyDescent="0.25">
      <c r="A16">
        <v>37</v>
      </c>
      <c r="B16">
        <v>31</v>
      </c>
      <c r="C16">
        <v>75</v>
      </c>
      <c r="D16">
        <v>3.26</v>
      </c>
      <c r="E16">
        <v>11.9</v>
      </c>
      <c r="F16">
        <v>78.400000000000006</v>
      </c>
      <c r="G16">
        <v>4259</v>
      </c>
      <c r="H16">
        <v>13.1</v>
      </c>
      <c r="I16">
        <v>49.6</v>
      </c>
      <c r="J16">
        <v>23</v>
      </c>
      <c r="K16">
        <v>15</v>
      </c>
      <c r="L16">
        <v>58</v>
      </c>
      <c r="M16">
        <v>958.83900000000006</v>
      </c>
    </row>
    <row r="17" spans="1:13" x14ac:dyDescent="0.25">
      <c r="A17">
        <v>35</v>
      </c>
      <c r="B17">
        <v>46</v>
      </c>
      <c r="C17">
        <v>85</v>
      </c>
      <c r="D17">
        <v>3.22</v>
      </c>
      <c r="E17">
        <v>11.8</v>
      </c>
      <c r="F17">
        <v>79.900000000000006</v>
      </c>
      <c r="G17">
        <v>1441</v>
      </c>
      <c r="H17">
        <v>14.8</v>
      </c>
      <c r="I17">
        <v>51.2</v>
      </c>
      <c r="J17">
        <v>1</v>
      </c>
      <c r="K17">
        <v>1</v>
      </c>
      <c r="L17">
        <v>54</v>
      </c>
      <c r="M17">
        <v>860.101</v>
      </c>
    </row>
    <row r="18" spans="1:13" x14ac:dyDescent="0.25">
      <c r="A18">
        <v>36</v>
      </c>
      <c r="B18">
        <v>30</v>
      </c>
      <c r="C18">
        <v>75</v>
      </c>
      <c r="D18">
        <v>3.35</v>
      </c>
      <c r="E18">
        <v>11.4</v>
      </c>
      <c r="F18">
        <v>81.900000000000006</v>
      </c>
      <c r="G18">
        <v>4029</v>
      </c>
      <c r="H18">
        <v>12.4</v>
      </c>
      <c r="I18">
        <v>44</v>
      </c>
      <c r="J18">
        <v>6</v>
      </c>
      <c r="K18">
        <v>16</v>
      </c>
      <c r="L18">
        <v>58</v>
      </c>
      <c r="M18">
        <v>936.23400000000004</v>
      </c>
    </row>
    <row r="19" spans="1:13" x14ac:dyDescent="0.25">
      <c r="A19">
        <v>15</v>
      </c>
      <c r="B19">
        <v>30</v>
      </c>
      <c r="C19">
        <v>73</v>
      </c>
      <c r="D19">
        <v>3.15</v>
      </c>
      <c r="E19">
        <v>12.2</v>
      </c>
      <c r="F19">
        <v>84.2</v>
      </c>
      <c r="G19">
        <v>4824</v>
      </c>
      <c r="H19">
        <v>4.7</v>
      </c>
      <c r="I19">
        <v>53.1</v>
      </c>
      <c r="J19">
        <v>17</v>
      </c>
      <c r="K19">
        <v>28</v>
      </c>
      <c r="L19">
        <v>38</v>
      </c>
      <c r="M19">
        <v>871.76599999999996</v>
      </c>
    </row>
    <row r="20" spans="1:13" x14ac:dyDescent="0.25">
      <c r="A20">
        <v>31</v>
      </c>
      <c r="B20">
        <v>27</v>
      </c>
      <c r="C20">
        <v>74</v>
      </c>
      <c r="D20">
        <v>3.44</v>
      </c>
      <c r="E20">
        <v>10.8</v>
      </c>
      <c r="F20">
        <v>87</v>
      </c>
      <c r="G20">
        <v>4834</v>
      </c>
      <c r="H20">
        <v>15.8</v>
      </c>
      <c r="I20">
        <v>43.5</v>
      </c>
      <c r="J20">
        <v>52</v>
      </c>
      <c r="K20">
        <v>124</v>
      </c>
      <c r="L20">
        <v>59</v>
      </c>
      <c r="M20">
        <v>959.221</v>
      </c>
    </row>
    <row r="21" spans="1:13" x14ac:dyDescent="0.25">
      <c r="A21">
        <v>30</v>
      </c>
      <c r="B21">
        <v>24</v>
      </c>
      <c r="C21">
        <v>72</v>
      </c>
      <c r="D21">
        <v>3.53</v>
      </c>
      <c r="E21">
        <v>10.8</v>
      </c>
      <c r="F21">
        <v>79.5</v>
      </c>
      <c r="G21">
        <v>3694</v>
      </c>
      <c r="H21">
        <v>13.1</v>
      </c>
      <c r="I21">
        <v>33.799999999999997</v>
      </c>
      <c r="J21">
        <v>11</v>
      </c>
      <c r="K21">
        <v>11</v>
      </c>
      <c r="L21">
        <v>61</v>
      </c>
      <c r="M21">
        <v>941.18100000000004</v>
      </c>
    </row>
    <row r="22" spans="1:13" x14ac:dyDescent="0.25">
      <c r="A22">
        <v>31</v>
      </c>
      <c r="B22">
        <v>45</v>
      </c>
      <c r="C22">
        <v>85</v>
      </c>
      <c r="D22">
        <v>3.22</v>
      </c>
      <c r="E22">
        <v>11.4</v>
      </c>
      <c r="F22">
        <v>80.7</v>
      </c>
      <c r="G22">
        <v>1844</v>
      </c>
      <c r="H22">
        <v>11.5</v>
      </c>
      <c r="I22">
        <v>48.1</v>
      </c>
      <c r="J22">
        <v>1</v>
      </c>
      <c r="K22">
        <v>1</v>
      </c>
      <c r="L22">
        <v>53</v>
      </c>
      <c r="M22">
        <v>891.70799999999997</v>
      </c>
    </row>
    <row r="23" spans="1:13" x14ac:dyDescent="0.25">
      <c r="A23">
        <v>31</v>
      </c>
      <c r="B23">
        <v>24</v>
      </c>
      <c r="C23">
        <v>72</v>
      </c>
      <c r="D23">
        <v>3.37</v>
      </c>
      <c r="E23">
        <v>10.9</v>
      </c>
      <c r="F23">
        <v>82.8</v>
      </c>
      <c r="G23">
        <v>3226</v>
      </c>
      <c r="H23">
        <v>5.0999999999999996</v>
      </c>
      <c r="I23">
        <v>45.2</v>
      </c>
      <c r="J23">
        <v>5</v>
      </c>
      <c r="K23">
        <v>10</v>
      </c>
      <c r="L23">
        <v>61</v>
      </c>
      <c r="M23">
        <v>871.33799999999997</v>
      </c>
    </row>
    <row r="24" spans="1:13" x14ac:dyDescent="0.25">
      <c r="A24">
        <v>42</v>
      </c>
      <c r="B24">
        <v>40</v>
      </c>
      <c r="C24">
        <v>77</v>
      </c>
      <c r="D24">
        <v>3.45</v>
      </c>
      <c r="E24">
        <v>10.4</v>
      </c>
      <c r="F24">
        <v>71.8</v>
      </c>
      <c r="G24">
        <v>2269</v>
      </c>
      <c r="H24">
        <v>22.7</v>
      </c>
      <c r="I24">
        <v>41.4</v>
      </c>
      <c r="J24">
        <v>8</v>
      </c>
      <c r="K24">
        <v>5</v>
      </c>
      <c r="L24">
        <v>53</v>
      </c>
      <c r="M24">
        <v>971.12199999999996</v>
      </c>
    </row>
    <row r="25" spans="1:13" x14ac:dyDescent="0.25">
      <c r="A25">
        <v>43</v>
      </c>
      <c r="B25">
        <v>27</v>
      </c>
      <c r="C25">
        <v>72</v>
      </c>
      <c r="D25">
        <v>3.25</v>
      </c>
      <c r="E25">
        <v>11.5</v>
      </c>
      <c r="F25">
        <v>87.1</v>
      </c>
      <c r="G25">
        <v>2909</v>
      </c>
      <c r="H25">
        <v>7.2</v>
      </c>
      <c r="I25">
        <v>51.6</v>
      </c>
      <c r="J25">
        <v>7</v>
      </c>
      <c r="K25">
        <v>10</v>
      </c>
      <c r="L25">
        <v>56</v>
      </c>
      <c r="M25">
        <v>887.46600000000001</v>
      </c>
    </row>
    <row r="26" spans="1:13" x14ac:dyDescent="0.25">
      <c r="A26">
        <v>46</v>
      </c>
      <c r="B26">
        <v>55</v>
      </c>
      <c r="C26">
        <v>84</v>
      </c>
      <c r="D26">
        <v>3.35</v>
      </c>
      <c r="E26">
        <v>11.4</v>
      </c>
      <c r="F26">
        <v>79.7</v>
      </c>
      <c r="G26">
        <v>2647</v>
      </c>
      <c r="H26">
        <v>21</v>
      </c>
      <c r="I26">
        <v>46.9</v>
      </c>
      <c r="J26">
        <v>6</v>
      </c>
      <c r="K26">
        <v>1</v>
      </c>
      <c r="L26">
        <v>59</v>
      </c>
      <c r="M26">
        <v>952.529</v>
      </c>
    </row>
    <row r="27" spans="1:13" x14ac:dyDescent="0.25">
      <c r="A27">
        <v>39</v>
      </c>
      <c r="B27">
        <v>29</v>
      </c>
      <c r="C27">
        <v>75</v>
      </c>
      <c r="D27">
        <v>3.23</v>
      </c>
      <c r="E27">
        <v>11.4</v>
      </c>
      <c r="F27">
        <v>78.599999999999994</v>
      </c>
      <c r="G27">
        <v>4412</v>
      </c>
      <c r="H27">
        <v>15.6</v>
      </c>
      <c r="I27">
        <v>46.6</v>
      </c>
      <c r="J27">
        <v>13</v>
      </c>
      <c r="K27">
        <v>33</v>
      </c>
      <c r="L27">
        <v>60</v>
      </c>
      <c r="M27">
        <v>968.66499999999996</v>
      </c>
    </row>
    <row r="28" spans="1:13" x14ac:dyDescent="0.25">
      <c r="A28">
        <v>35</v>
      </c>
      <c r="B28">
        <v>31</v>
      </c>
      <c r="C28">
        <v>81</v>
      </c>
      <c r="D28">
        <v>3.1</v>
      </c>
      <c r="E28">
        <v>12</v>
      </c>
      <c r="F28">
        <v>78.3</v>
      </c>
      <c r="G28">
        <v>3262</v>
      </c>
      <c r="H28">
        <v>12.6</v>
      </c>
      <c r="I28">
        <v>48.6</v>
      </c>
      <c r="J28">
        <v>7</v>
      </c>
      <c r="K28">
        <v>4</v>
      </c>
      <c r="L28">
        <v>55</v>
      </c>
      <c r="M28">
        <v>919.72900000000004</v>
      </c>
    </row>
    <row r="29" spans="1:13" x14ac:dyDescent="0.25">
      <c r="A29">
        <v>43</v>
      </c>
      <c r="B29">
        <v>32</v>
      </c>
      <c r="C29">
        <v>74</v>
      </c>
      <c r="D29">
        <v>3.38</v>
      </c>
      <c r="E29">
        <v>9.5</v>
      </c>
      <c r="F29">
        <v>79.2</v>
      </c>
      <c r="G29">
        <v>3214</v>
      </c>
      <c r="H29">
        <v>2.9</v>
      </c>
      <c r="I29">
        <v>43.7</v>
      </c>
      <c r="J29">
        <v>11</v>
      </c>
      <c r="K29">
        <v>32</v>
      </c>
      <c r="L29">
        <v>54</v>
      </c>
      <c r="M29">
        <v>844.053</v>
      </c>
    </row>
    <row r="30" spans="1:13" x14ac:dyDescent="0.25">
      <c r="A30">
        <v>11</v>
      </c>
      <c r="B30">
        <v>53</v>
      </c>
      <c r="C30">
        <v>68</v>
      </c>
      <c r="D30">
        <v>2.99</v>
      </c>
      <c r="E30">
        <v>12.1</v>
      </c>
      <c r="F30">
        <v>90.6</v>
      </c>
      <c r="G30">
        <v>4700</v>
      </c>
      <c r="H30">
        <v>7.8</v>
      </c>
      <c r="I30">
        <v>48.9</v>
      </c>
      <c r="J30">
        <v>648</v>
      </c>
      <c r="K30">
        <v>130</v>
      </c>
      <c r="L30">
        <v>47</v>
      </c>
      <c r="M30">
        <v>861.83299999999997</v>
      </c>
    </row>
    <row r="31" spans="1:13" x14ac:dyDescent="0.25">
      <c r="A31">
        <v>30</v>
      </c>
      <c r="B31">
        <v>35</v>
      </c>
      <c r="C31">
        <v>71</v>
      </c>
      <c r="D31">
        <v>3.37</v>
      </c>
      <c r="E31">
        <v>9.9</v>
      </c>
      <c r="F31">
        <v>77.400000000000006</v>
      </c>
      <c r="G31">
        <v>4474</v>
      </c>
      <c r="H31">
        <v>13.1</v>
      </c>
      <c r="I31">
        <v>42.6</v>
      </c>
      <c r="J31">
        <v>38</v>
      </c>
      <c r="K31">
        <v>193</v>
      </c>
      <c r="L31">
        <v>57</v>
      </c>
      <c r="M31">
        <v>989.26499999999999</v>
      </c>
    </row>
    <row r="32" spans="1:13" x14ac:dyDescent="0.25">
      <c r="A32">
        <v>50</v>
      </c>
      <c r="B32">
        <v>42</v>
      </c>
      <c r="C32">
        <v>82</v>
      </c>
      <c r="D32">
        <v>3.49</v>
      </c>
      <c r="E32">
        <v>10.4</v>
      </c>
      <c r="F32">
        <v>72.5</v>
      </c>
      <c r="G32">
        <v>3497</v>
      </c>
      <c r="H32">
        <v>36.700000000000003</v>
      </c>
      <c r="I32">
        <v>43.3</v>
      </c>
      <c r="J32">
        <v>15</v>
      </c>
      <c r="K32">
        <v>34</v>
      </c>
      <c r="L32">
        <v>59</v>
      </c>
      <c r="M32">
        <v>1006.49</v>
      </c>
    </row>
    <row r="33" spans="1:13" x14ac:dyDescent="0.25">
      <c r="A33">
        <v>60</v>
      </c>
      <c r="B33">
        <v>67</v>
      </c>
      <c r="C33">
        <v>82</v>
      </c>
      <c r="D33">
        <v>2.98</v>
      </c>
      <c r="E33">
        <v>11.5</v>
      </c>
      <c r="F33">
        <v>88.6</v>
      </c>
      <c r="G33">
        <v>4657</v>
      </c>
      <c r="H33">
        <v>13.5</v>
      </c>
      <c r="I33">
        <v>47.3</v>
      </c>
      <c r="J33">
        <v>3</v>
      </c>
      <c r="K33">
        <v>1</v>
      </c>
      <c r="L33">
        <v>60</v>
      </c>
      <c r="M33">
        <v>861.43899999999996</v>
      </c>
    </row>
    <row r="34" spans="1:13" x14ac:dyDescent="0.25">
      <c r="A34">
        <v>30</v>
      </c>
      <c r="B34">
        <v>20</v>
      </c>
      <c r="C34">
        <v>69</v>
      </c>
      <c r="D34">
        <v>3.26</v>
      </c>
      <c r="E34">
        <v>11.1</v>
      </c>
      <c r="F34">
        <v>85.4</v>
      </c>
      <c r="G34">
        <v>2934</v>
      </c>
      <c r="H34">
        <v>5.8</v>
      </c>
      <c r="I34">
        <v>44</v>
      </c>
      <c r="J34">
        <v>33</v>
      </c>
      <c r="K34">
        <v>125</v>
      </c>
      <c r="L34">
        <v>64</v>
      </c>
      <c r="M34">
        <v>929.15</v>
      </c>
    </row>
    <row r="35" spans="1:13" x14ac:dyDescent="0.25">
      <c r="A35">
        <v>25</v>
      </c>
      <c r="B35">
        <v>12</v>
      </c>
      <c r="C35">
        <v>73</v>
      </c>
      <c r="D35">
        <v>3.28</v>
      </c>
      <c r="E35">
        <v>12.1</v>
      </c>
      <c r="F35">
        <v>83.1</v>
      </c>
      <c r="G35">
        <v>2095</v>
      </c>
      <c r="H35">
        <v>2</v>
      </c>
      <c r="I35">
        <v>51.9</v>
      </c>
      <c r="J35">
        <v>20</v>
      </c>
      <c r="K35">
        <v>26</v>
      </c>
      <c r="L35">
        <v>58</v>
      </c>
      <c r="M35">
        <v>857.62199999999996</v>
      </c>
    </row>
    <row r="36" spans="1:13" x14ac:dyDescent="0.25">
      <c r="A36">
        <v>45</v>
      </c>
      <c r="B36">
        <v>40</v>
      </c>
      <c r="C36">
        <v>80</v>
      </c>
      <c r="D36">
        <v>3.32</v>
      </c>
      <c r="E36">
        <v>10.1</v>
      </c>
      <c r="F36">
        <v>70.3</v>
      </c>
      <c r="G36">
        <v>2682</v>
      </c>
      <c r="H36">
        <v>21</v>
      </c>
      <c r="I36">
        <v>46.1</v>
      </c>
      <c r="J36">
        <v>17</v>
      </c>
      <c r="K36">
        <v>78</v>
      </c>
      <c r="L36">
        <v>56</v>
      </c>
      <c r="M36">
        <v>961.00900000000001</v>
      </c>
    </row>
    <row r="37" spans="1:13" x14ac:dyDescent="0.25">
      <c r="A37">
        <v>46</v>
      </c>
      <c r="B37">
        <v>30</v>
      </c>
      <c r="C37">
        <v>72</v>
      </c>
      <c r="D37">
        <v>3.16</v>
      </c>
      <c r="E37">
        <v>11.3</v>
      </c>
      <c r="F37">
        <v>83.2</v>
      </c>
      <c r="G37">
        <v>3327</v>
      </c>
      <c r="H37">
        <v>8.8000000000000007</v>
      </c>
      <c r="I37">
        <v>45.3</v>
      </c>
      <c r="J37">
        <v>4</v>
      </c>
      <c r="K37">
        <v>8</v>
      </c>
      <c r="L37">
        <v>58</v>
      </c>
      <c r="M37">
        <v>923.23400000000004</v>
      </c>
    </row>
    <row r="38" spans="1:13" x14ac:dyDescent="0.25">
      <c r="A38">
        <v>54</v>
      </c>
      <c r="B38">
        <v>54</v>
      </c>
      <c r="C38">
        <v>81</v>
      </c>
      <c r="D38">
        <v>3.36</v>
      </c>
      <c r="E38">
        <v>9.6999999999999993</v>
      </c>
      <c r="F38">
        <v>72.8</v>
      </c>
      <c r="G38">
        <v>3172</v>
      </c>
      <c r="H38">
        <v>31.4</v>
      </c>
      <c r="I38">
        <v>45.5</v>
      </c>
      <c r="J38">
        <v>20</v>
      </c>
      <c r="K38">
        <v>1</v>
      </c>
      <c r="L38">
        <v>62</v>
      </c>
      <c r="M38">
        <v>1113.1559999999999</v>
      </c>
    </row>
    <row r="39" spans="1:13" x14ac:dyDescent="0.25">
      <c r="A39">
        <v>42</v>
      </c>
      <c r="B39">
        <v>33</v>
      </c>
      <c r="C39">
        <v>77</v>
      </c>
      <c r="D39">
        <v>3.03</v>
      </c>
      <c r="E39">
        <v>10.7</v>
      </c>
      <c r="F39">
        <v>83.5</v>
      </c>
      <c r="G39">
        <v>7462</v>
      </c>
      <c r="H39">
        <v>11.3</v>
      </c>
      <c r="I39">
        <v>48.7</v>
      </c>
      <c r="J39">
        <v>41</v>
      </c>
      <c r="K39">
        <v>108</v>
      </c>
      <c r="L39">
        <v>58</v>
      </c>
      <c r="M39">
        <v>994.64800000000002</v>
      </c>
    </row>
    <row r="40" spans="1:13" x14ac:dyDescent="0.25">
      <c r="A40">
        <v>42</v>
      </c>
      <c r="B40">
        <v>32</v>
      </c>
      <c r="C40">
        <v>76</v>
      </c>
      <c r="D40">
        <v>3.32</v>
      </c>
      <c r="E40">
        <v>10.5</v>
      </c>
      <c r="F40">
        <v>87.5</v>
      </c>
      <c r="G40">
        <v>6092</v>
      </c>
      <c r="H40">
        <v>17.5</v>
      </c>
      <c r="I40">
        <v>45.3</v>
      </c>
      <c r="J40">
        <v>29</v>
      </c>
      <c r="K40">
        <v>161</v>
      </c>
      <c r="L40">
        <v>54</v>
      </c>
      <c r="M40">
        <v>1015.023</v>
      </c>
    </row>
    <row r="41" spans="1:13" x14ac:dyDescent="0.25">
      <c r="A41">
        <v>36</v>
      </c>
      <c r="B41">
        <v>29</v>
      </c>
      <c r="C41">
        <v>72</v>
      </c>
      <c r="D41">
        <v>3.32</v>
      </c>
      <c r="E41">
        <v>10.6</v>
      </c>
      <c r="F41">
        <v>77.599999999999994</v>
      </c>
      <c r="G41">
        <v>3437</v>
      </c>
      <c r="H41">
        <v>8.1</v>
      </c>
      <c r="I41">
        <v>45.5</v>
      </c>
      <c r="J41">
        <v>45</v>
      </c>
      <c r="K41">
        <v>263</v>
      </c>
      <c r="L41">
        <v>56</v>
      </c>
      <c r="M41">
        <v>991.29</v>
      </c>
    </row>
    <row r="42" spans="1:13" x14ac:dyDescent="0.25">
      <c r="A42">
        <v>37</v>
      </c>
      <c r="B42">
        <v>38</v>
      </c>
      <c r="C42">
        <v>67</v>
      </c>
      <c r="D42">
        <v>2.99</v>
      </c>
      <c r="E42">
        <v>12</v>
      </c>
      <c r="F42">
        <v>81.5</v>
      </c>
      <c r="G42">
        <v>3387</v>
      </c>
      <c r="H42">
        <v>3.6</v>
      </c>
      <c r="I42">
        <v>50.3</v>
      </c>
      <c r="J42">
        <v>56</v>
      </c>
      <c r="K42">
        <v>44</v>
      </c>
      <c r="L42">
        <v>73</v>
      </c>
      <c r="M42">
        <v>893.99099999999999</v>
      </c>
    </row>
    <row r="43" spans="1:13" x14ac:dyDescent="0.25">
      <c r="A43">
        <v>42</v>
      </c>
      <c r="B43">
        <v>29</v>
      </c>
      <c r="C43">
        <v>72</v>
      </c>
      <c r="D43">
        <v>3.19</v>
      </c>
      <c r="E43">
        <v>10.1</v>
      </c>
      <c r="F43">
        <v>79.5</v>
      </c>
      <c r="G43">
        <v>3508</v>
      </c>
      <c r="H43">
        <v>2.2000000000000002</v>
      </c>
      <c r="I43">
        <v>38.799999999999997</v>
      </c>
      <c r="J43">
        <v>6</v>
      </c>
      <c r="K43">
        <v>18</v>
      </c>
      <c r="L43">
        <v>56</v>
      </c>
      <c r="M43">
        <v>938.5</v>
      </c>
    </row>
    <row r="44" spans="1:13" x14ac:dyDescent="0.25">
      <c r="A44">
        <v>41</v>
      </c>
      <c r="B44">
        <v>33</v>
      </c>
      <c r="C44">
        <v>77</v>
      </c>
      <c r="D44">
        <v>3.08</v>
      </c>
      <c r="E44">
        <v>9.6</v>
      </c>
      <c r="F44">
        <v>79.900000000000006</v>
      </c>
      <c r="G44">
        <v>4843</v>
      </c>
      <c r="H44">
        <v>2.7</v>
      </c>
      <c r="I44">
        <v>38.6</v>
      </c>
      <c r="J44">
        <v>11</v>
      </c>
      <c r="K44">
        <v>89</v>
      </c>
      <c r="L44">
        <v>54</v>
      </c>
      <c r="M44">
        <v>946.18499999999995</v>
      </c>
    </row>
    <row r="45" spans="1:13" x14ac:dyDescent="0.25">
      <c r="A45">
        <v>44</v>
      </c>
      <c r="B45">
        <v>39</v>
      </c>
      <c r="C45">
        <v>78</v>
      </c>
      <c r="D45">
        <v>3.32</v>
      </c>
      <c r="E45">
        <v>11</v>
      </c>
      <c r="F45">
        <v>79.900000000000006</v>
      </c>
      <c r="G45">
        <v>3768</v>
      </c>
      <c r="H45">
        <v>28.6</v>
      </c>
      <c r="I45">
        <v>49.5</v>
      </c>
      <c r="J45">
        <v>12</v>
      </c>
      <c r="K45">
        <v>48</v>
      </c>
      <c r="L45">
        <v>53</v>
      </c>
      <c r="M45">
        <v>1025.502</v>
      </c>
    </row>
    <row r="46" spans="1:13" x14ac:dyDescent="0.25">
      <c r="A46">
        <v>32</v>
      </c>
      <c r="B46">
        <v>25</v>
      </c>
      <c r="C46">
        <v>72</v>
      </c>
      <c r="D46">
        <v>3.21</v>
      </c>
      <c r="E46">
        <v>11.1</v>
      </c>
      <c r="F46">
        <v>82.5</v>
      </c>
      <c r="G46">
        <v>4355</v>
      </c>
      <c r="H46">
        <v>5</v>
      </c>
      <c r="I46">
        <v>46.4</v>
      </c>
      <c r="J46">
        <v>7</v>
      </c>
      <c r="K46">
        <v>18</v>
      </c>
      <c r="L46">
        <v>60</v>
      </c>
      <c r="M46">
        <v>874.28099999999995</v>
      </c>
    </row>
    <row r="47" spans="1:13" x14ac:dyDescent="0.25">
      <c r="A47">
        <v>34</v>
      </c>
      <c r="B47">
        <v>32</v>
      </c>
      <c r="C47">
        <v>79</v>
      </c>
      <c r="D47">
        <v>3.23</v>
      </c>
      <c r="E47">
        <v>9.6999999999999993</v>
      </c>
      <c r="F47">
        <v>76.8</v>
      </c>
      <c r="G47">
        <v>5160</v>
      </c>
      <c r="H47">
        <v>17.2</v>
      </c>
      <c r="I47">
        <v>45.1</v>
      </c>
      <c r="J47">
        <v>31</v>
      </c>
      <c r="K47">
        <v>68</v>
      </c>
      <c r="L47">
        <v>57</v>
      </c>
      <c r="M47">
        <v>953.56</v>
      </c>
    </row>
    <row r="48" spans="1:13" x14ac:dyDescent="0.25">
      <c r="A48">
        <v>10</v>
      </c>
      <c r="B48">
        <v>55</v>
      </c>
      <c r="C48">
        <v>70</v>
      </c>
      <c r="D48">
        <v>3.11</v>
      </c>
      <c r="E48">
        <v>12.1</v>
      </c>
      <c r="F48">
        <v>88.9</v>
      </c>
      <c r="G48">
        <v>3033</v>
      </c>
      <c r="H48">
        <v>5.9</v>
      </c>
      <c r="I48">
        <v>51</v>
      </c>
      <c r="J48">
        <v>144</v>
      </c>
      <c r="K48">
        <v>20</v>
      </c>
      <c r="L48">
        <v>61</v>
      </c>
      <c r="M48">
        <v>839.70899999999995</v>
      </c>
    </row>
    <row r="49" spans="1:13" x14ac:dyDescent="0.25">
      <c r="A49">
        <v>18</v>
      </c>
      <c r="B49">
        <v>48</v>
      </c>
      <c r="C49">
        <v>63</v>
      </c>
      <c r="D49">
        <v>2.92</v>
      </c>
      <c r="E49">
        <v>12.2</v>
      </c>
      <c r="F49">
        <v>87.7</v>
      </c>
      <c r="G49">
        <v>4253</v>
      </c>
      <c r="H49">
        <v>13.7</v>
      </c>
      <c r="I49">
        <v>51.2</v>
      </c>
      <c r="J49">
        <v>311</v>
      </c>
      <c r="K49">
        <v>86</v>
      </c>
      <c r="L49">
        <v>71</v>
      </c>
      <c r="M49">
        <v>911.70100000000002</v>
      </c>
    </row>
    <row r="50" spans="1:13" x14ac:dyDescent="0.25">
      <c r="A50">
        <v>13</v>
      </c>
      <c r="B50">
        <v>49</v>
      </c>
      <c r="C50">
        <v>68</v>
      </c>
      <c r="D50">
        <v>3.36</v>
      </c>
      <c r="E50">
        <v>12.2</v>
      </c>
      <c r="F50">
        <v>90.7</v>
      </c>
      <c r="G50">
        <v>2702</v>
      </c>
      <c r="H50">
        <v>3</v>
      </c>
      <c r="I50">
        <v>51.9</v>
      </c>
      <c r="J50">
        <v>105</v>
      </c>
      <c r="K50">
        <v>3</v>
      </c>
      <c r="L50">
        <v>71</v>
      </c>
      <c r="M50">
        <v>790.73299999999995</v>
      </c>
    </row>
    <row r="51" spans="1:13" x14ac:dyDescent="0.25">
      <c r="A51">
        <v>35</v>
      </c>
      <c r="B51">
        <v>40</v>
      </c>
      <c r="C51">
        <v>64</v>
      </c>
      <c r="D51">
        <v>3.02</v>
      </c>
      <c r="E51">
        <v>12.2</v>
      </c>
      <c r="F51">
        <v>82.5</v>
      </c>
      <c r="G51">
        <v>3626</v>
      </c>
      <c r="H51">
        <v>5.7</v>
      </c>
      <c r="I51">
        <v>54.3</v>
      </c>
      <c r="J51">
        <v>20</v>
      </c>
      <c r="K51">
        <v>20</v>
      </c>
      <c r="L51">
        <v>72</v>
      </c>
      <c r="M51">
        <v>899.26400000000001</v>
      </c>
    </row>
    <row r="52" spans="1:13" x14ac:dyDescent="0.25">
      <c r="A52">
        <v>45</v>
      </c>
      <c r="B52">
        <v>28</v>
      </c>
      <c r="C52">
        <v>74</v>
      </c>
      <c r="D52">
        <v>3.21</v>
      </c>
      <c r="E52">
        <v>11.1</v>
      </c>
      <c r="F52">
        <v>82.6</v>
      </c>
      <c r="G52">
        <v>1883</v>
      </c>
      <c r="H52">
        <v>3.4</v>
      </c>
      <c r="I52">
        <v>41.9</v>
      </c>
      <c r="J52">
        <v>5</v>
      </c>
      <c r="K52">
        <v>20</v>
      </c>
      <c r="L52">
        <v>56</v>
      </c>
      <c r="M52">
        <v>904.15499999999997</v>
      </c>
    </row>
    <row r="53" spans="1:13" x14ac:dyDescent="0.25">
      <c r="A53">
        <v>38</v>
      </c>
      <c r="B53">
        <v>24</v>
      </c>
      <c r="C53">
        <v>72</v>
      </c>
      <c r="D53">
        <v>3.34</v>
      </c>
      <c r="E53">
        <v>11.4</v>
      </c>
      <c r="F53">
        <v>78</v>
      </c>
      <c r="G53">
        <v>4923</v>
      </c>
      <c r="H53">
        <v>3.8</v>
      </c>
      <c r="I53">
        <v>50.5</v>
      </c>
      <c r="J53">
        <v>8</v>
      </c>
      <c r="K53">
        <v>25</v>
      </c>
      <c r="L53">
        <v>61</v>
      </c>
      <c r="M53">
        <v>950.67200000000003</v>
      </c>
    </row>
    <row r="54" spans="1:13" x14ac:dyDescent="0.25">
      <c r="A54">
        <v>31</v>
      </c>
      <c r="B54">
        <v>26</v>
      </c>
      <c r="C54">
        <v>73</v>
      </c>
      <c r="D54">
        <v>3.22</v>
      </c>
      <c r="E54">
        <v>10.7</v>
      </c>
      <c r="F54">
        <v>81.3</v>
      </c>
      <c r="G54">
        <v>3249</v>
      </c>
      <c r="H54">
        <v>9.5</v>
      </c>
      <c r="I54">
        <v>43.9</v>
      </c>
      <c r="J54">
        <v>11</v>
      </c>
      <c r="K54">
        <v>25</v>
      </c>
      <c r="L54">
        <v>59</v>
      </c>
      <c r="M54">
        <v>972.46400000000006</v>
      </c>
    </row>
    <row r="55" spans="1:13" x14ac:dyDescent="0.25">
      <c r="A55">
        <v>40</v>
      </c>
      <c r="B55">
        <v>23</v>
      </c>
      <c r="C55">
        <v>71</v>
      </c>
      <c r="D55">
        <v>3.28</v>
      </c>
      <c r="E55">
        <v>10.3</v>
      </c>
      <c r="F55">
        <v>73.8</v>
      </c>
      <c r="G55">
        <v>1671</v>
      </c>
      <c r="H55">
        <v>2.5</v>
      </c>
      <c r="I55">
        <v>47.4</v>
      </c>
      <c r="J55">
        <v>5</v>
      </c>
      <c r="K55">
        <v>11</v>
      </c>
      <c r="L55">
        <v>60</v>
      </c>
      <c r="M55">
        <v>912.202</v>
      </c>
    </row>
    <row r="56" spans="1:13" x14ac:dyDescent="0.25">
      <c r="A56">
        <v>41</v>
      </c>
      <c r="B56">
        <v>37</v>
      </c>
      <c r="C56">
        <v>78</v>
      </c>
      <c r="D56">
        <v>3.25</v>
      </c>
      <c r="E56">
        <v>12.3</v>
      </c>
      <c r="F56">
        <v>89.5</v>
      </c>
      <c r="G56">
        <v>5308</v>
      </c>
      <c r="H56">
        <v>25.9</v>
      </c>
      <c r="I56">
        <v>59.7</v>
      </c>
      <c r="J56">
        <v>65</v>
      </c>
      <c r="K56">
        <v>102</v>
      </c>
      <c r="L56">
        <v>52</v>
      </c>
      <c r="M56">
        <v>967.803</v>
      </c>
    </row>
    <row r="57" spans="1:13" x14ac:dyDescent="0.25">
      <c r="A57">
        <v>28</v>
      </c>
      <c r="B57">
        <v>32</v>
      </c>
      <c r="C57">
        <v>81</v>
      </c>
      <c r="D57">
        <v>3.27</v>
      </c>
      <c r="E57">
        <v>12.1</v>
      </c>
      <c r="F57">
        <v>81</v>
      </c>
      <c r="G57">
        <v>3665</v>
      </c>
      <c r="H57">
        <v>7.5</v>
      </c>
      <c r="I57">
        <v>51.6</v>
      </c>
      <c r="J57">
        <v>4</v>
      </c>
      <c r="K57">
        <v>1</v>
      </c>
      <c r="L57">
        <v>54</v>
      </c>
      <c r="M57">
        <v>823.76400000000001</v>
      </c>
    </row>
    <row r="58" spans="1:13" x14ac:dyDescent="0.25">
      <c r="A58">
        <v>45</v>
      </c>
      <c r="B58">
        <v>33</v>
      </c>
      <c r="C58">
        <v>76</v>
      </c>
      <c r="D58">
        <v>3.39</v>
      </c>
      <c r="E58">
        <v>11.3</v>
      </c>
      <c r="F58">
        <v>82.2</v>
      </c>
      <c r="G58">
        <v>3152</v>
      </c>
      <c r="H58">
        <v>12.1</v>
      </c>
      <c r="I58">
        <v>47.3</v>
      </c>
      <c r="J58">
        <v>14</v>
      </c>
      <c r="K58">
        <v>42</v>
      </c>
      <c r="L58">
        <v>56</v>
      </c>
      <c r="M58">
        <v>1003.502</v>
      </c>
    </row>
    <row r="59" spans="1:13" x14ac:dyDescent="0.25">
      <c r="A59">
        <v>45</v>
      </c>
      <c r="B59">
        <v>24</v>
      </c>
      <c r="C59">
        <v>70</v>
      </c>
      <c r="D59">
        <v>3.25</v>
      </c>
      <c r="E59">
        <v>11.1</v>
      </c>
      <c r="F59">
        <v>79.8</v>
      </c>
      <c r="G59">
        <v>3678</v>
      </c>
      <c r="H59">
        <v>1</v>
      </c>
      <c r="I59">
        <v>44.8</v>
      </c>
      <c r="J59">
        <v>7</v>
      </c>
      <c r="K59">
        <v>8</v>
      </c>
      <c r="L59">
        <v>56</v>
      </c>
      <c r="M59">
        <v>895.69600000000003</v>
      </c>
    </row>
    <row r="60" spans="1:13" x14ac:dyDescent="0.25">
      <c r="A60">
        <v>42</v>
      </c>
      <c r="B60">
        <v>33</v>
      </c>
      <c r="C60">
        <v>76</v>
      </c>
      <c r="D60">
        <v>3.22</v>
      </c>
      <c r="E60">
        <v>9</v>
      </c>
      <c r="F60">
        <v>76.2</v>
      </c>
      <c r="G60">
        <v>9699</v>
      </c>
      <c r="H60">
        <v>4.8</v>
      </c>
      <c r="I60">
        <v>42.2</v>
      </c>
      <c r="J60">
        <v>8</v>
      </c>
      <c r="K60">
        <v>49</v>
      </c>
      <c r="L60">
        <v>54</v>
      </c>
      <c r="M60">
        <v>911.81700000000001</v>
      </c>
    </row>
    <row r="61" spans="1:13" x14ac:dyDescent="0.25">
      <c r="A61">
        <v>38</v>
      </c>
      <c r="B61">
        <v>28</v>
      </c>
      <c r="C61">
        <v>72</v>
      </c>
      <c r="D61">
        <v>3.48</v>
      </c>
      <c r="E61">
        <v>10.7</v>
      </c>
      <c r="F61">
        <v>79.8</v>
      </c>
      <c r="G61">
        <v>3451</v>
      </c>
      <c r="H61">
        <v>11.7</v>
      </c>
      <c r="I61">
        <v>37.5</v>
      </c>
      <c r="J61">
        <v>14</v>
      </c>
      <c r="K61">
        <v>39</v>
      </c>
      <c r="L61">
        <v>58</v>
      </c>
      <c r="M61">
        <v>954.44200000000001</v>
      </c>
    </row>
  </sheetData>
  <hyperlinks>
    <hyperlink ref="K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X12</vt:lpstr>
      <vt:lpstr>X11</vt:lpstr>
      <vt:lpstr>X10</vt:lpstr>
      <vt:lpstr>X9</vt:lpstr>
      <vt:lpstr>X8</vt:lpstr>
      <vt:lpstr>X7</vt:lpstr>
      <vt:lpstr>X6</vt:lpstr>
      <vt:lpstr>X5</vt:lpstr>
      <vt:lpstr>X4</vt:lpstr>
      <vt:lpstr>X3</vt:lpstr>
      <vt:lpstr>X2</vt:lpstr>
      <vt:lpstr>X1</vt:lpstr>
      <vt:lpstr>MRData</vt:lpstr>
      <vt:lpstr>COMPUTE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2016-03-25T21:06:52Z</dcterms:modified>
</cp:coreProperties>
</file>