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16"/>
  </bookViews>
  <sheets>
    <sheet name="X14" sheetId="19" r:id="rId1"/>
    <sheet name="X13" sheetId="18" r:id="rId2"/>
    <sheet name="X12" sheetId="17" r:id="rId3"/>
    <sheet name="X11" sheetId="16" r:id="rId4"/>
    <sheet name="X10" sheetId="15" r:id="rId5"/>
    <sheet name="X9" sheetId="14" r:id="rId6"/>
    <sheet name="X8" sheetId="13" r:id="rId7"/>
    <sheet name="X7" sheetId="12" r:id="rId8"/>
    <sheet name="X6" sheetId="11" r:id="rId9"/>
    <sheet name="X5" sheetId="10" r:id="rId10"/>
    <sheet name="X4" sheetId="9" r:id="rId11"/>
    <sheet name="X3" sheetId="8" r:id="rId12"/>
    <sheet name="X2" sheetId="7" r:id="rId13"/>
    <sheet name="X1" sheetId="6" r:id="rId14"/>
    <sheet name="MRData" sheetId="4" r:id="rId15"/>
    <sheet name="COMPUTE" sheetId="2" r:id="rId16"/>
    <sheet name="Sheet1" sheetId="1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9" l="1"/>
  <c r="B9" i="18"/>
  <c r="B9" i="17"/>
  <c r="B9" i="16"/>
  <c r="B9" i="15"/>
  <c r="B9" i="14"/>
  <c r="B9" i="13"/>
  <c r="B9" i="12"/>
  <c r="B9" i="11"/>
  <c r="B9" i="10"/>
  <c r="B9" i="9"/>
  <c r="B9" i="8"/>
  <c r="B9" i="7"/>
  <c r="B9" i="6"/>
  <c r="B8" i="2"/>
  <c r="L2" i="2" a="1"/>
  <c r="L2" i="2" s="1"/>
  <c r="W6" i="2" l="1"/>
  <c r="O6" i="2"/>
  <c r="V5" i="2"/>
  <c r="N5" i="2"/>
  <c r="U4" i="2"/>
  <c r="M4" i="2"/>
  <c r="B7" i="2" s="1"/>
  <c r="P3" i="2"/>
  <c r="W2" i="2"/>
  <c r="O2" i="2"/>
  <c r="Z6" i="2"/>
  <c r="V6" i="2"/>
  <c r="R6" i="2"/>
  <c r="N6" i="2"/>
  <c r="Y5" i="2"/>
  <c r="U5" i="2"/>
  <c r="Q5" i="2"/>
  <c r="M5" i="2"/>
  <c r="X4" i="2"/>
  <c r="T4" i="2"/>
  <c r="P4" i="2"/>
  <c r="L4" i="2"/>
  <c r="W3" i="2"/>
  <c r="S3" i="2"/>
  <c r="O3" i="2"/>
  <c r="Z2" i="2"/>
  <c r="V2" i="2"/>
  <c r="R2" i="2"/>
  <c r="N2" i="2"/>
  <c r="S6" i="2"/>
  <c r="Z5" i="2"/>
  <c r="R5" i="2"/>
  <c r="Y4" i="2"/>
  <c r="Q4" i="2"/>
  <c r="X3" i="2"/>
  <c r="T3" i="2"/>
  <c r="L3" i="2"/>
  <c r="S2" i="2"/>
  <c r="Y6" i="2"/>
  <c r="U6" i="2"/>
  <c r="Q6" i="2"/>
  <c r="M6" i="2"/>
  <c r="X5" i="2"/>
  <c r="T5" i="2"/>
  <c r="P5" i="2"/>
  <c r="L5" i="2"/>
  <c r="W4" i="2"/>
  <c r="S4" i="2"/>
  <c r="O4" i="2"/>
  <c r="Z3" i="2"/>
  <c r="V3" i="2"/>
  <c r="R3" i="2"/>
  <c r="N3" i="2"/>
  <c r="Y2" i="2"/>
  <c r="U2" i="2"/>
  <c r="Q2" i="2"/>
  <c r="M2" i="2"/>
  <c r="X6" i="2"/>
  <c r="T6" i="2"/>
  <c r="P6" i="2"/>
  <c r="L6" i="2"/>
  <c r="W5" i="2"/>
  <c r="S5" i="2"/>
  <c r="O5" i="2"/>
  <c r="Z4" i="2"/>
  <c r="V4" i="2"/>
  <c r="R4" i="2"/>
  <c r="N4" i="2"/>
  <c r="Y3" i="2"/>
  <c r="U3" i="2"/>
  <c r="Q3" i="2"/>
  <c r="M3" i="2"/>
  <c r="X2" i="2"/>
  <c r="T2" i="2"/>
  <c r="P2" i="2"/>
</calcChain>
</file>

<file path=xl/sharedStrings.xml><?xml version="1.0" encoding="utf-8"?>
<sst xmlns="http://schemas.openxmlformats.org/spreadsheetml/2006/main" count="354" uniqueCount="66">
  <si>
    <t>PREC</t>
  </si>
  <si>
    <t>JANT</t>
  </si>
  <si>
    <t>JULT</t>
  </si>
  <si>
    <t>OVR65</t>
  </si>
  <si>
    <t>POPN</t>
  </si>
  <si>
    <t>EDUC</t>
  </si>
  <si>
    <t>HOUS</t>
  </si>
  <si>
    <t>DENS</t>
  </si>
  <si>
    <t>NONW</t>
  </si>
  <si>
    <t>WWDRK</t>
  </si>
  <si>
    <t>POOR</t>
  </si>
  <si>
    <t>HC</t>
  </si>
  <si>
    <t>SO@</t>
  </si>
  <si>
    <t>HUMID</t>
  </si>
  <si>
    <t>MORT</t>
  </si>
  <si>
    <t>Calculations</t>
  </si>
  <si>
    <t>Regression Statistics</t>
  </si>
  <si>
    <t>Multiple R</t>
  </si>
  <si>
    <t>R Square, Standard Error</t>
  </si>
  <si>
    <t>R Square</t>
  </si>
  <si>
    <r>
      <t>F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df</t>
    </r>
  </si>
  <si>
    <t>Adjusted R Square</t>
  </si>
  <si>
    <r>
      <t xml:space="preserve">Regression </t>
    </r>
    <r>
      <rPr>
        <i/>
        <sz val="11"/>
        <rFont val="Calibri"/>
        <family val="2"/>
      </rPr>
      <t>SS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SS</t>
    </r>
  </si>
  <si>
    <t>Standard Error</t>
  </si>
  <si>
    <t>Observations</t>
  </si>
  <si>
    <t>Confidence level</t>
  </si>
  <si>
    <r>
      <t>t</t>
    </r>
    <r>
      <rPr>
        <sz val="11"/>
        <rFont val="Calibri"/>
        <family val="2"/>
      </rPr>
      <t xml:space="preserve"> Critical Value</t>
    </r>
  </si>
  <si>
    <r>
      <t xml:space="preserve">Half Width </t>
    </r>
    <r>
      <rPr>
        <i/>
        <sz val="11"/>
        <rFont val="Calibri"/>
        <family val="2"/>
      </rPr>
      <t>b0</t>
    </r>
  </si>
  <si>
    <r>
      <t xml:space="preserve">Half Width </t>
    </r>
    <r>
      <rPr>
        <i/>
        <sz val="11"/>
        <rFont val="Calibri"/>
        <family val="2"/>
      </rPr>
      <t>b1</t>
    </r>
  </si>
  <si>
    <r>
      <t xml:space="preserve">Half Width </t>
    </r>
    <r>
      <rPr>
        <i/>
        <sz val="11"/>
        <rFont val="Calibri"/>
        <family val="2"/>
      </rPr>
      <t>b2</t>
    </r>
  </si>
  <si>
    <t>Regression Analysis</t>
  </si>
  <si>
    <r>
      <t xml:space="preserve">Half Width </t>
    </r>
    <r>
      <rPr>
        <i/>
        <sz val="11"/>
        <rFont val="Calibri"/>
        <family val="2"/>
      </rPr>
      <t>b3</t>
    </r>
    <r>
      <rPr>
        <sz val="11"/>
        <color theme="1"/>
        <rFont val="Calibri"/>
        <family val="2"/>
        <scheme val="minor"/>
      </rPr>
      <t/>
    </r>
  </si>
  <si>
    <t>b14 through b0 intercepts</t>
  </si>
  <si>
    <t>b14 through b0 Standard Error</t>
  </si>
  <si>
    <r>
      <t xml:space="preserve">Half Width </t>
    </r>
    <r>
      <rPr>
        <i/>
        <sz val="11"/>
        <rFont val="Calibri"/>
        <family val="2"/>
      </rPr>
      <t>b4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</si>
  <si>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b5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</si>
  <si>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b6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</si>
  <si>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b7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</si>
  <si>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b8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</si>
  <si>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b9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</si>
  <si>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b10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</si>
  <si>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b11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</si>
  <si>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b12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</si>
  <si>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b13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</si>
  <si>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b14</t>
    </r>
    <r>
      <rPr>
        <sz val="11"/>
        <color theme="1"/>
        <rFont val="Calibri"/>
        <family val="2"/>
        <scheme val="minor"/>
      </rPr>
      <t/>
    </r>
  </si>
  <si>
    <t>PREC and all other X</t>
  </si>
  <si>
    <t>b13 through b0 intercepts</t>
  </si>
  <si>
    <t>b13 through b0 Standard Error</t>
  </si>
  <si>
    <t>Note:</t>
  </si>
  <si>
    <t>This worksheet does not recalculate.</t>
  </si>
  <si>
    <t>If regression data changes, rerun procedure</t>
  </si>
  <si>
    <t>to create an updated version of this worksheet.</t>
  </si>
  <si>
    <t>VIF</t>
  </si>
  <si>
    <t>JANT and all other X</t>
  </si>
  <si>
    <t>JULT and all other X</t>
  </si>
  <si>
    <t>OVR65 and all other X</t>
  </si>
  <si>
    <t>POPN and all other X</t>
  </si>
  <si>
    <t>EDUC and all other X</t>
  </si>
  <si>
    <t>HOUS and all other X</t>
  </si>
  <si>
    <t>DENS and all other X</t>
  </si>
  <si>
    <t>NONW and all other X</t>
  </si>
  <si>
    <t>WWDRK and all other X</t>
  </si>
  <si>
    <t>POOR and all other X</t>
  </si>
  <si>
    <t>HC and all other X</t>
  </si>
  <si>
    <t>SO@ and all other X</t>
  </si>
  <si>
    <t>HUMID and all other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</si>
</sst>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1"/>
    <xf numFmtId="0" fontId="4" fillId="0" borderId="0" xfId="2" applyFont="1"/>
    <xf numFmtId="0" fontId="5" fillId="0" borderId="0" xfId="2" applyFont="1"/>
    <xf numFmtId="0" fontId="6" fillId="0" borderId="1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164" fontId="5" fillId="0" borderId="0" xfId="2" applyNumberFormat="1" applyFont="1" applyFill="1" applyBorder="1"/>
    <xf numFmtId="0" fontId="7" fillId="0" borderId="2" xfId="2" applyFont="1" applyFill="1" applyBorder="1" applyAlignment="1">
      <alignment horizontal="centerContinuous"/>
    </xf>
    <xf numFmtId="0" fontId="6" fillId="0" borderId="2" xfId="2" applyFont="1" applyFill="1" applyBorder="1" applyAlignment="1">
      <alignment horizontal="centerContinuous"/>
    </xf>
    <xf numFmtId="0" fontId="6" fillId="0" borderId="0" xfId="2" applyFont="1"/>
    <xf numFmtId="0" fontId="5" fillId="0" borderId="0" xfId="2" applyFont="1" applyFill="1" applyBorder="1" applyAlignment="1"/>
    <xf numFmtId="164" fontId="5" fillId="0" borderId="0" xfId="2" applyNumberFormat="1" applyFont="1" applyFill="1" applyBorder="1" applyAlignment="1"/>
    <xf numFmtId="0" fontId="5" fillId="0" borderId="0" xfId="2" applyNumberFormat="1" applyFont="1" applyFill="1" applyBorder="1"/>
    <xf numFmtId="0" fontId="5" fillId="0" borderId="0" xfId="2" applyFont="1" applyFill="1"/>
    <xf numFmtId="164" fontId="5" fillId="0" borderId="0" xfId="2" applyNumberFormat="1" applyFont="1" applyFill="1"/>
    <xf numFmtId="164" fontId="5" fillId="0" borderId="0" xfId="2" applyNumberFormat="1" applyFont="1"/>
    <xf numFmtId="0" fontId="5" fillId="0" borderId="3" xfId="2" applyFont="1" applyFill="1" applyBorder="1" applyAlignment="1"/>
    <xf numFmtId="9" fontId="5" fillId="0" borderId="0" xfId="3" applyFont="1" applyFill="1"/>
    <xf numFmtId="0" fontId="6" fillId="0" borderId="0" xfId="2" applyFont="1" applyFill="1"/>
    <xf numFmtId="0" fontId="5" fillId="0" borderId="0" xfId="2" applyFont="1" applyBorder="1"/>
    <xf numFmtId="164" fontId="5" fillId="0" borderId="4" xfId="2" applyNumberFormat="1" applyFont="1" applyFill="1" applyBorder="1"/>
    <xf numFmtId="164" fontId="5" fillId="0" borderId="5" xfId="2" applyNumberFormat="1" applyFont="1" applyFill="1" applyBorder="1"/>
    <xf numFmtId="164" fontId="5" fillId="0" borderId="6" xfId="2" applyNumberFormat="1" applyFont="1" applyFill="1" applyBorder="1"/>
    <xf numFmtId="0" fontId="5" fillId="0" borderId="6" xfId="2" applyFont="1" applyBorder="1"/>
    <xf numFmtId="0" fontId="5" fillId="0" borderId="7" xfId="2" applyNumberFormat="1" applyFont="1" applyFill="1" applyBorder="1"/>
    <xf numFmtId="0" fontId="5" fillId="0" borderId="3" xfId="2" applyNumberFormat="1" applyFont="1" applyFill="1" applyBorder="1"/>
    <xf numFmtId="164" fontId="5" fillId="0" borderId="3" xfId="2" applyNumberFormat="1" applyFont="1" applyFill="1" applyBorder="1"/>
    <xf numFmtId="0" fontId="5" fillId="0" borderId="3" xfId="2" applyFont="1" applyBorder="1"/>
    <xf numFmtId="0" fontId="5" fillId="0" borderId="8" xfId="2" applyFont="1" applyBorder="1"/>
    <xf numFmtId="0" fontId="5" fillId="0" borderId="9" xfId="2" applyFont="1" applyBorder="1"/>
    <xf numFmtId="0" fontId="5" fillId="0" borderId="10" xfId="2" applyFont="1" applyBorder="1"/>
    <xf numFmtId="0" fontId="4" fillId="2" borderId="11" xfId="2" applyFont="1" applyFill="1" applyBorder="1"/>
    <xf numFmtId="164" fontId="4" fillId="2" borderId="11" xfId="2" applyNumberFormat="1" applyFont="1" applyFill="1" applyBorder="1"/>
  </cellXfs>
  <cellStyles count="4">
    <cellStyle name="Hyperlink" xfId="1" builtinId="8"/>
    <cellStyle name="Normal" xfId="0" builtinId="0"/>
    <cellStyle name="Normal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Y11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5" ht="15" customHeight="1" thickBot="1" x14ac:dyDescent="0.3">
      <c r="A1" s="2" t="s">
        <v>30</v>
      </c>
      <c r="K1" s="4" t="s">
        <v>15</v>
      </c>
      <c r="L1" s="5"/>
      <c r="M1" s="5"/>
      <c r="N1" s="5"/>
    </row>
    <row r="2" spans="1:25" ht="15" customHeight="1" thickBot="1" x14ac:dyDescent="0.3">
      <c r="A2" s="3" t="s">
        <v>65</v>
      </c>
      <c r="K2" s="3" t="s">
        <v>46</v>
      </c>
      <c r="L2" s="21">
        <v>1.117445972874698E-3</v>
      </c>
      <c r="M2" s="22">
        <v>-3.3135366470628203E-2</v>
      </c>
      <c r="N2" s="22">
        <v>-0.50265361837487399</v>
      </c>
      <c r="O2" s="23">
        <v>-0.16573628082980507</v>
      </c>
      <c r="P2" s="23">
        <v>0.25316762240429291</v>
      </c>
      <c r="Q2" s="23">
        <v>-3.2895105895293077E-4</v>
      </c>
      <c r="R2" s="23">
        <v>-0.20154374398849764</v>
      </c>
      <c r="S2" s="23">
        <v>0.84779650184471467</v>
      </c>
      <c r="T2" s="23">
        <v>-4.861019534509551</v>
      </c>
      <c r="U2" s="23">
        <v>0.39753077897734135</v>
      </c>
      <c r="V2" s="23">
        <v>-0.92594350057571839</v>
      </c>
      <c r="W2" s="23">
        <v>0.32551128283563885</v>
      </c>
      <c r="X2" s="23">
        <v>-2.6000529416363022E-2</v>
      </c>
      <c r="Y2" s="28">
        <v>150.3315806435383</v>
      </c>
    </row>
    <row r="3" spans="1:25" ht="15" customHeight="1" x14ac:dyDescent="0.25">
      <c r="A3" s="7" t="s">
        <v>16</v>
      </c>
      <c r="B3" s="8"/>
      <c r="D3" s="2" t="s">
        <v>48</v>
      </c>
      <c r="K3" s="9" t="s">
        <v>47</v>
      </c>
      <c r="L3" s="20">
        <v>1.2146380091027444E-2</v>
      </c>
      <c r="M3" s="6">
        <v>1.0574696351078995E-2</v>
      </c>
      <c r="N3" s="6">
        <v>0.40252195663637536</v>
      </c>
      <c r="O3" s="19">
        <v>0.2031142726918502</v>
      </c>
      <c r="P3" s="19">
        <v>0.16308202472042732</v>
      </c>
      <c r="Q3" s="19">
        <v>5.0881261635489202E-4</v>
      </c>
      <c r="R3" s="19">
        <v>0.21981169695995448</v>
      </c>
      <c r="S3" s="19">
        <v>1.4262222289625692</v>
      </c>
      <c r="T3" s="19">
        <v>8.7500364638206918</v>
      </c>
      <c r="U3" s="19">
        <v>1.0425278127524058</v>
      </c>
      <c r="V3" s="19">
        <v>0.19905440464763324</v>
      </c>
      <c r="W3" s="19">
        <v>0.13184909966681141</v>
      </c>
      <c r="X3" s="19">
        <v>0.11711776108301629</v>
      </c>
      <c r="Y3" s="29">
        <v>50.49120685806836</v>
      </c>
    </row>
    <row r="4" spans="1:25" ht="15" customHeight="1" x14ac:dyDescent="0.25">
      <c r="A4" s="10" t="s">
        <v>17</v>
      </c>
      <c r="B4" s="11">
        <v>0.68452088435679304</v>
      </c>
      <c r="D4" s="2" t="s">
        <v>49</v>
      </c>
      <c r="K4" s="3" t="s">
        <v>18</v>
      </c>
      <c r="L4" s="20">
        <v>0.46856884112060609</v>
      </c>
      <c r="M4" s="6">
        <v>4.4334242947956435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29" t="e">
        <v>#N/A</v>
      </c>
    </row>
    <row r="5" spans="1:25" ht="15" customHeight="1" x14ac:dyDescent="0.25">
      <c r="A5" s="10" t="s">
        <v>19</v>
      </c>
      <c r="B5" s="11">
        <v>0.46856884112060609</v>
      </c>
      <c r="D5" s="2" t="s">
        <v>50</v>
      </c>
      <c r="K5" s="9" t="s">
        <v>20</v>
      </c>
      <c r="L5" s="20">
        <v>3.1199014109803809</v>
      </c>
      <c r="M5" s="12">
        <v>46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29" t="e">
        <v>#N/A</v>
      </c>
    </row>
    <row r="6" spans="1:25" ht="15" customHeight="1" thickBot="1" x14ac:dyDescent="0.3">
      <c r="A6" s="10" t="s">
        <v>21</v>
      </c>
      <c r="B6" s="11">
        <v>0.31838177448077754</v>
      </c>
      <c r="D6" s="2" t="s">
        <v>51</v>
      </c>
      <c r="K6" s="3" t="s">
        <v>22</v>
      </c>
      <c r="L6" s="24">
        <v>797.1917883598577</v>
      </c>
      <c r="M6" s="25">
        <v>904.14154497347533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30" t="e">
        <v>#N/A</v>
      </c>
    </row>
    <row r="7" spans="1:25" ht="15" customHeight="1" x14ac:dyDescent="0.25">
      <c r="A7" s="10" t="s">
        <v>23</v>
      </c>
      <c r="B7" s="11">
        <v>4.4334242947956435</v>
      </c>
      <c r="K7" s="13"/>
      <c r="L7" s="14"/>
      <c r="M7" s="14"/>
      <c r="N7" s="15"/>
    </row>
    <row r="8" spans="1:25" ht="15" customHeight="1" thickBot="1" x14ac:dyDescent="0.3">
      <c r="A8" s="16" t="s">
        <v>24</v>
      </c>
      <c r="B8" s="16">
        <v>60</v>
      </c>
      <c r="K8" s="13" t="s">
        <v>25</v>
      </c>
      <c r="L8" s="17">
        <v>0.95</v>
      </c>
      <c r="M8" s="14"/>
      <c r="N8" s="15"/>
    </row>
    <row r="9" spans="1:25" ht="15" customHeight="1" x14ac:dyDescent="0.25">
      <c r="A9" s="31" t="s">
        <v>52</v>
      </c>
      <c r="B9" s="32">
        <f>1 / (1 - B5)</f>
        <v>1.8817112683205426</v>
      </c>
      <c r="K9" s="18" t="s">
        <v>26</v>
      </c>
      <c r="L9" s="14">
        <v>2.0128955989194299</v>
      </c>
      <c r="M9" s="14"/>
      <c r="N9" s="15"/>
    </row>
    <row r="10" spans="1:25" ht="15" customHeight="1" x14ac:dyDescent="0.25"/>
    <row r="11" spans="1:25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Y11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5" ht="15" customHeight="1" thickBot="1" x14ac:dyDescent="0.3">
      <c r="A1" s="2" t="s">
        <v>30</v>
      </c>
      <c r="K1" s="4" t="s">
        <v>15</v>
      </c>
      <c r="L1" s="5"/>
      <c r="M1" s="5"/>
      <c r="N1" s="5"/>
    </row>
    <row r="2" spans="1:25" ht="15" customHeight="1" thickBot="1" x14ac:dyDescent="0.3">
      <c r="A2" s="3" t="s">
        <v>64</v>
      </c>
      <c r="K2" s="3" t="s">
        <v>46</v>
      </c>
      <c r="L2" s="21">
        <v>0.18578312939629543</v>
      </c>
      <c r="M2" s="22">
        <v>-2.5734541103672273</v>
      </c>
      <c r="N2" s="22">
        <v>1.6463651596112403</v>
      </c>
      <c r="O2" s="23">
        <v>4.1423639738565186</v>
      </c>
      <c r="P2" s="23">
        <v>6.8342681762879973E-3</v>
      </c>
      <c r="Q2" s="23">
        <v>2.7548719952368259</v>
      </c>
      <c r="R2" s="23">
        <v>-37.373979567582033</v>
      </c>
      <c r="S2" s="23">
        <v>-35.329728535614855</v>
      </c>
      <c r="T2" s="23">
        <v>5.5034585511382836</v>
      </c>
      <c r="U2" s="23">
        <v>0.45047891460710715</v>
      </c>
      <c r="V2" s="23">
        <v>-1.8017352959460728</v>
      </c>
      <c r="W2" s="23">
        <v>-1.2685183586575017</v>
      </c>
      <c r="X2" s="23">
        <v>0.16462472740854359</v>
      </c>
      <c r="Y2" s="28">
        <v>251.81129784260187</v>
      </c>
    </row>
    <row r="3" spans="1:25" ht="15" customHeight="1" x14ac:dyDescent="0.25">
      <c r="A3" s="7" t="s">
        <v>16</v>
      </c>
      <c r="B3" s="8"/>
      <c r="D3" s="2" t="s">
        <v>48</v>
      </c>
      <c r="K3" s="9" t="s">
        <v>47</v>
      </c>
      <c r="L3" s="20">
        <v>0.1387091697820852</v>
      </c>
      <c r="M3" s="6">
        <v>4.9532771688789587</v>
      </c>
      <c r="N3" s="6">
        <v>2.4712122832051291</v>
      </c>
      <c r="O3" s="19">
        <v>1.9365929037817424</v>
      </c>
      <c r="P3" s="19">
        <v>6.121396623951102E-3</v>
      </c>
      <c r="Q3" s="19">
        <v>2.6614480140995536</v>
      </c>
      <c r="R3" s="19">
        <v>16.480478802055018</v>
      </c>
      <c r="S3" s="19">
        <v>106.43308435098832</v>
      </c>
      <c r="T3" s="19">
        <v>12.647807647745896</v>
      </c>
      <c r="U3" s="19">
        <v>2.9289516881257085</v>
      </c>
      <c r="V3" s="19">
        <v>1.6822169247023708</v>
      </c>
      <c r="W3" s="19">
        <v>1.4099434899572292</v>
      </c>
      <c r="X3" s="19">
        <v>1.7894328316758419</v>
      </c>
      <c r="Y3" s="29">
        <v>668.26507740187719</v>
      </c>
    </row>
    <row r="4" spans="1:25" ht="15" customHeight="1" x14ac:dyDescent="0.25">
      <c r="A4" s="10" t="s">
        <v>17</v>
      </c>
      <c r="B4" s="11">
        <v>0.66194400043328816</v>
      </c>
      <c r="D4" s="2" t="s">
        <v>49</v>
      </c>
      <c r="K4" s="3" t="s">
        <v>18</v>
      </c>
      <c r="L4" s="20">
        <v>0.43816985970962502</v>
      </c>
      <c r="M4" s="6">
        <v>53.81130989273138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29" t="e">
        <v>#N/A</v>
      </c>
    </row>
    <row r="5" spans="1:25" ht="15" customHeight="1" x14ac:dyDescent="0.25">
      <c r="A5" s="10" t="s">
        <v>19</v>
      </c>
      <c r="B5" s="11">
        <v>0.43816985970962502</v>
      </c>
      <c r="D5" s="2" t="s">
        <v>50</v>
      </c>
      <c r="K5" s="9" t="s">
        <v>20</v>
      </c>
      <c r="L5" s="20">
        <v>2.7596369164072732</v>
      </c>
      <c r="M5" s="12">
        <v>46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29" t="e">
        <v>#N/A</v>
      </c>
    </row>
    <row r="6" spans="1:25" ht="15" customHeight="1" thickBot="1" x14ac:dyDescent="0.3">
      <c r="A6" s="10" t="s">
        <v>21</v>
      </c>
      <c r="B6" s="11">
        <v>0.27939177658408443</v>
      </c>
      <c r="D6" s="2" t="s">
        <v>51</v>
      </c>
      <c r="K6" s="3" t="s">
        <v>22</v>
      </c>
      <c r="L6" s="24">
        <v>103882.5080042411</v>
      </c>
      <c r="M6" s="25">
        <v>133200.22532909221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30" t="e">
        <v>#N/A</v>
      </c>
    </row>
    <row r="7" spans="1:25" ht="15" customHeight="1" x14ac:dyDescent="0.25">
      <c r="A7" s="10" t="s">
        <v>23</v>
      </c>
      <c r="B7" s="11">
        <v>53.81130989273138</v>
      </c>
      <c r="K7" s="13"/>
      <c r="L7" s="14"/>
      <c r="M7" s="14"/>
      <c r="N7" s="15"/>
    </row>
    <row r="8" spans="1:25" ht="15" customHeight="1" thickBot="1" x14ac:dyDescent="0.3">
      <c r="A8" s="16" t="s">
        <v>24</v>
      </c>
      <c r="B8" s="16">
        <v>60</v>
      </c>
      <c r="K8" s="13" t="s">
        <v>25</v>
      </c>
      <c r="L8" s="17">
        <v>0.95</v>
      </c>
      <c r="M8" s="14"/>
      <c r="N8" s="15"/>
    </row>
    <row r="9" spans="1:25" ht="15" customHeight="1" x14ac:dyDescent="0.25">
      <c r="A9" s="31" t="s">
        <v>52</v>
      </c>
      <c r="B9" s="32">
        <f>1 / (1 - B5)</f>
        <v>1.779897389419447</v>
      </c>
      <c r="K9" s="18" t="s">
        <v>26</v>
      </c>
      <c r="L9" s="14">
        <v>2.0128955989194299</v>
      </c>
      <c r="M9" s="14"/>
      <c r="N9" s="15"/>
    </row>
    <row r="10" spans="1:25" ht="15" customHeight="1" x14ac:dyDescent="0.25"/>
    <row r="11" spans="1:25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Y11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5" ht="15" customHeight="1" thickBot="1" x14ac:dyDescent="0.3">
      <c r="A1" s="2" t="s">
        <v>30</v>
      </c>
      <c r="K1" s="4" t="s">
        <v>15</v>
      </c>
      <c r="L1" s="5"/>
      <c r="M1" s="5"/>
      <c r="N1" s="5"/>
    </row>
    <row r="2" spans="1:25" ht="15" customHeight="1" thickBot="1" x14ac:dyDescent="0.3">
      <c r="A2" s="3" t="s">
        <v>63</v>
      </c>
      <c r="K2" s="3" t="s">
        <v>46</v>
      </c>
      <c r="L2" s="21">
        <v>-7.1436058605953674</v>
      </c>
      <c r="M2" s="22">
        <v>-4.0705851626546687</v>
      </c>
      <c r="N2" s="22">
        <v>5.6114258902805618</v>
      </c>
      <c r="O2" s="23">
        <v>-1.3887462906388189E-3</v>
      </c>
      <c r="P2" s="23">
        <v>-1.1891865097323255</v>
      </c>
      <c r="Q2" s="23">
        <v>14.553775335003914</v>
      </c>
      <c r="R2" s="23">
        <v>-46.207376440224074</v>
      </c>
      <c r="S2" s="23">
        <v>23.77164084633311</v>
      </c>
      <c r="T2" s="23">
        <v>-7.4956176067120186</v>
      </c>
      <c r="U2" s="23">
        <v>6.0864809001740676</v>
      </c>
      <c r="V2" s="23">
        <v>-4.761804817809657</v>
      </c>
      <c r="W2" s="23">
        <v>-5.3085675488073605</v>
      </c>
      <c r="X2" s="23">
        <v>0.20203346373958986</v>
      </c>
      <c r="Y2" s="28">
        <v>970.43790855379427</v>
      </c>
    </row>
    <row r="3" spans="1:25" ht="15" customHeight="1" x14ac:dyDescent="0.25">
      <c r="A3" s="7" t="s">
        <v>16</v>
      </c>
      <c r="B3" s="8"/>
      <c r="D3" s="2" t="s">
        <v>48</v>
      </c>
      <c r="K3" s="9" t="s">
        <v>47</v>
      </c>
      <c r="L3" s="20">
        <v>5.0722977137453338</v>
      </c>
      <c r="M3" s="6">
        <v>2.5189133216514352</v>
      </c>
      <c r="N3" s="6">
        <v>1.9492476908667387</v>
      </c>
      <c r="O3" s="19">
        <v>6.4661709803762899E-3</v>
      </c>
      <c r="P3" s="19">
        <v>2.8020620088203287</v>
      </c>
      <c r="Q3" s="19">
        <v>17.993898160541114</v>
      </c>
      <c r="R3" s="19">
        <v>110.91414234881245</v>
      </c>
      <c r="S3" s="19">
        <v>12.743260936059675</v>
      </c>
      <c r="T3" s="19">
        <v>2.8482514914172463</v>
      </c>
      <c r="U3" s="19">
        <v>1.5325766649560988</v>
      </c>
      <c r="V3" s="19">
        <v>1.3064974282739388</v>
      </c>
      <c r="W3" s="19">
        <v>1.6941563008693423</v>
      </c>
      <c r="X3" s="19">
        <v>0.15084197426634788</v>
      </c>
      <c r="Y3" s="29">
        <v>683.12981087376954</v>
      </c>
    </row>
    <row r="4" spans="1:25" ht="15" customHeight="1" x14ac:dyDescent="0.25">
      <c r="A4" s="10" t="s">
        <v>17</v>
      </c>
      <c r="B4" s="11">
        <v>0.84249322236970081</v>
      </c>
      <c r="D4" s="2" t="s">
        <v>49</v>
      </c>
      <c r="K4" s="3" t="s">
        <v>18</v>
      </c>
      <c r="L4" s="20">
        <v>0.70979482973888219</v>
      </c>
      <c r="M4" s="6">
        <v>56.11540241969206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29" t="e">
        <v>#N/A</v>
      </c>
    </row>
    <row r="5" spans="1:25" ht="15" customHeight="1" x14ac:dyDescent="0.25">
      <c r="A5" s="10" t="s">
        <v>19</v>
      </c>
      <c r="B5" s="11">
        <v>0.70979482973888219</v>
      </c>
      <c r="D5" s="2" t="s">
        <v>50</v>
      </c>
      <c r="K5" s="9" t="s">
        <v>20</v>
      </c>
      <c r="L5" s="20">
        <v>8.6545036498489871</v>
      </c>
      <c r="M5" s="12">
        <v>46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29" t="e">
        <v>#N/A</v>
      </c>
    </row>
    <row r="6" spans="1:25" ht="15" customHeight="1" thickBot="1" x14ac:dyDescent="0.3">
      <c r="A6" s="10" t="s">
        <v>21</v>
      </c>
      <c r="B6" s="11">
        <v>0.62778032509987058</v>
      </c>
      <c r="D6" s="2" t="s">
        <v>51</v>
      </c>
      <c r="K6" s="3" t="s">
        <v>22</v>
      </c>
      <c r="L6" s="24">
        <v>354282.48411869677</v>
      </c>
      <c r="M6" s="25">
        <v>144851.16588130317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30" t="e">
        <v>#N/A</v>
      </c>
    </row>
    <row r="7" spans="1:25" ht="15" customHeight="1" x14ac:dyDescent="0.25">
      <c r="A7" s="10" t="s">
        <v>23</v>
      </c>
      <c r="B7" s="11">
        <v>56.11540241969206</v>
      </c>
      <c r="K7" s="13"/>
      <c r="L7" s="14"/>
      <c r="M7" s="14"/>
      <c r="N7" s="15"/>
    </row>
    <row r="8" spans="1:25" ht="15" customHeight="1" thickBot="1" x14ac:dyDescent="0.3">
      <c r="A8" s="16" t="s">
        <v>24</v>
      </c>
      <c r="B8" s="16">
        <v>60</v>
      </c>
      <c r="K8" s="13" t="s">
        <v>25</v>
      </c>
      <c r="L8" s="17">
        <v>0.95</v>
      </c>
      <c r="M8" s="14"/>
      <c r="N8" s="15"/>
    </row>
    <row r="9" spans="1:25" ht="15" customHeight="1" x14ac:dyDescent="0.25">
      <c r="A9" s="31" t="s">
        <v>52</v>
      </c>
      <c r="B9" s="32">
        <f>1 / (1 - B5)</f>
        <v>3.4458379880008008</v>
      </c>
      <c r="K9" s="18" t="s">
        <v>26</v>
      </c>
      <c r="L9" s="14">
        <v>2.0128955989194299</v>
      </c>
      <c r="M9" s="14"/>
      <c r="N9" s="15"/>
    </row>
    <row r="10" spans="1:25" ht="15" customHeight="1" x14ac:dyDescent="0.25"/>
    <row r="11" spans="1:25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Y11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5" ht="15" customHeight="1" thickBot="1" x14ac:dyDescent="0.3">
      <c r="A1" s="2" t="s">
        <v>30</v>
      </c>
      <c r="K1" s="4" t="s">
        <v>15</v>
      </c>
      <c r="L1" s="5"/>
      <c r="M1" s="5"/>
      <c r="N1" s="5"/>
    </row>
    <row r="2" spans="1:25" ht="15" customHeight="1" thickBot="1" x14ac:dyDescent="0.3">
      <c r="A2" s="3" t="s">
        <v>62</v>
      </c>
      <c r="K2" s="3" t="s">
        <v>46</v>
      </c>
      <c r="L2" s="21">
        <v>-0.10420393432268994</v>
      </c>
      <c r="M2" s="22">
        <v>0.21370014569858262</v>
      </c>
      <c r="N2" s="22">
        <v>-1.4485590836314828E-4</v>
      </c>
      <c r="O2" s="23">
        <v>-0.3300975955346756</v>
      </c>
      <c r="P2" s="23">
        <v>-6.0427135241357718E-2</v>
      </c>
      <c r="Q2" s="23">
        <v>2.3953223126050864</v>
      </c>
      <c r="R2" s="23">
        <v>0.94248046972172439</v>
      </c>
      <c r="S2" s="23">
        <v>8.6045555026755469E-2</v>
      </c>
      <c r="T2" s="23">
        <v>0.23029375488259937</v>
      </c>
      <c r="U2" s="23">
        <v>-6.5550047699537733E-2</v>
      </c>
      <c r="V2" s="23">
        <v>-6.5230884133136297E-2</v>
      </c>
      <c r="W2" s="23">
        <v>-2.2668999138696841E-3</v>
      </c>
      <c r="X2" s="23">
        <v>-5.786505455522597E-3</v>
      </c>
      <c r="Y2" s="28">
        <v>20.772086500947317</v>
      </c>
    </row>
    <row r="3" spans="1:25" ht="15" customHeight="1" x14ac:dyDescent="0.25">
      <c r="A3" s="7" t="s">
        <v>16</v>
      </c>
      <c r="B3" s="8"/>
      <c r="D3" s="2" t="s">
        <v>48</v>
      </c>
      <c r="K3" s="9" t="s">
        <v>47</v>
      </c>
      <c r="L3" s="20">
        <v>7.2078282152304801E-2</v>
      </c>
      <c r="M3" s="6">
        <v>5.1375597437922735E-2</v>
      </c>
      <c r="N3" s="6">
        <v>1.8288272941895768E-4</v>
      </c>
      <c r="O3" s="19">
        <v>6.3372472907623087E-2</v>
      </c>
      <c r="P3" s="19">
        <v>0.51567523885511479</v>
      </c>
      <c r="Q3" s="19">
        <v>3.1428909112194718</v>
      </c>
      <c r="R3" s="19">
        <v>0.34954440576951029</v>
      </c>
      <c r="S3" s="19">
        <v>8.6021944351685767E-2</v>
      </c>
      <c r="T3" s="19">
        <v>3.7443044179601731E-2</v>
      </c>
      <c r="U3" s="19">
        <v>4.1091838172526124E-2</v>
      </c>
      <c r="V3" s="19">
        <v>5.2236494783985864E-2</v>
      </c>
      <c r="W3" s="19">
        <v>4.3632344335458456E-3</v>
      </c>
      <c r="X3" s="19">
        <v>4.1086922998542861E-3</v>
      </c>
      <c r="Y3" s="29">
        <v>19.626903054829494</v>
      </c>
    </row>
    <row r="4" spans="1:25" ht="15" customHeight="1" x14ac:dyDescent="0.25">
      <c r="A4" s="10" t="s">
        <v>17</v>
      </c>
      <c r="B4" s="11">
        <v>0.9407915982312357</v>
      </c>
      <c r="D4" s="2" t="s">
        <v>49</v>
      </c>
      <c r="K4" s="3" t="s">
        <v>18</v>
      </c>
      <c r="L4" s="20">
        <v>0.88508883130248273</v>
      </c>
      <c r="M4" s="6">
        <v>1.5970978414930277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29" t="e">
        <v>#N/A</v>
      </c>
    </row>
    <row r="5" spans="1:25" ht="15" customHeight="1" x14ac:dyDescent="0.25">
      <c r="A5" s="10" t="s">
        <v>19</v>
      </c>
      <c r="B5" s="11">
        <v>0.88508883130248273</v>
      </c>
      <c r="D5" s="2" t="s">
        <v>50</v>
      </c>
      <c r="K5" s="9" t="s">
        <v>20</v>
      </c>
      <c r="L5" s="20">
        <v>27.254555176701253</v>
      </c>
      <c r="M5" s="12">
        <v>46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29" t="e">
        <v>#N/A</v>
      </c>
    </row>
    <row r="6" spans="1:25" ht="15" customHeight="1" thickBot="1" x14ac:dyDescent="0.3">
      <c r="A6" s="10" t="s">
        <v>21</v>
      </c>
      <c r="B6" s="11">
        <v>0.85261393580101053</v>
      </c>
      <c r="D6" s="2" t="s">
        <v>51</v>
      </c>
      <c r="K6" s="3" t="s">
        <v>22</v>
      </c>
      <c r="L6" s="24">
        <v>903.74414362945549</v>
      </c>
      <c r="M6" s="25">
        <v>117.33318970387766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30" t="e">
        <v>#N/A</v>
      </c>
    </row>
    <row r="7" spans="1:25" ht="15" customHeight="1" x14ac:dyDescent="0.25">
      <c r="A7" s="10" t="s">
        <v>23</v>
      </c>
      <c r="B7" s="11">
        <v>1.5970978414930277</v>
      </c>
      <c r="K7" s="13"/>
      <c r="L7" s="14"/>
      <c r="M7" s="14"/>
      <c r="N7" s="15"/>
    </row>
    <row r="8" spans="1:25" ht="15" customHeight="1" thickBot="1" x14ac:dyDescent="0.3">
      <c r="A8" s="16" t="s">
        <v>24</v>
      </c>
      <c r="B8" s="16">
        <v>60</v>
      </c>
      <c r="K8" s="13" t="s">
        <v>25</v>
      </c>
      <c r="L8" s="17">
        <v>0.95</v>
      </c>
      <c r="M8" s="14"/>
      <c r="N8" s="15"/>
    </row>
    <row r="9" spans="1:25" ht="15" customHeight="1" x14ac:dyDescent="0.25">
      <c r="A9" s="31" t="s">
        <v>52</v>
      </c>
      <c r="B9" s="32">
        <f>1 / (1 - B5)</f>
        <v>8.7023742890677394</v>
      </c>
      <c r="K9" s="18" t="s">
        <v>26</v>
      </c>
      <c r="L9" s="14">
        <v>2.0128955989194299</v>
      </c>
      <c r="M9" s="14"/>
      <c r="N9" s="15"/>
    </row>
    <row r="10" spans="1:25" ht="15" customHeight="1" x14ac:dyDescent="0.25"/>
    <row r="11" spans="1:25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Y11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5" ht="15" customHeight="1" thickBot="1" x14ac:dyDescent="0.3">
      <c r="A1" s="2" t="s">
        <v>30</v>
      </c>
      <c r="K1" s="4" t="s">
        <v>15</v>
      </c>
      <c r="L1" s="5"/>
      <c r="M1" s="5"/>
      <c r="N1" s="5"/>
    </row>
    <row r="2" spans="1:25" ht="15" customHeight="1" thickBot="1" x14ac:dyDescent="0.3">
      <c r="A2" s="3" t="s">
        <v>61</v>
      </c>
      <c r="K2" s="3" t="s">
        <v>46</v>
      </c>
      <c r="L2" s="21">
        <v>0.19649865062394634</v>
      </c>
      <c r="M2" s="22">
        <v>2.8378961596184143E-4</v>
      </c>
      <c r="N2" s="22">
        <v>-0.21864749015385498</v>
      </c>
      <c r="O2" s="23">
        <v>4.0087628247270342</v>
      </c>
      <c r="P2" s="23">
        <v>-5.8262507121235556</v>
      </c>
      <c r="Q2" s="23">
        <v>0.68733455144828581</v>
      </c>
      <c r="R2" s="23">
        <v>5.4097460260932685E-2</v>
      </c>
      <c r="S2" s="23">
        <v>0.1648253526924503</v>
      </c>
      <c r="T2" s="23">
        <v>-9.2690441126266995E-2</v>
      </c>
      <c r="U2" s="23">
        <v>-8.6087052728141281E-2</v>
      </c>
      <c r="V2" s="23">
        <v>5.8046746606941367E-3</v>
      </c>
      <c r="W2" s="23">
        <v>-1.319749560920393E-2</v>
      </c>
      <c r="X2" s="23">
        <v>-0.41708052870955975</v>
      </c>
      <c r="Y2" s="28">
        <v>34.289947130892912</v>
      </c>
    </row>
    <row r="3" spans="1:25" ht="15" customHeight="1" x14ac:dyDescent="0.25">
      <c r="A3" s="7" t="s">
        <v>16</v>
      </c>
      <c r="B3" s="8"/>
      <c r="D3" s="2" t="s">
        <v>48</v>
      </c>
      <c r="K3" s="9" t="s">
        <v>47</v>
      </c>
      <c r="L3" s="20">
        <v>0.11704170857740402</v>
      </c>
      <c r="M3" s="6">
        <v>3.6598408992074497E-4</v>
      </c>
      <c r="N3" s="6">
        <v>0.15657712585401554</v>
      </c>
      <c r="O3" s="19">
        <v>0.84576919363492697</v>
      </c>
      <c r="P3" s="19">
        <v>6.2687678460842182</v>
      </c>
      <c r="Q3" s="19">
        <v>0.74569118162082615</v>
      </c>
      <c r="R3" s="19">
        <v>0.1737771669359304</v>
      </c>
      <c r="S3" s="19">
        <v>9.8160993395750407E-2</v>
      </c>
      <c r="T3" s="19">
        <v>8.3339955371431976E-2</v>
      </c>
      <c r="U3" s="19">
        <v>0.1055020000178313</v>
      </c>
      <c r="V3" s="19">
        <v>8.7128807590316996E-3</v>
      </c>
      <c r="W3" s="19">
        <v>8.1667244816418898E-3</v>
      </c>
      <c r="X3" s="19">
        <v>0.28849628590284587</v>
      </c>
      <c r="Y3" s="29">
        <v>39.418562620975905</v>
      </c>
    </row>
    <row r="4" spans="1:25" ht="15" customHeight="1" x14ac:dyDescent="0.25">
      <c r="A4" s="10" t="s">
        <v>17</v>
      </c>
      <c r="B4" s="11">
        <v>0.79117003038805023</v>
      </c>
      <c r="D4" s="2" t="s">
        <v>49</v>
      </c>
      <c r="K4" s="3" t="s">
        <v>18</v>
      </c>
      <c r="L4" s="20">
        <v>0.62595001698422836</v>
      </c>
      <c r="M4" s="6">
        <v>3.1952101136399671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29" t="e">
        <v>#N/A</v>
      </c>
    </row>
    <row r="5" spans="1:25" ht="15" customHeight="1" x14ac:dyDescent="0.25">
      <c r="A5" s="10" t="s">
        <v>19</v>
      </c>
      <c r="B5" s="11">
        <v>0.62595001698422836</v>
      </c>
      <c r="D5" s="2" t="s">
        <v>50</v>
      </c>
      <c r="K5" s="9" t="s">
        <v>20</v>
      </c>
      <c r="L5" s="20">
        <v>5.9214013117724136</v>
      </c>
      <c r="M5" s="12">
        <v>46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29" t="e">
        <v>#N/A</v>
      </c>
    </row>
    <row r="6" spans="1:25" ht="15" customHeight="1" thickBot="1" x14ac:dyDescent="0.3">
      <c r="A6" s="10" t="s">
        <v>21</v>
      </c>
      <c r="B6" s="11">
        <v>0.5202402391754235</v>
      </c>
      <c r="D6" s="2" t="s">
        <v>51</v>
      </c>
      <c r="K6" s="3" t="s">
        <v>22</v>
      </c>
      <c r="L6" s="24">
        <v>785.89892049920581</v>
      </c>
      <c r="M6" s="25">
        <v>469.63091283412808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30" t="e">
        <v>#N/A</v>
      </c>
    </row>
    <row r="7" spans="1:25" ht="15" customHeight="1" x14ac:dyDescent="0.25">
      <c r="A7" s="10" t="s">
        <v>23</v>
      </c>
      <c r="B7" s="11">
        <v>3.1952101136399671</v>
      </c>
      <c r="K7" s="13"/>
      <c r="L7" s="14"/>
      <c r="M7" s="14"/>
      <c r="N7" s="15"/>
    </row>
    <row r="8" spans="1:25" ht="15" customHeight="1" thickBot="1" x14ac:dyDescent="0.3">
      <c r="A8" s="16" t="s">
        <v>24</v>
      </c>
      <c r="B8" s="16">
        <v>60</v>
      </c>
      <c r="K8" s="13" t="s">
        <v>25</v>
      </c>
      <c r="L8" s="17">
        <v>0.95</v>
      </c>
      <c r="M8" s="14"/>
      <c r="N8" s="15"/>
    </row>
    <row r="9" spans="1:25" ht="15" customHeight="1" x14ac:dyDescent="0.25">
      <c r="A9" s="31" t="s">
        <v>52</v>
      </c>
      <c r="B9" s="32">
        <f>1 / (1 - B5)</f>
        <v>2.6734395011530729</v>
      </c>
      <c r="K9" s="18" t="s">
        <v>26</v>
      </c>
      <c r="L9" s="14">
        <v>2.0128955989194299</v>
      </c>
      <c r="M9" s="14"/>
      <c r="N9" s="15"/>
    </row>
    <row r="10" spans="1:25" ht="15" customHeight="1" x14ac:dyDescent="0.25"/>
    <row r="11" spans="1:25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Y11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5" ht="15" customHeight="1" thickBot="1" x14ac:dyDescent="0.3">
      <c r="A1" s="2" t="s">
        <v>30</v>
      </c>
      <c r="K1" s="4" t="s">
        <v>15</v>
      </c>
      <c r="L1" s="5"/>
      <c r="M1" s="5"/>
      <c r="N1" s="5"/>
    </row>
    <row r="2" spans="1:25" ht="15" customHeight="1" thickBot="1" x14ac:dyDescent="0.3">
      <c r="A2" s="3" t="s">
        <v>60</v>
      </c>
      <c r="K2" s="3" t="s">
        <v>46</v>
      </c>
      <c r="L2" s="21">
        <v>5.1363124369100104E-4</v>
      </c>
      <c r="M2" s="22">
        <v>7.7037326033608008E-2</v>
      </c>
      <c r="N2" s="22">
        <v>0.34958710081986388</v>
      </c>
      <c r="O2" s="23">
        <v>0.71641842905048547</v>
      </c>
      <c r="P2" s="23">
        <v>-3.6695236343596411</v>
      </c>
      <c r="Q2" s="23">
        <v>4.4402953304874877E-2</v>
      </c>
      <c r="R2" s="23">
        <v>-0.25612243257434159</v>
      </c>
      <c r="S2" s="23">
        <v>0.39536179925857518</v>
      </c>
      <c r="T2" s="23">
        <v>0.19663532185800411</v>
      </c>
      <c r="U2" s="23">
        <v>2.1839017298495109E-2</v>
      </c>
      <c r="V2" s="23">
        <v>2.7204517787717222E-2</v>
      </c>
      <c r="W2" s="23">
        <v>1.2790094017188738</v>
      </c>
      <c r="X2" s="23">
        <v>0.2938276705703412</v>
      </c>
      <c r="Y2" s="28">
        <v>-25.090525431156745</v>
      </c>
    </row>
    <row r="3" spans="1:25" ht="15" customHeight="1" x14ac:dyDescent="0.25">
      <c r="A3" s="7" t="s">
        <v>16</v>
      </c>
      <c r="B3" s="8"/>
      <c r="D3" s="2" t="s">
        <v>48</v>
      </c>
      <c r="K3" s="9" t="s">
        <v>47</v>
      </c>
      <c r="L3" s="20">
        <v>4.4404058207525582E-4</v>
      </c>
      <c r="M3" s="6">
        <v>0.19515327989357589</v>
      </c>
      <c r="N3" s="6">
        <v>1.2607032485125771</v>
      </c>
      <c r="O3" s="19">
        <v>7.7365638237151746</v>
      </c>
      <c r="P3" s="19">
        <v>0.74438547110355202</v>
      </c>
      <c r="Q3" s="19">
        <v>0.21262312080430668</v>
      </c>
      <c r="R3" s="19">
        <v>0.1177510556496769</v>
      </c>
      <c r="S3" s="19">
        <v>8.5246770542640737E-2</v>
      </c>
      <c r="T3" s="19">
        <v>0.12666582762682879</v>
      </c>
      <c r="U3" s="19">
        <v>1.0209939588301679E-2</v>
      </c>
      <c r="V3" s="19">
        <v>9.4500657258434501E-3</v>
      </c>
      <c r="W3" s="19">
        <v>0.30748632354565147</v>
      </c>
      <c r="X3" s="19">
        <v>0.17501439567992846</v>
      </c>
      <c r="Y3" s="29">
        <v>48.456096935125927</v>
      </c>
    </row>
    <row r="4" spans="1:25" ht="15" customHeight="1" x14ac:dyDescent="0.25">
      <c r="A4" s="10" t="s">
        <v>17</v>
      </c>
      <c r="B4" s="11">
        <v>0.92219661562081268</v>
      </c>
      <c r="D4" s="2" t="s">
        <v>49</v>
      </c>
      <c r="K4" s="3" t="s">
        <v>18</v>
      </c>
      <c r="L4" s="20">
        <v>0.85044659786248089</v>
      </c>
      <c r="M4" s="6">
        <v>3.9072030568564622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29" t="e">
        <v>#N/A</v>
      </c>
    </row>
    <row r="5" spans="1:25" ht="15" customHeight="1" x14ac:dyDescent="0.25">
      <c r="A5" s="10" t="s">
        <v>19</v>
      </c>
      <c r="B5" s="11">
        <v>0.85044659786248089</v>
      </c>
      <c r="D5" s="2" t="s">
        <v>50</v>
      </c>
      <c r="K5" s="9" t="s">
        <v>20</v>
      </c>
      <c r="L5" s="20">
        <v>20.121725979090293</v>
      </c>
      <c r="M5" s="12">
        <v>46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29" t="e">
        <v>#N/A</v>
      </c>
    </row>
    <row r="6" spans="1:25" ht="15" customHeight="1" thickBot="1" x14ac:dyDescent="0.3">
      <c r="A6" s="10" t="s">
        <v>21</v>
      </c>
      <c r="B6" s="11">
        <v>0.80818150595405158</v>
      </c>
      <c r="D6" s="2" t="s">
        <v>51</v>
      </c>
      <c r="K6" s="3" t="s">
        <v>22</v>
      </c>
      <c r="L6" s="24">
        <v>3993.37915653461</v>
      </c>
      <c r="M6" s="25">
        <v>702.24684346539016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30" t="e">
        <v>#N/A</v>
      </c>
    </row>
    <row r="7" spans="1:25" ht="15" customHeight="1" x14ac:dyDescent="0.25">
      <c r="A7" s="10" t="s">
        <v>23</v>
      </c>
      <c r="B7" s="11">
        <v>3.9072030568564622</v>
      </c>
      <c r="K7" s="13"/>
      <c r="L7" s="14"/>
      <c r="M7" s="14"/>
      <c r="N7" s="15"/>
    </row>
    <row r="8" spans="1:25" ht="15" customHeight="1" thickBot="1" x14ac:dyDescent="0.3">
      <c r="A8" s="16" t="s">
        <v>24</v>
      </c>
      <c r="B8" s="16">
        <v>60</v>
      </c>
      <c r="K8" s="13" t="s">
        <v>25</v>
      </c>
      <c r="L8" s="17">
        <v>0.95</v>
      </c>
      <c r="M8" s="14"/>
      <c r="N8" s="15"/>
    </row>
    <row r="9" spans="1:25" ht="15" customHeight="1" x14ac:dyDescent="0.25">
      <c r="A9" s="31" t="s">
        <v>52</v>
      </c>
      <c r="B9" s="32">
        <f>1 / (1 - B5)</f>
        <v>6.6865747332211685</v>
      </c>
      <c r="K9" s="18" t="s">
        <v>26</v>
      </c>
      <c r="L9" s="14">
        <v>2.0128955989194299</v>
      </c>
      <c r="M9" s="14"/>
      <c r="N9" s="15"/>
    </row>
    <row r="10" spans="1:25" ht="15" customHeight="1" x14ac:dyDescent="0.25"/>
    <row r="11" spans="1:25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Y11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5" ht="15" customHeight="1" thickBot="1" x14ac:dyDescent="0.3">
      <c r="A1" s="2" t="s">
        <v>30</v>
      </c>
      <c r="K1" s="4" t="s">
        <v>15</v>
      </c>
      <c r="L1" s="5"/>
      <c r="M1" s="5"/>
      <c r="N1" s="5"/>
    </row>
    <row r="2" spans="1:25" ht="15" customHeight="1" thickBot="1" x14ac:dyDescent="0.3">
      <c r="A2" s="3" t="s">
        <v>59</v>
      </c>
      <c r="K2" s="3" t="s">
        <v>46</v>
      </c>
      <c r="L2" s="21">
        <v>73.925269364891662</v>
      </c>
      <c r="M2" s="22">
        <v>-1077.490683839188</v>
      </c>
      <c r="N2" s="22">
        <v>-4327.8332924959086</v>
      </c>
      <c r="O2" s="23">
        <v>-52.94196840878783</v>
      </c>
      <c r="P2" s="23">
        <v>-13.414601664664936</v>
      </c>
      <c r="Q2" s="23">
        <v>-16.630908271477196</v>
      </c>
      <c r="R2" s="23">
        <v>-2.0733569189474017</v>
      </c>
      <c r="S2" s="23">
        <v>-27.373440546571544</v>
      </c>
      <c r="T2" s="23">
        <v>3.8603046550257036</v>
      </c>
      <c r="U2" s="23">
        <v>-0.72133240098822815</v>
      </c>
      <c r="V2" s="23">
        <v>-92.885914285294149</v>
      </c>
      <c r="W2" s="23">
        <v>45.464701892995627</v>
      </c>
      <c r="X2" s="23">
        <v>55.029575334734275</v>
      </c>
      <c r="Y2" s="28">
        <v>25934.642443899691</v>
      </c>
    </row>
    <row r="3" spans="1:25" ht="15" customHeight="1" x14ac:dyDescent="0.25">
      <c r="A3" s="7" t="s">
        <v>16</v>
      </c>
      <c r="B3" s="8"/>
      <c r="D3" s="2" t="s">
        <v>48</v>
      </c>
      <c r="K3" s="9" t="s">
        <v>47</v>
      </c>
      <c r="L3" s="20">
        <v>63.050457713650033</v>
      </c>
      <c r="M3" s="6">
        <v>381.21973883741737</v>
      </c>
      <c r="N3" s="6">
        <v>2450.8608453313559</v>
      </c>
      <c r="O3" s="19">
        <v>301.11064739389309</v>
      </c>
      <c r="P3" s="19">
        <v>69.600657196906411</v>
      </c>
      <c r="Q3" s="19">
        <v>40.401466750023168</v>
      </c>
      <c r="R3" s="19">
        <v>33.801547389558031</v>
      </c>
      <c r="S3" s="19">
        <v>42.340498758294146</v>
      </c>
      <c r="T3" s="19">
        <v>3.4576424678043374</v>
      </c>
      <c r="U3" s="19">
        <v>3.358611050784273</v>
      </c>
      <c r="V3" s="19">
        <v>117.26984229378844</v>
      </c>
      <c r="W3" s="19">
        <v>58.632721600579544</v>
      </c>
      <c r="X3" s="19">
        <v>47.573750551844846</v>
      </c>
      <c r="Y3" s="29">
        <v>15440.349164562413</v>
      </c>
    </row>
    <row r="4" spans="1:25" ht="15" customHeight="1" x14ac:dyDescent="0.25">
      <c r="A4" s="10" t="s">
        <v>17</v>
      </c>
      <c r="B4" s="11">
        <v>0.62999644624810103</v>
      </c>
      <c r="D4" s="2" t="s">
        <v>49</v>
      </c>
      <c r="K4" s="3" t="s">
        <v>18</v>
      </c>
      <c r="L4" s="20">
        <v>0.39689552228523639</v>
      </c>
      <c r="M4" s="6">
        <v>1278.9051785904658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29" t="e">
        <v>#N/A</v>
      </c>
    </row>
    <row r="5" spans="1:25" ht="15" customHeight="1" x14ac:dyDescent="0.25">
      <c r="A5" s="10" t="s">
        <v>19</v>
      </c>
      <c r="B5" s="11">
        <v>0.39689552228523639</v>
      </c>
      <c r="D5" s="2" t="s">
        <v>50</v>
      </c>
      <c r="K5" s="9" t="s">
        <v>20</v>
      </c>
      <c r="L5" s="20">
        <v>2.3286173329625317</v>
      </c>
      <c r="M5" s="12">
        <v>46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29" t="e">
        <v>#N/A</v>
      </c>
    </row>
    <row r="6" spans="1:25" ht="15" customHeight="1" thickBot="1" x14ac:dyDescent="0.3">
      <c r="A6" s="10" t="s">
        <v>21</v>
      </c>
      <c r="B6" s="11">
        <v>0.2264529524962815</v>
      </c>
      <c r="D6" s="2" t="s">
        <v>51</v>
      </c>
      <c r="K6" s="3" t="s">
        <v>22</v>
      </c>
      <c r="L6" s="24">
        <v>49512877.882026479</v>
      </c>
      <c r="M6" s="25">
        <v>75237528.967973515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30" t="e">
        <v>#N/A</v>
      </c>
    </row>
    <row r="7" spans="1:25" ht="15" customHeight="1" x14ac:dyDescent="0.25">
      <c r="A7" s="10" t="s">
        <v>23</v>
      </c>
      <c r="B7" s="11">
        <v>1278.9051785904658</v>
      </c>
      <c r="K7" s="13"/>
      <c r="L7" s="14"/>
      <c r="M7" s="14"/>
      <c r="N7" s="15"/>
    </row>
    <row r="8" spans="1:25" ht="15" customHeight="1" thickBot="1" x14ac:dyDescent="0.3">
      <c r="A8" s="16" t="s">
        <v>24</v>
      </c>
      <c r="B8" s="16">
        <v>60</v>
      </c>
      <c r="K8" s="13" t="s">
        <v>25</v>
      </c>
      <c r="L8" s="17">
        <v>0.95</v>
      </c>
      <c r="M8" s="14"/>
      <c r="N8" s="15"/>
    </row>
    <row r="9" spans="1:25" ht="15" customHeight="1" x14ac:dyDescent="0.25">
      <c r="A9" s="31" t="s">
        <v>52</v>
      </c>
      <c r="B9" s="32">
        <f>1 / (1 - B5)</f>
        <v>1.658087507141585</v>
      </c>
      <c r="K9" s="18" t="s">
        <v>26</v>
      </c>
      <c r="L9" s="14">
        <v>2.0128955989194299</v>
      </c>
      <c r="M9" s="14"/>
      <c r="N9" s="15"/>
    </row>
    <row r="10" spans="1:25" ht="15" customHeight="1" x14ac:dyDescent="0.25"/>
    <row r="11" spans="1:25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Y11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5" ht="15" customHeight="1" thickBot="1" x14ac:dyDescent="0.3">
      <c r="A1" s="2" t="s">
        <v>30</v>
      </c>
      <c r="K1" s="4" t="s">
        <v>15</v>
      </c>
      <c r="L1" s="5"/>
      <c r="M1" s="5"/>
      <c r="N1" s="5"/>
    </row>
    <row r="2" spans="1:25" ht="15" customHeight="1" thickBot="1" x14ac:dyDescent="0.3">
      <c r="A2" s="3" t="s">
        <v>58</v>
      </c>
      <c r="K2" s="3" t="s">
        <v>46</v>
      </c>
      <c r="L2" s="21">
        <v>2.0479725235946189</v>
      </c>
      <c r="M2" s="22">
        <v>1.2316711562162197</v>
      </c>
      <c r="N2" s="22">
        <v>0.34822906829963335</v>
      </c>
      <c r="O2" s="23">
        <v>-2.124324218886859E-2</v>
      </c>
      <c r="P2" s="23">
        <v>0.30361071642490473</v>
      </c>
      <c r="Q2" s="23">
        <v>-1.9111157697719195E-2</v>
      </c>
      <c r="R2" s="23">
        <v>-8.9052152026594486E-2</v>
      </c>
      <c r="S2" s="23">
        <v>8.2624336909643461E-3</v>
      </c>
      <c r="T2" s="23">
        <v>-3.2797406390730377E-3</v>
      </c>
      <c r="U2" s="23">
        <v>-1.1239138063388334</v>
      </c>
      <c r="V2" s="23">
        <v>-0.18599417488478187</v>
      </c>
      <c r="W2" s="23">
        <v>4.3825101103604609E-2</v>
      </c>
      <c r="X2" s="23">
        <v>3.9252734296111772E-4</v>
      </c>
      <c r="Y2" s="28">
        <v>70.836957606203953</v>
      </c>
    </row>
    <row r="3" spans="1:25" ht="15" customHeight="1" x14ac:dyDescent="0.25">
      <c r="A3" s="7" t="s">
        <v>16</v>
      </c>
      <c r="B3" s="8"/>
      <c r="D3" s="2" t="s">
        <v>48</v>
      </c>
      <c r="K3" s="9" t="s">
        <v>47</v>
      </c>
      <c r="L3" s="20">
        <v>0.90249534515897234</v>
      </c>
      <c r="M3" s="6">
        <v>5.8329610305273452</v>
      </c>
      <c r="N3" s="6">
        <v>0.69217990391550965</v>
      </c>
      <c r="O3" s="19">
        <v>0.16041477194601469</v>
      </c>
      <c r="P3" s="19">
        <v>8.1823433392639963E-2</v>
      </c>
      <c r="Q3" s="19">
        <v>7.784101345742156E-2</v>
      </c>
      <c r="R3" s="19">
        <v>9.7123851465311495E-2</v>
      </c>
      <c r="S3" s="19">
        <v>7.9822357541356297E-3</v>
      </c>
      <c r="T3" s="19">
        <v>7.7280027719111013E-3</v>
      </c>
      <c r="U3" s="19">
        <v>0.21577011831105353</v>
      </c>
      <c r="V3" s="19">
        <v>0.13319354047263837</v>
      </c>
      <c r="W3" s="19">
        <v>0.11101906909781496</v>
      </c>
      <c r="X3" s="19">
        <v>3.3478442285629319E-4</v>
      </c>
      <c r="Y3" s="29">
        <v>35.134469168899514</v>
      </c>
    </row>
    <row r="4" spans="1:25" ht="15" customHeight="1" x14ac:dyDescent="0.25">
      <c r="A4" s="10" t="s">
        <v>17</v>
      </c>
      <c r="B4" s="11">
        <v>0.86246502929431368</v>
      </c>
      <c r="D4" s="2" t="s">
        <v>49</v>
      </c>
      <c r="K4" s="3" t="s">
        <v>18</v>
      </c>
      <c r="L4" s="20">
        <v>0.74384592675564143</v>
      </c>
      <c r="M4" s="6">
        <v>2.9469776718359633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29" t="e">
        <v>#N/A</v>
      </c>
    </row>
    <row r="5" spans="1:25" ht="15" customHeight="1" x14ac:dyDescent="0.25">
      <c r="A5" s="10" t="s">
        <v>19</v>
      </c>
      <c r="B5" s="11">
        <v>0.74384592675564143</v>
      </c>
      <c r="D5" s="2" t="s">
        <v>50</v>
      </c>
      <c r="K5" s="9" t="s">
        <v>20</v>
      </c>
      <c r="L5" s="20">
        <v>10.275340028871019</v>
      </c>
      <c r="M5" s="12">
        <v>46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29" t="e">
        <v>#N/A</v>
      </c>
    </row>
    <row r="6" spans="1:25" ht="15" customHeight="1" thickBot="1" x14ac:dyDescent="0.3">
      <c r="A6" s="10" t="s">
        <v>21</v>
      </c>
      <c r="B6" s="11">
        <v>0.67145455823006195</v>
      </c>
      <c r="D6" s="2" t="s">
        <v>51</v>
      </c>
      <c r="K6" s="3" t="s">
        <v>22</v>
      </c>
      <c r="L6" s="24">
        <v>1160.0941730115462</v>
      </c>
      <c r="M6" s="25">
        <v>399.49516032178684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30" t="e">
        <v>#N/A</v>
      </c>
    </row>
    <row r="7" spans="1:25" ht="15" customHeight="1" x14ac:dyDescent="0.25">
      <c r="A7" s="10" t="s">
        <v>23</v>
      </c>
      <c r="B7" s="11">
        <v>2.9469776718359633</v>
      </c>
      <c r="K7" s="13"/>
      <c r="L7" s="14"/>
      <c r="M7" s="14"/>
      <c r="N7" s="15"/>
    </row>
    <row r="8" spans="1:25" ht="15" customHeight="1" thickBot="1" x14ac:dyDescent="0.3">
      <c r="A8" s="16" t="s">
        <v>24</v>
      </c>
      <c r="B8" s="16">
        <v>60</v>
      </c>
      <c r="K8" s="13" t="s">
        <v>25</v>
      </c>
      <c r="L8" s="17">
        <v>0.95</v>
      </c>
      <c r="M8" s="14"/>
      <c r="N8" s="15"/>
    </row>
    <row r="9" spans="1:25" ht="15" customHeight="1" x14ac:dyDescent="0.25">
      <c r="A9" s="31" t="s">
        <v>52</v>
      </c>
      <c r="B9" s="32">
        <f>1 / (1 - B5)</f>
        <v>3.9039004429418092</v>
      </c>
      <c r="K9" s="18" t="s">
        <v>26</v>
      </c>
      <c r="L9" s="14">
        <v>2.0128955989194299</v>
      </c>
      <c r="M9" s="14"/>
      <c r="N9" s="15"/>
    </row>
    <row r="10" spans="1:25" ht="15" customHeight="1" x14ac:dyDescent="0.25"/>
    <row r="11" spans="1:25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Y11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5" ht="15" customHeight="1" thickBot="1" x14ac:dyDescent="0.3">
      <c r="A1" s="2" t="s">
        <v>30</v>
      </c>
      <c r="K1" s="4" t="s">
        <v>15</v>
      </c>
      <c r="L1" s="5"/>
      <c r="M1" s="5"/>
      <c r="N1" s="5"/>
    </row>
    <row r="2" spans="1:25" ht="15" customHeight="1" thickBot="1" x14ac:dyDescent="0.3">
      <c r="A2" s="3" t="s">
        <v>57</v>
      </c>
      <c r="K2" s="3" t="s">
        <v>46</v>
      </c>
      <c r="L2" s="21">
        <v>-1.7303338263093728</v>
      </c>
      <c r="M2" s="22">
        <v>-0.17290900505880644</v>
      </c>
      <c r="N2" s="22">
        <v>-7.9743113860599301E-3</v>
      </c>
      <c r="O2" s="23">
        <v>-2.0633671408449579E-2</v>
      </c>
      <c r="P2" s="23">
        <v>-2.7857760226591135E-3</v>
      </c>
      <c r="Q2" s="23">
        <v>8.9915810461518031E-3</v>
      </c>
      <c r="R2" s="23">
        <v>-2.6905759296437836E-3</v>
      </c>
      <c r="S2" s="23">
        <v>9.6346188769701874E-4</v>
      </c>
      <c r="T2" s="23">
        <v>-4.9384651873499502E-3</v>
      </c>
      <c r="U2" s="23">
        <v>8.1852991173938419E-2</v>
      </c>
      <c r="V2" s="23">
        <v>4.7736049154868442E-3</v>
      </c>
      <c r="W2" s="23">
        <v>-1.3732824456553656E-4</v>
      </c>
      <c r="X2" s="23">
        <v>4.91579169513989E-2</v>
      </c>
      <c r="Y2" s="28">
        <v>11.927898124807875</v>
      </c>
    </row>
    <row r="3" spans="1:25" ht="15" customHeight="1" x14ac:dyDescent="0.25">
      <c r="A3" s="7" t="s">
        <v>16</v>
      </c>
      <c r="B3" s="8"/>
      <c r="D3" s="2" t="s">
        <v>48</v>
      </c>
      <c r="K3" s="9" t="s">
        <v>47</v>
      </c>
      <c r="L3" s="20">
        <v>0.86739559379085829</v>
      </c>
      <c r="M3" s="6">
        <v>0.1044680868649161</v>
      </c>
      <c r="N3" s="6">
        <v>2.4829927629052825E-2</v>
      </c>
      <c r="O3" s="19">
        <v>1.412614423841776E-2</v>
      </c>
      <c r="P3" s="19">
        <v>1.2060791609134728E-2</v>
      </c>
      <c r="Q3" s="19">
        <v>1.512626288695057E-2</v>
      </c>
      <c r="R3" s="19">
        <v>1.186439873057453E-3</v>
      </c>
      <c r="S3" s="19">
        <v>1.19119848216196E-3</v>
      </c>
      <c r="T3" s="19">
        <v>4.2144050100877947E-2</v>
      </c>
      <c r="U3" s="19">
        <v>1.7269352508152602E-2</v>
      </c>
      <c r="V3" s="19">
        <v>1.7214877808580647E-2</v>
      </c>
      <c r="W3" s="19">
        <v>4.8587183456417003E-5</v>
      </c>
      <c r="X3" s="19">
        <v>2.1662786348558734E-2</v>
      </c>
      <c r="Y3" s="29">
        <v>5.3996063289643272</v>
      </c>
    </row>
    <row r="4" spans="1:25" ht="15" customHeight="1" x14ac:dyDescent="0.25">
      <c r="A4" s="10" t="s">
        <v>17</v>
      </c>
      <c r="B4" s="11">
        <v>0.87894174150863047</v>
      </c>
      <c r="D4" s="2" t="s">
        <v>49</v>
      </c>
      <c r="K4" s="3" t="s">
        <v>18</v>
      </c>
      <c r="L4" s="20">
        <v>0.77253858496622418</v>
      </c>
      <c r="M4" s="6">
        <v>0.45657435924812773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29" t="e">
        <v>#N/A</v>
      </c>
    </row>
    <row r="5" spans="1:25" ht="15" customHeight="1" x14ac:dyDescent="0.25">
      <c r="A5" s="10" t="s">
        <v>19</v>
      </c>
      <c r="B5" s="11">
        <v>0.77253858496622418</v>
      </c>
      <c r="D5" s="2" t="s">
        <v>50</v>
      </c>
      <c r="K5" s="9" t="s">
        <v>20</v>
      </c>
      <c r="L5" s="20">
        <v>12.017853970857312</v>
      </c>
      <c r="M5" s="12">
        <v>46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29" t="e">
        <v>#N/A</v>
      </c>
    </row>
    <row r="6" spans="1:25" ht="15" customHeight="1" thickBot="1" x14ac:dyDescent="0.3">
      <c r="A6" s="10" t="s">
        <v>21</v>
      </c>
      <c r="B6" s="11">
        <v>0.70825601115233106</v>
      </c>
      <c r="D6" s="2" t="s">
        <v>51</v>
      </c>
      <c r="K6" s="3" t="s">
        <v>22</v>
      </c>
      <c r="L6" s="24">
        <v>32.568166639282772</v>
      </c>
      <c r="M6" s="25">
        <v>9.5891666940505669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30" t="e">
        <v>#N/A</v>
      </c>
    </row>
    <row r="7" spans="1:25" ht="15" customHeight="1" x14ac:dyDescent="0.25">
      <c r="A7" s="10" t="s">
        <v>23</v>
      </c>
      <c r="B7" s="11">
        <v>0.45657435924812773</v>
      </c>
      <c r="K7" s="13"/>
      <c r="L7" s="14"/>
      <c r="M7" s="14"/>
      <c r="N7" s="15"/>
    </row>
    <row r="8" spans="1:25" ht="15" customHeight="1" thickBot="1" x14ac:dyDescent="0.3">
      <c r="A8" s="16" t="s">
        <v>24</v>
      </c>
      <c r="B8" s="16">
        <v>60</v>
      </c>
      <c r="K8" s="13" t="s">
        <v>25</v>
      </c>
      <c r="L8" s="17">
        <v>0.95</v>
      </c>
      <c r="M8" s="14"/>
      <c r="N8" s="15"/>
    </row>
    <row r="9" spans="1:25" ht="15" customHeight="1" x14ac:dyDescent="0.25">
      <c r="A9" s="31" t="s">
        <v>52</v>
      </c>
      <c r="B9" s="32">
        <f>1 / (1 - B5)</f>
        <v>4.3963500352422837</v>
      </c>
      <c r="K9" s="18" t="s">
        <v>26</v>
      </c>
      <c r="L9" s="14">
        <v>2.0128955989194299</v>
      </c>
      <c r="M9" s="14"/>
      <c r="N9" s="15"/>
    </row>
    <row r="10" spans="1:25" ht="15" customHeight="1" x14ac:dyDescent="0.25"/>
    <row r="11" spans="1:25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Y11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5" ht="15" customHeight="1" thickBot="1" x14ac:dyDescent="0.3">
      <c r="A1" s="2" t="s">
        <v>30</v>
      </c>
      <c r="K1" s="4" t="s">
        <v>15</v>
      </c>
      <c r="L1" s="5"/>
      <c r="M1" s="5"/>
      <c r="N1" s="5"/>
    </row>
    <row r="2" spans="1:25" ht="15" customHeight="1" thickBot="1" x14ac:dyDescent="0.3">
      <c r="A2" s="3" t="s">
        <v>56</v>
      </c>
      <c r="K2" s="3" t="s">
        <v>46</v>
      </c>
      <c r="L2" s="21">
        <v>-7.4537774240600374E-2</v>
      </c>
      <c r="M2" s="22">
        <v>-7.3747919952401051E-3</v>
      </c>
      <c r="N2" s="22">
        <v>-6.6264794782967705E-3</v>
      </c>
      <c r="O2" s="23">
        <v>3.2168031856498274E-3</v>
      </c>
      <c r="P2" s="23">
        <v>-1.3710261191930207E-3</v>
      </c>
      <c r="Q2" s="23">
        <v>-6.7637902057746861E-5</v>
      </c>
      <c r="R2" s="23">
        <v>-8.1347479911364208E-5</v>
      </c>
      <c r="S2" s="23">
        <v>5.2059245607399673E-3</v>
      </c>
      <c r="T2" s="23">
        <v>-3.1636416214355792E-3</v>
      </c>
      <c r="U2" s="23">
        <v>2.6015473865311807E-4</v>
      </c>
      <c r="V2" s="23">
        <v>-1.466867165847888E-5</v>
      </c>
      <c r="W2" s="23">
        <v>7.8620904558354915E-4</v>
      </c>
      <c r="X2" s="23">
        <v>-4.6015465225101297E-2</v>
      </c>
      <c r="Y2" s="28">
        <v>5.2258343429222061</v>
      </c>
    </row>
    <row r="3" spans="1:25" ht="15" customHeight="1" x14ac:dyDescent="0.25">
      <c r="A3" s="7" t="s">
        <v>16</v>
      </c>
      <c r="B3" s="8"/>
      <c r="D3" s="2" t="s">
        <v>48</v>
      </c>
      <c r="K3" s="9" t="s">
        <v>47</v>
      </c>
      <c r="L3" s="20">
        <v>1.3665048500148476E-2</v>
      </c>
      <c r="M3" s="6">
        <v>3.9051158976804571E-3</v>
      </c>
      <c r="N3" s="6">
        <v>2.144346401927448E-3</v>
      </c>
      <c r="O3" s="19">
        <v>1.9099429122390224E-3</v>
      </c>
      <c r="P3" s="19">
        <v>2.4679037906807943E-3</v>
      </c>
      <c r="Q3" s="19">
        <v>2.0376353947296655E-4</v>
      </c>
      <c r="R3" s="19">
        <v>1.9526289224142205E-4</v>
      </c>
      <c r="S3" s="19">
        <v>6.8306686329195516E-3</v>
      </c>
      <c r="T3" s="19">
        <v>3.4039274746143957E-3</v>
      </c>
      <c r="U3" s="19">
        <v>2.8093969362281272E-3</v>
      </c>
      <c r="V3" s="19">
        <v>8.3068987622798262E-6</v>
      </c>
      <c r="W3" s="19">
        <v>3.7233369488210229E-3</v>
      </c>
      <c r="X3" s="19">
        <v>2.3067000815455943E-2</v>
      </c>
      <c r="Y3" s="29">
        <v>0.51373212200317953</v>
      </c>
    </row>
    <row r="4" spans="1:25" ht="15" customHeight="1" x14ac:dyDescent="0.25">
      <c r="A4" s="10" t="s">
        <v>17</v>
      </c>
      <c r="B4" s="11">
        <v>0.87391500908799358</v>
      </c>
      <c r="D4" s="2" t="s">
        <v>49</v>
      </c>
      <c r="K4" s="3" t="s">
        <v>18</v>
      </c>
      <c r="L4" s="20">
        <v>0.76372744310926799</v>
      </c>
      <c r="M4" s="6">
        <v>7.4455790335253458E-2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29" t="e">
        <v>#N/A</v>
      </c>
    </row>
    <row r="5" spans="1:25" ht="15" customHeight="1" x14ac:dyDescent="0.25">
      <c r="A5" s="10" t="s">
        <v>19</v>
      </c>
      <c r="B5" s="11">
        <v>0.76372744310926799</v>
      </c>
      <c r="D5" s="2" t="s">
        <v>50</v>
      </c>
      <c r="K5" s="9" t="s">
        <v>20</v>
      </c>
      <c r="L5" s="20">
        <v>11.437723529438482</v>
      </c>
      <c r="M5" s="12">
        <v>46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29" t="e">
        <v>#N/A</v>
      </c>
    </row>
    <row r="6" spans="1:25" ht="15" customHeight="1" thickBot="1" x14ac:dyDescent="0.3">
      <c r="A6" s="10" t="s">
        <v>21</v>
      </c>
      <c r="B6" s="11">
        <v>0.69695476398797429</v>
      </c>
      <c r="D6" s="2" t="s">
        <v>51</v>
      </c>
      <c r="K6" s="3" t="s">
        <v>22</v>
      </c>
      <c r="L6" s="24">
        <v>0.82428975646876124</v>
      </c>
      <c r="M6" s="25">
        <v>0.25500857686457223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30" t="e">
        <v>#N/A</v>
      </c>
    </row>
    <row r="7" spans="1:25" ht="15" customHeight="1" x14ac:dyDescent="0.25">
      <c r="A7" s="10" t="s">
        <v>23</v>
      </c>
      <c r="B7" s="11">
        <v>7.4455790335253458E-2</v>
      </c>
      <c r="K7" s="13"/>
      <c r="L7" s="14"/>
      <c r="M7" s="14"/>
      <c r="N7" s="15"/>
    </row>
    <row r="8" spans="1:25" ht="15" customHeight="1" thickBot="1" x14ac:dyDescent="0.3">
      <c r="A8" s="16" t="s">
        <v>24</v>
      </c>
      <c r="B8" s="16">
        <v>60</v>
      </c>
      <c r="K8" s="13" t="s">
        <v>25</v>
      </c>
      <c r="L8" s="17">
        <v>0.95</v>
      </c>
      <c r="M8" s="14"/>
      <c r="N8" s="15"/>
    </row>
    <row r="9" spans="1:25" ht="15" customHeight="1" x14ac:dyDescent="0.25">
      <c r="A9" s="31" t="s">
        <v>52</v>
      </c>
      <c r="B9" s="32">
        <f>1 / (1 - B5)</f>
        <v>4.2324001278847883</v>
      </c>
      <c r="K9" s="18" t="s">
        <v>26</v>
      </c>
      <c r="L9" s="14">
        <v>2.0128955989194299</v>
      </c>
      <c r="M9" s="14"/>
      <c r="N9" s="15"/>
    </row>
    <row r="10" spans="1:25" ht="15" customHeight="1" x14ac:dyDescent="0.25"/>
    <row r="11" spans="1:25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Y11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5" ht="15" customHeight="1" thickBot="1" x14ac:dyDescent="0.3">
      <c r="A1" s="2" t="s">
        <v>30</v>
      </c>
      <c r="K1" s="4" t="s">
        <v>15</v>
      </c>
      <c r="L1" s="5"/>
      <c r="M1" s="5"/>
      <c r="N1" s="5"/>
    </row>
    <row r="2" spans="1:25" ht="15" customHeight="1" thickBot="1" x14ac:dyDescent="0.3">
      <c r="A2" s="3" t="s">
        <v>55</v>
      </c>
      <c r="K2" s="3" t="s">
        <v>46</v>
      </c>
      <c r="L2" s="21">
        <v>-7.5192375215771254E-2</v>
      </c>
      <c r="M2" s="22">
        <v>-7.1488793248509111E-2</v>
      </c>
      <c r="N2" s="22">
        <v>7.2035257413536696E-2</v>
      </c>
      <c r="O2" s="23">
        <v>7.9262367300781417E-3</v>
      </c>
      <c r="P2" s="23">
        <v>7.4484077828126819E-4</v>
      </c>
      <c r="Q2" s="23">
        <v>2.9584883930131294E-3</v>
      </c>
      <c r="R2" s="23">
        <v>0.14480520976090053</v>
      </c>
      <c r="S2" s="23">
        <v>2.6384216660187122E-2</v>
      </c>
      <c r="T2" s="23">
        <v>-9.4200367743999952E-2</v>
      </c>
      <c r="U2" s="23">
        <v>-1.2685227657800614E-5</v>
      </c>
      <c r="V2" s="23">
        <v>1.5713980258893867E-2</v>
      </c>
      <c r="W2" s="23">
        <v>-0.32506442898154503</v>
      </c>
      <c r="X2" s="23">
        <v>-5.2693171342843579</v>
      </c>
      <c r="Y2" s="28">
        <v>30.895429869890179</v>
      </c>
    </row>
    <row r="3" spans="1:25" ht="15" customHeight="1" x14ac:dyDescent="0.25">
      <c r="A3" s="7" t="s">
        <v>16</v>
      </c>
      <c r="B3" s="8"/>
      <c r="D3" s="2" t="s">
        <v>48</v>
      </c>
      <c r="K3" s="9" t="s">
        <v>47</v>
      </c>
      <c r="L3" s="20">
        <v>3.222948416626923E-2</v>
      </c>
      <c r="M3" s="6">
        <v>1.6776287762132212E-2</v>
      </c>
      <c r="N3" s="6">
        <v>1.268767885089902E-2</v>
      </c>
      <c r="O3" s="19">
        <v>2.0786622517189119E-2</v>
      </c>
      <c r="P3" s="19">
        <v>1.7117604874030423E-3</v>
      </c>
      <c r="Q3" s="19">
        <v>1.5859565526914648E-3</v>
      </c>
      <c r="R3" s="19">
        <v>5.3704933549602436E-2</v>
      </c>
      <c r="S3" s="19">
        <v>2.8624310615578234E-2</v>
      </c>
      <c r="T3" s="19">
        <v>1.9109124809733504E-2</v>
      </c>
      <c r="U3" s="19">
        <v>7.2147999539534473E-5</v>
      </c>
      <c r="V3" s="19">
        <v>3.1234903504300107E-2</v>
      </c>
      <c r="W3" s="19">
        <v>0.1963972841783975</v>
      </c>
      <c r="X3" s="19">
        <v>0.96602662121668392</v>
      </c>
      <c r="Y3" s="29">
        <v>6.3147506226459376</v>
      </c>
    </row>
    <row r="4" spans="1:25" ht="15" customHeight="1" x14ac:dyDescent="0.25">
      <c r="A4" s="10" t="s">
        <v>17</v>
      </c>
      <c r="B4" s="11">
        <v>0.92603841981903678</v>
      </c>
      <c r="D4" s="2" t="s">
        <v>49</v>
      </c>
      <c r="K4" s="3" t="s">
        <v>18</v>
      </c>
      <c r="L4" s="20">
        <v>0.8575471549809387</v>
      </c>
      <c r="M4" s="6">
        <v>0.62601888766861979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29" t="e">
        <v>#N/A</v>
      </c>
    </row>
    <row r="5" spans="1:25" ht="15" customHeight="1" x14ac:dyDescent="0.25">
      <c r="A5" s="10" t="s">
        <v>19</v>
      </c>
      <c r="B5" s="11">
        <v>0.8575471549809387</v>
      </c>
      <c r="D5" s="2" t="s">
        <v>50</v>
      </c>
      <c r="K5" s="9" t="s">
        <v>20</v>
      </c>
      <c r="L5" s="20">
        <v>21.301067205159303</v>
      </c>
      <c r="M5" s="12">
        <v>46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29" t="e">
        <v>#N/A</v>
      </c>
    </row>
    <row r="6" spans="1:25" ht="15" customHeight="1" thickBot="1" x14ac:dyDescent="0.3">
      <c r="A6" s="10" t="s">
        <v>21</v>
      </c>
      <c r="B6" s="11">
        <v>0.81728874225816051</v>
      </c>
      <c r="D6" s="2" t="s">
        <v>51</v>
      </c>
      <c r="K6" s="3" t="s">
        <v>22</v>
      </c>
      <c r="L6" s="24">
        <v>108.52244953831197</v>
      </c>
      <c r="M6" s="25">
        <v>18.027383795021375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30" t="e">
        <v>#N/A</v>
      </c>
    </row>
    <row r="7" spans="1:25" ht="15" customHeight="1" x14ac:dyDescent="0.25">
      <c r="A7" s="10" t="s">
        <v>23</v>
      </c>
      <c r="B7" s="11">
        <v>0.62601888766861979</v>
      </c>
      <c r="K7" s="13"/>
      <c r="L7" s="14"/>
      <c r="M7" s="14"/>
      <c r="N7" s="15"/>
    </row>
    <row r="8" spans="1:25" ht="15" customHeight="1" thickBot="1" x14ac:dyDescent="0.3">
      <c r="A8" s="16" t="s">
        <v>24</v>
      </c>
      <c r="B8" s="16">
        <v>60</v>
      </c>
      <c r="K8" s="13" t="s">
        <v>25</v>
      </c>
      <c r="L8" s="17">
        <v>0.95</v>
      </c>
      <c r="M8" s="14"/>
      <c r="N8" s="15"/>
    </row>
    <row r="9" spans="1:25" ht="15" customHeight="1" x14ac:dyDescent="0.25">
      <c r="A9" s="31" t="s">
        <v>52</v>
      </c>
      <c r="B9" s="32">
        <f>1 / (1 - B5)</f>
        <v>7.0198668188493683</v>
      </c>
      <c r="K9" s="18" t="s">
        <v>26</v>
      </c>
      <c r="L9" s="14">
        <v>2.0128955989194299</v>
      </c>
      <c r="M9" s="14"/>
      <c r="N9" s="15"/>
    </row>
    <row r="10" spans="1:25" ht="15" customHeight="1" x14ac:dyDescent="0.25"/>
    <row r="11" spans="1:25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Y11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5" ht="15" customHeight="1" thickBot="1" x14ac:dyDescent="0.3">
      <c r="A1" s="2" t="s">
        <v>30</v>
      </c>
      <c r="K1" s="4" t="s">
        <v>15</v>
      </c>
      <c r="L1" s="5"/>
      <c r="M1" s="5"/>
      <c r="N1" s="5"/>
    </row>
    <row r="2" spans="1:25" ht="15" customHeight="1" thickBot="1" x14ac:dyDescent="0.3">
      <c r="A2" s="3" t="s">
        <v>54</v>
      </c>
      <c r="K2" s="3" t="s">
        <v>46</v>
      </c>
      <c r="L2" s="21">
        <v>4.3992259987302058E-2</v>
      </c>
      <c r="M2" s="22">
        <v>0.1215588057387471</v>
      </c>
      <c r="N2" s="22">
        <v>-0.34549956029046336</v>
      </c>
      <c r="O2" s="23">
        <v>1.1409561277724669E-3</v>
      </c>
      <c r="P2" s="23">
        <v>-1.7457613099214689E-2</v>
      </c>
      <c r="Q2" s="23">
        <v>0.24740416118527772</v>
      </c>
      <c r="R2" s="23">
        <v>3.8861506936470294E-2</v>
      </c>
      <c r="S2" s="23">
        <v>2.1331505017015771E-2</v>
      </c>
      <c r="T2" s="23">
        <v>-6.0150978198520684E-5</v>
      </c>
      <c r="U2" s="23">
        <v>-1.7939433094251191E-2</v>
      </c>
      <c r="V2" s="23">
        <v>-0.28055095974748384</v>
      </c>
      <c r="W2" s="23">
        <v>-9.7565084448492403</v>
      </c>
      <c r="X2" s="23">
        <v>-1.4071504559739194</v>
      </c>
      <c r="Y2" s="28">
        <v>132.45024372748264</v>
      </c>
    </row>
    <row r="3" spans="1:25" ht="15" customHeight="1" x14ac:dyDescent="0.25">
      <c r="A3" s="7" t="s">
        <v>16</v>
      </c>
      <c r="B3" s="8"/>
      <c r="D3" s="2" t="s">
        <v>48</v>
      </c>
      <c r="K3" s="9" t="s">
        <v>47</v>
      </c>
      <c r="L3" s="20">
        <v>8.5463525903900994E-2</v>
      </c>
      <c r="M3" s="6">
        <v>6.9299002183050573E-2</v>
      </c>
      <c r="N3" s="6">
        <v>7.4273656261830773E-2</v>
      </c>
      <c r="O3" s="19">
        <v>7.4183391678413462E-3</v>
      </c>
      <c r="P3" s="19">
        <v>6.6336992033715902E-3</v>
      </c>
      <c r="Q3" s="19">
        <v>0.24733627413104442</v>
      </c>
      <c r="R3" s="19">
        <v>0.12483474354817031</v>
      </c>
      <c r="S3" s="19">
        <v>0.10214570947632486</v>
      </c>
      <c r="T3" s="19">
        <v>3.1208885051589233E-4</v>
      </c>
      <c r="U3" s="19">
        <v>0.13546661300896082</v>
      </c>
      <c r="V3" s="19">
        <v>0.87356257983214269</v>
      </c>
      <c r="W3" s="19">
        <v>5.1662875723715835</v>
      </c>
      <c r="X3" s="19">
        <v>0.60314271507222761</v>
      </c>
      <c r="Y3" s="29">
        <v>27.444432123490962</v>
      </c>
    </row>
    <row r="4" spans="1:25" ht="15" customHeight="1" x14ac:dyDescent="0.25">
      <c r="A4" s="10" t="s">
        <v>17</v>
      </c>
      <c r="B4" s="11">
        <v>0.86485199005255997</v>
      </c>
      <c r="D4" s="2" t="s">
        <v>49</v>
      </c>
      <c r="K4" s="3" t="s">
        <v>18</v>
      </c>
      <c r="L4" s="20">
        <v>0.74796896469787322</v>
      </c>
      <c r="M4" s="6">
        <v>2.7081380710184249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29" t="e">
        <v>#N/A</v>
      </c>
    </row>
    <row r="5" spans="1:25" ht="15" customHeight="1" x14ac:dyDescent="0.25">
      <c r="A5" s="10" t="s">
        <v>19</v>
      </c>
      <c r="B5" s="11">
        <v>0.74796896469787322</v>
      </c>
      <c r="D5" s="2" t="s">
        <v>50</v>
      </c>
      <c r="K5" s="9" t="s">
        <v>20</v>
      </c>
      <c r="L5" s="20">
        <v>10.501323419846242</v>
      </c>
      <c r="M5" s="12">
        <v>46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29" t="e">
        <v>#N/A</v>
      </c>
    </row>
    <row r="6" spans="1:25" ht="15" customHeight="1" thickBot="1" x14ac:dyDescent="0.3">
      <c r="A6" s="10" t="s">
        <v>21</v>
      </c>
      <c r="B6" s="11">
        <v>0.67674280254727204</v>
      </c>
      <c r="D6" s="2" t="s">
        <v>51</v>
      </c>
      <c r="K6" s="3" t="s">
        <v>22</v>
      </c>
      <c r="L6" s="24">
        <v>1001.2187899951618</v>
      </c>
      <c r="M6" s="25">
        <v>337.36454333817215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30" t="e">
        <v>#N/A</v>
      </c>
    </row>
    <row r="7" spans="1:25" ht="15" customHeight="1" x14ac:dyDescent="0.25">
      <c r="A7" s="10" t="s">
        <v>23</v>
      </c>
      <c r="B7" s="11">
        <v>2.7081380710184249</v>
      </c>
      <c r="K7" s="13"/>
      <c r="L7" s="14"/>
      <c r="M7" s="14"/>
      <c r="N7" s="15"/>
    </row>
    <row r="8" spans="1:25" ht="15" customHeight="1" thickBot="1" x14ac:dyDescent="0.3">
      <c r="A8" s="16" t="s">
        <v>24</v>
      </c>
      <c r="B8" s="16">
        <v>60</v>
      </c>
      <c r="K8" s="13" t="s">
        <v>25</v>
      </c>
      <c r="L8" s="17">
        <v>0.95</v>
      </c>
      <c r="M8" s="14"/>
      <c r="N8" s="15"/>
    </row>
    <row r="9" spans="1:25" ht="15" customHeight="1" x14ac:dyDescent="0.25">
      <c r="A9" s="31" t="s">
        <v>52</v>
      </c>
      <c r="B9" s="32">
        <f>1 / (1 - B5)</f>
        <v>3.9677653143043745</v>
      </c>
      <c r="K9" s="18" t="s">
        <v>26</v>
      </c>
      <c r="L9" s="14">
        <v>2.0128955989194299</v>
      </c>
      <c r="M9" s="14"/>
      <c r="N9" s="15"/>
    </row>
    <row r="10" spans="1:25" ht="15" customHeight="1" x14ac:dyDescent="0.25"/>
    <row r="11" spans="1:25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Y11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5" ht="15" customHeight="1" thickBot="1" x14ac:dyDescent="0.3">
      <c r="A1" s="2" t="s">
        <v>30</v>
      </c>
      <c r="K1" s="4" t="s">
        <v>15</v>
      </c>
      <c r="L1" s="5"/>
      <c r="M1" s="5"/>
      <c r="N1" s="5"/>
    </row>
    <row r="2" spans="1:25" ht="15" customHeight="1" thickBot="1" x14ac:dyDescent="0.3">
      <c r="A2" s="3" t="s">
        <v>53</v>
      </c>
      <c r="K2" s="3" t="s">
        <v>46</v>
      </c>
      <c r="L2" s="21">
        <v>0.29662390070677486</v>
      </c>
      <c r="M2" s="22">
        <v>0.3594307207500958</v>
      </c>
      <c r="N2" s="22">
        <v>-1.3504285140764813E-2</v>
      </c>
      <c r="O2" s="23">
        <v>4.1949794809961125E-2</v>
      </c>
      <c r="P2" s="23">
        <v>1.9595071670085027</v>
      </c>
      <c r="Q2" s="23">
        <v>0.35039097389924051</v>
      </c>
      <c r="R2" s="23">
        <v>-0.36411904474899226</v>
      </c>
      <c r="S2" s="23">
        <v>-2.206820538192528E-4</v>
      </c>
      <c r="T2" s="23">
        <v>0.75873679668513383</v>
      </c>
      <c r="U2" s="23">
        <v>-2.1482321622198417</v>
      </c>
      <c r="V2" s="23">
        <v>-25.942608529090048</v>
      </c>
      <c r="W2" s="23">
        <v>-3.9590486072961539</v>
      </c>
      <c r="X2" s="23">
        <v>0.13018543813788153</v>
      </c>
      <c r="Y2" s="28">
        <v>34.136579055915597</v>
      </c>
    </row>
    <row r="3" spans="1:25" ht="15" customHeight="1" x14ac:dyDescent="0.25">
      <c r="A3" s="7" t="s">
        <v>16</v>
      </c>
      <c r="B3" s="8"/>
      <c r="D3" s="2" t="s">
        <v>48</v>
      </c>
      <c r="K3" s="9" t="s">
        <v>47</v>
      </c>
      <c r="L3" s="20">
        <v>0.11510595003603076</v>
      </c>
      <c r="M3" s="6">
        <v>0.14558824662130765</v>
      </c>
      <c r="N3" s="6">
        <v>1.2608476434310369E-2</v>
      </c>
      <c r="O3" s="19">
        <v>1.0562963669795497E-2</v>
      </c>
      <c r="P3" s="19">
        <v>0.3185927185127041</v>
      </c>
      <c r="Q3" s="19">
        <v>0.20867375991017251</v>
      </c>
      <c r="R3" s="19">
        <v>0.16740197830543782</v>
      </c>
      <c r="S3" s="19">
        <v>5.3610293040918708E-4</v>
      </c>
      <c r="T3" s="19">
        <v>0.20448042966713434</v>
      </c>
      <c r="U3" s="19">
        <v>1.4707143862288397</v>
      </c>
      <c r="V3" s="19">
        <v>8.3950971912260997</v>
      </c>
      <c r="W3" s="19">
        <v>0.92907063725899819</v>
      </c>
      <c r="X3" s="19">
        <v>0.25291054762403464</v>
      </c>
      <c r="Y3" s="29">
        <v>57.724967584115085</v>
      </c>
    </row>
    <row r="4" spans="1:25" ht="15" customHeight="1" x14ac:dyDescent="0.25">
      <c r="A4" s="10" t="s">
        <v>17</v>
      </c>
      <c r="B4" s="11">
        <v>0.91452797007224829</v>
      </c>
      <c r="D4" s="2" t="s">
        <v>49</v>
      </c>
      <c r="K4" s="3" t="s">
        <v>18</v>
      </c>
      <c r="L4" s="20">
        <v>0.83636140804446713</v>
      </c>
      <c r="M4" s="6">
        <v>4.6586906217231601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29" t="e">
        <v>#N/A</v>
      </c>
    </row>
    <row r="5" spans="1:25" ht="15" customHeight="1" x14ac:dyDescent="0.25">
      <c r="A5" s="10" t="s">
        <v>19</v>
      </c>
      <c r="B5" s="11">
        <v>0.83636140804446713</v>
      </c>
      <c r="D5" s="2" t="s">
        <v>50</v>
      </c>
      <c r="K5" s="9" t="s">
        <v>20</v>
      </c>
      <c r="L5" s="20">
        <v>18.085175625460511</v>
      </c>
      <c r="M5" s="12">
        <v>46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29" t="e">
        <v>#N/A</v>
      </c>
    </row>
    <row r="6" spans="1:25" ht="15" customHeight="1" thickBot="1" x14ac:dyDescent="0.3">
      <c r="A6" s="10" t="s">
        <v>21</v>
      </c>
      <c r="B6" s="11">
        <v>0.79011571901355548</v>
      </c>
      <c r="D6" s="2" t="s">
        <v>51</v>
      </c>
      <c r="K6" s="3" t="s">
        <v>22</v>
      </c>
      <c r="L6" s="24">
        <v>5102.6270111224931</v>
      </c>
      <c r="M6" s="25">
        <v>998.35632221084086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30" t="e">
        <v>#N/A</v>
      </c>
    </row>
    <row r="7" spans="1:25" ht="15" customHeight="1" x14ac:dyDescent="0.25">
      <c r="A7" s="10" t="s">
        <v>23</v>
      </c>
      <c r="B7" s="11">
        <v>4.6586906217231601</v>
      </c>
      <c r="K7" s="13"/>
      <c r="L7" s="14"/>
      <c r="M7" s="14"/>
      <c r="N7" s="15"/>
    </row>
    <row r="8" spans="1:25" ht="15" customHeight="1" thickBot="1" x14ac:dyDescent="0.3">
      <c r="A8" s="16" t="s">
        <v>24</v>
      </c>
      <c r="B8" s="16">
        <v>60</v>
      </c>
      <c r="K8" s="13" t="s">
        <v>25</v>
      </c>
      <c r="L8" s="17">
        <v>0.95</v>
      </c>
      <c r="M8" s="14"/>
      <c r="N8" s="15"/>
    </row>
    <row r="9" spans="1:25" ht="15" customHeight="1" x14ac:dyDescent="0.25">
      <c r="A9" s="31" t="s">
        <v>52</v>
      </c>
      <c r="B9" s="32">
        <f>1 / (1 - B5)</f>
        <v>6.1110278941518867</v>
      </c>
      <c r="K9" s="18" t="s">
        <v>26</v>
      </c>
      <c r="L9" s="14">
        <v>2.0128955989194299</v>
      </c>
      <c r="M9" s="14"/>
      <c r="N9" s="15"/>
    </row>
    <row r="10" spans="1:25" ht="15" customHeight="1" x14ac:dyDescent="0.25"/>
    <row r="11" spans="1:25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Y11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5" ht="15" customHeight="1" thickBot="1" x14ac:dyDescent="0.3">
      <c r="A1" s="2" t="s">
        <v>30</v>
      </c>
      <c r="K1" s="4" t="s">
        <v>15</v>
      </c>
      <c r="L1" s="5"/>
      <c r="M1" s="5"/>
      <c r="N1" s="5"/>
    </row>
    <row r="2" spans="1:25" ht="15" customHeight="1" thickBot="1" x14ac:dyDescent="0.3">
      <c r="A2" s="3" t="s">
        <v>45</v>
      </c>
      <c r="K2" s="3" t="s">
        <v>46</v>
      </c>
      <c r="L2" s="21">
        <v>-4.1163640092570661E-2</v>
      </c>
      <c r="M2" s="22">
        <v>-1.3632007115368284E-2</v>
      </c>
      <c r="N2" s="22">
        <v>-4.7056281114929356E-2</v>
      </c>
      <c r="O2" s="23">
        <v>-0.79968719440161751</v>
      </c>
      <c r="P2" s="23">
        <v>-0.28251810182915027</v>
      </c>
      <c r="Q2" s="23">
        <v>0.80588470890176289</v>
      </c>
      <c r="R2" s="23">
        <v>-3.9446416274689152E-5</v>
      </c>
      <c r="S2" s="23">
        <v>-6.8476803677998521E-2</v>
      </c>
      <c r="T2" s="23">
        <v>-0.41584677183609597</v>
      </c>
      <c r="U2" s="23">
        <v>18.056672005834031</v>
      </c>
      <c r="V2" s="23">
        <v>5.719794349164431</v>
      </c>
      <c r="W2" s="23">
        <v>0.51576871383478085</v>
      </c>
      <c r="X2" s="23">
        <v>0.42529333421635945</v>
      </c>
      <c r="Y2" s="28">
        <v>-94.708726053950201</v>
      </c>
    </row>
    <row r="3" spans="1:25" ht="15" customHeight="1" x14ac:dyDescent="0.25">
      <c r="A3" s="7" t="s">
        <v>16</v>
      </c>
      <c r="B3" s="8"/>
      <c r="D3" s="2" t="s">
        <v>48</v>
      </c>
      <c r="K3" s="9" t="s">
        <v>47</v>
      </c>
      <c r="L3" s="20">
        <v>0.18541904622276426</v>
      </c>
      <c r="M3" s="6">
        <v>1.5151818305338075E-2</v>
      </c>
      <c r="N3" s="6">
        <v>1.291084213087715E-2</v>
      </c>
      <c r="O3" s="19">
        <v>0.50130576459099119</v>
      </c>
      <c r="P3" s="19">
        <v>0.25401805959677076</v>
      </c>
      <c r="Q3" s="19">
        <v>0.17376253596681138</v>
      </c>
      <c r="R3" s="19">
        <v>6.4308749587316271E-4</v>
      </c>
      <c r="S3" s="19">
        <v>0.27891056527969477</v>
      </c>
      <c r="T3" s="19">
        <v>1.8003749101333517</v>
      </c>
      <c r="U3" s="19">
        <v>10.720958270003921</v>
      </c>
      <c r="V3" s="19">
        <v>1.007436030647791</v>
      </c>
      <c r="W3" s="19">
        <v>0.29403264542432694</v>
      </c>
      <c r="X3" s="19">
        <v>0.16503657716833151</v>
      </c>
      <c r="Y3" s="29">
        <v>67.962692995633574</v>
      </c>
    </row>
    <row r="4" spans="1:25" ht="15" customHeight="1" x14ac:dyDescent="0.25">
      <c r="A4" s="10" t="s">
        <v>17</v>
      </c>
      <c r="B4" s="11">
        <v>0.86985097670072009</v>
      </c>
      <c r="D4" s="2" t="s">
        <v>49</v>
      </c>
      <c r="K4" s="3" t="s">
        <v>18</v>
      </c>
      <c r="L4" s="20">
        <v>0.75664072166719676</v>
      </c>
      <c r="M4" s="6">
        <v>5.5783413679540441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29" t="e">
        <v>#N/A</v>
      </c>
    </row>
    <row r="5" spans="1:25" ht="15" customHeight="1" x14ac:dyDescent="0.25">
      <c r="A5" s="10" t="s">
        <v>19</v>
      </c>
      <c r="B5" s="11">
        <v>0.75664072166719676</v>
      </c>
      <c r="D5" s="2" t="s">
        <v>50</v>
      </c>
      <c r="K5" s="9" t="s">
        <v>20</v>
      </c>
      <c r="L5" s="20">
        <v>11.001610912043329</v>
      </c>
      <c r="M5" s="12">
        <v>46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29" t="e">
        <v>#N/A</v>
      </c>
    </row>
    <row r="6" spans="1:25" ht="15" customHeight="1" thickBot="1" x14ac:dyDescent="0.3">
      <c r="A6" s="10" t="s">
        <v>21</v>
      </c>
      <c r="B6" s="11">
        <v>0.68786527344270887</v>
      </c>
      <c r="D6" s="2" t="s">
        <v>51</v>
      </c>
      <c r="K6" s="3" t="s">
        <v>22</v>
      </c>
      <c r="L6" s="24">
        <v>4450.510282131675</v>
      </c>
      <c r="M6" s="25">
        <v>1431.4230512016602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30" t="e">
        <v>#N/A</v>
      </c>
    </row>
    <row r="7" spans="1:25" ht="15" customHeight="1" x14ac:dyDescent="0.25">
      <c r="A7" s="10" t="s">
        <v>23</v>
      </c>
      <c r="B7" s="11">
        <v>5.5783413679540441</v>
      </c>
      <c r="K7" s="13"/>
      <c r="L7" s="14"/>
      <c r="M7" s="14"/>
      <c r="N7" s="15"/>
    </row>
    <row r="8" spans="1:25" ht="15" customHeight="1" thickBot="1" x14ac:dyDescent="0.3">
      <c r="A8" s="16" t="s">
        <v>24</v>
      </c>
      <c r="B8" s="16">
        <v>60</v>
      </c>
      <c r="K8" s="13" t="s">
        <v>25</v>
      </c>
      <c r="L8" s="17">
        <v>0.95</v>
      </c>
      <c r="M8" s="14"/>
      <c r="N8" s="15"/>
    </row>
    <row r="9" spans="1:25" ht="15" customHeight="1" x14ac:dyDescent="0.25">
      <c r="A9" s="31" t="s">
        <v>52</v>
      </c>
      <c r="B9" s="32">
        <f>1 / (1 - B5)</f>
        <v>4.1091509099252885</v>
      </c>
      <c r="K9" s="18" t="s">
        <v>26</v>
      </c>
      <c r="L9" s="14">
        <v>2.0128955989194299</v>
      </c>
      <c r="M9" s="14"/>
      <c r="N9" s="15"/>
    </row>
    <row r="10" spans="1:25" ht="15" customHeight="1" x14ac:dyDescent="0.25"/>
    <row r="11" spans="1:25" ht="15" customHeight="1" x14ac:dyDescent="0.25"/>
  </sheetData>
  <mergeCells count="1">
    <mergeCell ref="K1:N1"/>
  </mergeCells>
  <pageMargins left="0.7" right="0.7" top="0.75" bottom="0.75" header="0.3" footer="0.3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/>
  </sheetViews>
  <sheetFormatPr defaultRowHeight="1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921.87</v>
      </c>
      <c r="B2">
        <v>36</v>
      </c>
      <c r="C2">
        <v>27</v>
      </c>
      <c r="D2">
        <v>71</v>
      </c>
      <c r="E2">
        <v>8.1</v>
      </c>
      <c r="F2">
        <v>3.34</v>
      </c>
      <c r="G2">
        <v>11.4</v>
      </c>
      <c r="H2">
        <v>81.5</v>
      </c>
      <c r="I2">
        <v>3243</v>
      </c>
      <c r="J2">
        <v>8.8000000000000007</v>
      </c>
      <c r="K2">
        <v>42.6</v>
      </c>
      <c r="L2">
        <v>11.7</v>
      </c>
      <c r="M2">
        <v>21</v>
      </c>
      <c r="N2">
        <v>59</v>
      </c>
      <c r="O2">
        <v>59</v>
      </c>
    </row>
    <row r="3" spans="1:15" x14ac:dyDescent="0.25">
      <c r="A3">
        <v>997.875</v>
      </c>
      <c r="B3">
        <v>35</v>
      </c>
      <c r="C3">
        <v>23</v>
      </c>
      <c r="D3">
        <v>72</v>
      </c>
      <c r="E3">
        <v>11.1</v>
      </c>
      <c r="F3">
        <v>3.14</v>
      </c>
      <c r="G3">
        <v>11</v>
      </c>
      <c r="H3">
        <v>78.8</v>
      </c>
      <c r="I3">
        <v>4281</v>
      </c>
      <c r="J3">
        <v>3.5</v>
      </c>
      <c r="K3">
        <v>50.7</v>
      </c>
      <c r="L3">
        <v>14.4</v>
      </c>
      <c r="M3">
        <v>8</v>
      </c>
      <c r="N3">
        <v>39</v>
      </c>
      <c r="O3">
        <v>57</v>
      </c>
    </row>
    <row r="4" spans="1:15" x14ac:dyDescent="0.25">
      <c r="A4">
        <v>962.35400000000004</v>
      </c>
      <c r="B4">
        <v>44</v>
      </c>
      <c r="C4">
        <v>29</v>
      </c>
      <c r="D4">
        <v>74</v>
      </c>
      <c r="E4">
        <v>10.4</v>
      </c>
      <c r="F4">
        <v>3.21</v>
      </c>
      <c r="G4">
        <v>9.8000000000000007</v>
      </c>
      <c r="H4">
        <v>81.599999999999994</v>
      </c>
      <c r="I4">
        <v>4260</v>
      </c>
      <c r="J4">
        <v>0.8</v>
      </c>
      <c r="K4">
        <v>39.4</v>
      </c>
      <c r="L4">
        <v>12.4</v>
      </c>
      <c r="M4">
        <v>6</v>
      </c>
      <c r="N4">
        <v>33</v>
      </c>
      <c r="O4">
        <v>54</v>
      </c>
    </row>
    <row r="5" spans="1:15" x14ac:dyDescent="0.25">
      <c r="A5">
        <v>982.29100000000005</v>
      </c>
      <c r="B5">
        <v>47</v>
      </c>
      <c r="C5">
        <v>45</v>
      </c>
      <c r="D5">
        <v>79</v>
      </c>
      <c r="E5">
        <v>6.5</v>
      </c>
      <c r="F5">
        <v>3.41</v>
      </c>
      <c r="G5">
        <v>11.1</v>
      </c>
      <c r="H5">
        <v>77.5</v>
      </c>
      <c r="I5">
        <v>3125</v>
      </c>
      <c r="J5">
        <v>27.1</v>
      </c>
      <c r="K5">
        <v>50.2</v>
      </c>
      <c r="L5">
        <v>20.6</v>
      </c>
      <c r="M5">
        <v>18</v>
      </c>
      <c r="N5">
        <v>24</v>
      </c>
      <c r="O5">
        <v>56</v>
      </c>
    </row>
    <row r="6" spans="1:15" x14ac:dyDescent="0.25">
      <c r="A6">
        <v>1071.289</v>
      </c>
      <c r="B6">
        <v>43</v>
      </c>
      <c r="C6">
        <v>35</v>
      </c>
      <c r="D6">
        <v>77</v>
      </c>
      <c r="E6">
        <v>7.6</v>
      </c>
      <c r="F6">
        <v>3.44</v>
      </c>
      <c r="G6">
        <v>9.6</v>
      </c>
      <c r="H6">
        <v>84.6</v>
      </c>
      <c r="I6">
        <v>6441</v>
      </c>
      <c r="J6">
        <v>24.4</v>
      </c>
      <c r="K6">
        <v>43.7</v>
      </c>
      <c r="L6">
        <v>14.3</v>
      </c>
      <c r="M6">
        <v>43</v>
      </c>
      <c r="N6">
        <v>206</v>
      </c>
      <c r="O6">
        <v>55</v>
      </c>
    </row>
    <row r="7" spans="1:15" x14ac:dyDescent="0.25">
      <c r="A7">
        <v>1030.3800000000001</v>
      </c>
      <c r="B7">
        <v>53</v>
      </c>
      <c r="C7">
        <v>45</v>
      </c>
      <c r="D7">
        <v>80</v>
      </c>
      <c r="E7">
        <v>7.7</v>
      </c>
      <c r="F7">
        <v>3.45</v>
      </c>
      <c r="G7">
        <v>10.199999999999999</v>
      </c>
      <c r="H7">
        <v>66.8</v>
      </c>
      <c r="I7">
        <v>3325</v>
      </c>
      <c r="J7">
        <v>38.5</v>
      </c>
      <c r="K7">
        <v>43.1</v>
      </c>
      <c r="L7">
        <v>25.5</v>
      </c>
      <c r="M7">
        <v>30</v>
      </c>
      <c r="N7">
        <v>72</v>
      </c>
      <c r="O7">
        <v>54</v>
      </c>
    </row>
    <row r="8" spans="1:15" x14ac:dyDescent="0.25">
      <c r="A8">
        <v>934.7</v>
      </c>
      <c r="B8">
        <v>43</v>
      </c>
      <c r="C8">
        <v>30</v>
      </c>
      <c r="D8">
        <v>74</v>
      </c>
      <c r="E8">
        <v>10.9</v>
      </c>
      <c r="F8">
        <v>3.23</v>
      </c>
      <c r="G8">
        <v>12.1</v>
      </c>
      <c r="H8">
        <v>83.9</v>
      </c>
      <c r="I8">
        <v>4679</v>
      </c>
      <c r="J8">
        <v>3.5</v>
      </c>
      <c r="K8">
        <v>49.2</v>
      </c>
      <c r="L8">
        <v>11.3</v>
      </c>
      <c r="M8">
        <v>21</v>
      </c>
      <c r="N8">
        <v>62</v>
      </c>
      <c r="O8">
        <v>56</v>
      </c>
    </row>
    <row r="9" spans="1:15" x14ac:dyDescent="0.25">
      <c r="A9">
        <v>899.529</v>
      </c>
      <c r="B9">
        <v>45</v>
      </c>
      <c r="C9">
        <v>30</v>
      </c>
      <c r="D9">
        <v>73</v>
      </c>
      <c r="E9">
        <v>9.3000000000000007</v>
      </c>
      <c r="F9">
        <v>3.29</v>
      </c>
      <c r="G9">
        <v>10.6</v>
      </c>
      <c r="H9">
        <v>86</v>
      </c>
      <c r="I9">
        <v>2140</v>
      </c>
      <c r="J9">
        <v>5.3</v>
      </c>
      <c r="K9">
        <v>40.4</v>
      </c>
      <c r="L9">
        <v>10.5</v>
      </c>
      <c r="M9">
        <v>6</v>
      </c>
      <c r="N9">
        <v>4</v>
      </c>
      <c r="O9">
        <v>56</v>
      </c>
    </row>
    <row r="10" spans="1:15" x14ac:dyDescent="0.25">
      <c r="A10">
        <v>1001.902</v>
      </c>
      <c r="B10">
        <v>36</v>
      </c>
      <c r="C10">
        <v>24</v>
      </c>
      <c r="D10">
        <v>70</v>
      </c>
      <c r="E10">
        <v>9</v>
      </c>
      <c r="F10">
        <v>3.31</v>
      </c>
      <c r="G10">
        <v>10.5</v>
      </c>
      <c r="H10">
        <v>83.2</v>
      </c>
      <c r="I10">
        <v>6582</v>
      </c>
      <c r="J10">
        <v>8.1</v>
      </c>
      <c r="K10">
        <v>42.5</v>
      </c>
      <c r="L10">
        <v>12.6</v>
      </c>
      <c r="M10">
        <v>18</v>
      </c>
      <c r="N10">
        <v>37</v>
      </c>
      <c r="O10">
        <v>61</v>
      </c>
    </row>
    <row r="11" spans="1:15" x14ac:dyDescent="0.25">
      <c r="A11">
        <v>912.34699999999998</v>
      </c>
      <c r="B11">
        <v>36</v>
      </c>
      <c r="C11">
        <v>27</v>
      </c>
      <c r="D11">
        <v>72</v>
      </c>
      <c r="E11">
        <v>9.5</v>
      </c>
      <c r="F11">
        <v>3.36</v>
      </c>
      <c r="G11">
        <v>10.7</v>
      </c>
      <c r="H11">
        <v>79.3</v>
      </c>
      <c r="I11">
        <v>4213</v>
      </c>
      <c r="J11">
        <v>6.7</v>
      </c>
      <c r="K11">
        <v>41</v>
      </c>
      <c r="L11">
        <v>13.2</v>
      </c>
      <c r="M11">
        <v>12</v>
      </c>
      <c r="N11">
        <v>20</v>
      </c>
      <c r="O11">
        <v>59</v>
      </c>
    </row>
    <row r="12" spans="1:15" x14ac:dyDescent="0.25">
      <c r="A12">
        <v>1017.6130000000001</v>
      </c>
      <c r="B12">
        <v>52</v>
      </c>
      <c r="C12">
        <v>42</v>
      </c>
      <c r="D12">
        <v>79</v>
      </c>
      <c r="E12">
        <v>7.7</v>
      </c>
      <c r="F12">
        <v>3.39</v>
      </c>
      <c r="G12">
        <v>9.6</v>
      </c>
      <c r="H12">
        <v>69.2</v>
      </c>
      <c r="I12">
        <v>2302</v>
      </c>
      <c r="J12">
        <v>22.2</v>
      </c>
      <c r="K12">
        <v>41.3</v>
      </c>
      <c r="L12">
        <v>24.2</v>
      </c>
      <c r="M12">
        <v>18</v>
      </c>
      <c r="N12">
        <v>27</v>
      </c>
      <c r="O12">
        <v>56</v>
      </c>
    </row>
    <row r="13" spans="1:15" x14ac:dyDescent="0.25">
      <c r="A13">
        <v>1024.885</v>
      </c>
      <c r="B13">
        <v>33</v>
      </c>
      <c r="C13">
        <v>26</v>
      </c>
      <c r="D13">
        <v>76</v>
      </c>
      <c r="E13">
        <v>8.6</v>
      </c>
      <c r="F13">
        <v>3.2</v>
      </c>
      <c r="G13">
        <v>10.9</v>
      </c>
      <c r="H13">
        <v>83.4</v>
      </c>
      <c r="I13">
        <v>6122</v>
      </c>
      <c r="J13">
        <v>16.3</v>
      </c>
      <c r="K13">
        <v>44.9</v>
      </c>
      <c r="L13">
        <v>10.7</v>
      </c>
      <c r="M13">
        <v>88</v>
      </c>
      <c r="N13">
        <v>278</v>
      </c>
      <c r="O13">
        <v>58</v>
      </c>
    </row>
    <row r="14" spans="1:15" x14ac:dyDescent="0.25">
      <c r="A14">
        <v>970.46699999999998</v>
      </c>
      <c r="B14">
        <v>40</v>
      </c>
      <c r="C14">
        <v>34</v>
      </c>
      <c r="D14">
        <v>77</v>
      </c>
      <c r="E14">
        <v>9.1999999999999993</v>
      </c>
      <c r="F14">
        <v>3.21</v>
      </c>
      <c r="G14">
        <v>10.199999999999999</v>
      </c>
      <c r="H14">
        <v>77</v>
      </c>
      <c r="I14">
        <v>4101</v>
      </c>
      <c r="J14">
        <v>13</v>
      </c>
      <c r="K14">
        <v>45.7</v>
      </c>
      <c r="L14">
        <v>15.1</v>
      </c>
      <c r="M14">
        <v>26</v>
      </c>
      <c r="N14">
        <v>146</v>
      </c>
      <c r="O14">
        <v>57</v>
      </c>
    </row>
    <row r="15" spans="1:15" x14ac:dyDescent="0.25">
      <c r="A15">
        <v>985.95</v>
      </c>
      <c r="B15">
        <v>35</v>
      </c>
      <c r="C15">
        <v>28</v>
      </c>
      <c r="D15">
        <v>71</v>
      </c>
      <c r="E15">
        <v>8.8000000000000007</v>
      </c>
      <c r="F15">
        <v>3.29</v>
      </c>
      <c r="G15">
        <v>11.1</v>
      </c>
      <c r="H15">
        <v>86.3</v>
      </c>
      <c r="I15">
        <v>3042</v>
      </c>
      <c r="J15">
        <v>14.7</v>
      </c>
      <c r="K15">
        <v>44.6</v>
      </c>
      <c r="L15">
        <v>11.4</v>
      </c>
      <c r="M15">
        <v>31</v>
      </c>
      <c r="N15">
        <v>64</v>
      </c>
      <c r="O15">
        <v>60</v>
      </c>
    </row>
    <row r="16" spans="1:15" x14ac:dyDescent="0.25">
      <c r="A16">
        <v>958.83900000000006</v>
      </c>
      <c r="B16">
        <v>37</v>
      </c>
      <c r="C16">
        <v>31</v>
      </c>
      <c r="D16">
        <v>75</v>
      </c>
      <c r="E16">
        <v>8</v>
      </c>
      <c r="F16">
        <v>3.26</v>
      </c>
      <c r="G16">
        <v>11.9</v>
      </c>
      <c r="H16">
        <v>78.400000000000006</v>
      </c>
      <c r="I16">
        <v>4259</v>
      </c>
      <c r="J16">
        <v>13.1</v>
      </c>
      <c r="K16">
        <v>49.6</v>
      </c>
      <c r="L16">
        <v>13.9</v>
      </c>
      <c r="M16">
        <v>23</v>
      </c>
      <c r="N16">
        <v>15</v>
      </c>
      <c r="O16">
        <v>58</v>
      </c>
    </row>
    <row r="17" spans="1:15" x14ac:dyDescent="0.25">
      <c r="A17">
        <v>860.101</v>
      </c>
      <c r="B17">
        <v>35</v>
      </c>
      <c r="C17">
        <v>46</v>
      </c>
      <c r="D17">
        <v>85</v>
      </c>
      <c r="E17">
        <v>7.1</v>
      </c>
      <c r="F17">
        <v>3.22</v>
      </c>
      <c r="G17">
        <v>11.8</v>
      </c>
      <c r="H17">
        <v>79.900000000000006</v>
      </c>
      <c r="I17">
        <v>1441</v>
      </c>
      <c r="J17">
        <v>14.8</v>
      </c>
      <c r="K17">
        <v>51.2</v>
      </c>
      <c r="L17">
        <v>16.100000000000001</v>
      </c>
      <c r="M17">
        <v>1</v>
      </c>
      <c r="N17">
        <v>1</v>
      </c>
      <c r="O17">
        <v>54</v>
      </c>
    </row>
    <row r="18" spans="1:15" x14ac:dyDescent="0.25">
      <c r="A18">
        <v>936.23400000000004</v>
      </c>
      <c r="B18">
        <v>36</v>
      </c>
      <c r="C18">
        <v>30</v>
      </c>
      <c r="D18">
        <v>75</v>
      </c>
      <c r="E18">
        <v>7.5</v>
      </c>
      <c r="F18">
        <v>3.35</v>
      </c>
      <c r="G18">
        <v>11.4</v>
      </c>
      <c r="H18">
        <v>81.900000000000006</v>
      </c>
      <c r="I18">
        <v>4029</v>
      </c>
      <c r="J18">
        <v>12.4</v>
      </c>
      <c r="K18">
        <v>44</v>
      </c>
      <c r="L18">
        <v>12</v>
      </c>
      <c r="M18">
        <v>6</v>
      </c>
      <c r="N18">
        <v>16</v>
      </c>
      <c r="O18">
        <v>58</v>
      </c>
    </row>
    <row r="19" spans="1:15" x14ac:dyDescent="0.25">
      <c r="A19">
        <v>871.76599999999996</v>
      </c>
      <c r="B19">
        <v>15</v>
      </c>
      <c r="C19">
        <v>30</v>
      </c>
      <c r="D19">
        <v>73</v>
      </c>
      <c r="E19">
        <v>8.1999999999999993</v>
      </c>
      <c r="F19">
        <v>3.15</v>
      </c>
      <c r="G19">
        <v>12.2</v>
      </c>
      <c r="H19">
        <v>84.2</v>
      </c>
      <c r="I19">
        <v>4824</v>
      </c>
      <c r="J19">
        <v>4.7</v>
      </c>
      <c r="K19">
        <v>53.1</v>
      </c>
      <c r="L19">
        <v>12.7</v>
      </c>
      <c r="M19">
        <v>17</v>
      </c>
      <c r="N19">
        <v>28</v>
      </c>
      <c r="O19">
        <v>38</v>
      </c>
    </row>
    <row r="20" spans="1:15" x14ac:dyDescent="0.25">
      <c r="A20">
        <v>959.221</v>
      </c>
      <c r="B20">
        <v>31</v>
      </c>
      <c r="C20">
        <v>27</v>
      </c>
      <c r="D20">
        <v>74</v>
      </c>
      <c r="E20">
        <v>7.2</v>
      </c>
      <c r="F20">
        <v>3.44</v>
      </c>
      <c r="G20">
        <v>10.8</v>
      </c>
      <c r="H20">
        <v>87</v>
      </c>
      <c r="I20">
        <v>4834</v>
      </c>
      <c r="J20">
        <v>15.8</v>
      </c>
      <c r="K20">
        <v>43.5</v>
      </c>
      <c r="L20">
        <v>13.6</v>
      </c>
      <c r="M20">
        <v>52</v>
      </c>
      <c r="N20">
        <v>124</v>
      </c>
      <c r="O20">
        <v>59</v>
      </c>
    </row>
    <row r="21" spans="1:15" x14ac:dyDescent="0.25">
      <c r="A21">
        <v>941.18100000000004</v>
      </c>
      <c r="B21">
        <v>30</v>
      </c>
      <c r="C21">
        <v>24</v>
      </c>
      <c r="D21">
        <v>72</v>
      </c>
      <c r="E21">
        <v>6.5</v>
      </c>
      <c r="F21">
        <v>3.53</v>
      </c>
      <c r="G21">
        <v>10.8</v>
      </c>
      <c r="H21">
        <v>79.5</v>
      </c>
      <c r="I21">
        <v>3694</v>
      </c>
      <c r="J21">
        <v>13.1</v>
      </c>
      <c r="K21">
        <v>33.799999999999997</v>
      </c>
      <c r="L21">
        <v>12.4</v>
      </c>
      <c r="M21">
        <v>11</v>
      </c>
      <c r="N21">
        <v>11</v>
      </c>
      <c r="O21">
        <v>61</v>
      </c>
    </row>
    <row r="22" spans="1:15" x14ac:dyDescent="0.25">
      <c r="A22">
        <v>891.70799999999997</v>
      </c>
      <c r="B22">
        <v>31</v>
      </c>
      <c r="C22">
        <v>45</v>
      </c>
      <c r="D22">
        <v>85</v>
      </c>
      <c r="E22">
        <v>7.3</v>
      </c>
      <c r="F22">
        <v>3.22</v>
      </c>
      <c r="G22">
        <v>11.4</v>
      </c>
      <c r="H22">
        <v>80.7</v>
      </c>
      <c r="I22">
        <v>1844</v>
      </c>
      <c r="J22">
        <v>11.5</v>
      </c>
      <c r="K22">
        <v>48.1</v>
      </c>
      <c r="L22">
        <v>18.5</v>
      </c>
      <c r="M22">
        <v>1</v>
      </c>
      <c r="N22">
        <v>1</v>
      </c>
      <c r="O22">
        <v>53</v>
      </c>
    </row>
    <row r="23" spans="1:15" x14ac:dyDescent="0.25">
      <c r="A23">
        <v>871.33799999999997</v>
      </c>
      <c r="B23">
        <v>31</v>
      </c>
      <c r="C23">
        <v>24</v>
      </c>
      <c r="D23">
        <v>72</v>
      </c>
      <c r="E23">
        <v>9</v>
      </c>
      <c r="F23">
        <v>3.37</v>
      </c>
      <c r="G23">
        <v>10.9</v>
      </c>
      <c r="H23">
        <v>82.8</v>
      </c>
      <c r="I23">
        <v>3226</v>
      </c>
      <c r="J23">
        <v>5.0999999999999996</v>
      </c>
      <c r="K23">
        <v>45.2</v>
      </c>
      <c r="L23">
        <v>12.3</v>
      </c>
      <c r="M23">
        <v>5</v>
      </c>
      <c r="N23">
        <v>10</v>
      </c>
      <c r="O23">
        <v>61</v>
      </c>
    </row>
    <row r="24" spans="1:15" x14ac:dyDescent="0.25">
      <c r="A24">
        <v>971.12199999999996</v>
      </c>
      <c r="B24">
        <v>42</v>
      </c>
      <c r="C24">
        <v>40</v>
      </c>
      <c r="D24">
        <v>77</v>
      </c>
      <c r="E24">
        <v>6.1</v>
      </c>
      <c r="F24">
        <v>3.45</v>
      </c>
      <c r="G24">
        <v>10.4</v>
      </c>
      <c r="H24">
        <v>71.8</v>
      </c>
      <c r="I24">
        <v>2269</v>
      </c>
      <c r="J24">
        <v>22.7</v>
      </c>
      <c r="K24">
        <v>41.4</v>
      </c>
      <c r="L24">
        <v>19.5</v>
      </c>
      <c r="M24">
        <v>8</v>
      </c>
      <c r="N24">
        <v>5</v>
      </c>
      <c r="O24">
        <v>53</v>
      </c>
    </row>
    <row r="25" spans="1:15" x14ac:dyDescent="0.25">
      <c r="A25">
        <v>887.46600000000001</v>
      </c>
      <c r="B25">
        <v>43</v>
      </c>
      <c r="C25">
        <v>27</v>
      </c>
      <c r="D25">
        <v>72</v>
      </c>
      <c r="E25">
        <v>9</v>
      </c>
      <c r="F25">
        <v>3.25</v>
      </c>
      <c r="G25">
        <v>11.5</v>
      </c>
      <c r="H25">
        <v>87.1</v>
      </c>
      <c r="I25">
        <v>2909</v>
      </c>
      <c r="J25">
        <v>7.2</v>
      </c>
      <c r="K25">
        <v>51.6</v>
      </c>
      <c r="L25">
        <v>9.5</v>
      </c>
      <c r="M25">
        <v>7</v>
      </c>
      <c r="N25">
        <v>10</v>
      </c>
      <c r="O25">
        <v>56</v>
      </c>
    </row>
    <row r="26" spans="1:15" x14ac:dyDescent="0.25">
      <c r="A26">
        <v>952.529</v>
      </c>
      <c r="B26">
        <v>46</v>
      </c>
      <c r="C26">
        <v>55</v>
      </c>
      <c r="D26">
        <v>84</v>
      </c>
      <c r="E26">
        <v>5.6</v>
      </c>
      <c r="F26">
        <v>3.35</v>
      </c>
      <c r="G26">
        <v>11.4</v>
      </c>
      <c r="H26">
        <v>79.7</v>
      </c>
      <c r="I26">
        <v>2647</v>
      </c>
      <c r="J26">
        <v>21</v>
      </c>
      <c r="K26">
        <v>46.9</v>
      </c>
      <c r="L26">
        <v>17.899999999999999</v>
      </c>
      <c r="M26">
        <v>6</v>
      </c>
      <c r="N26">
        <v>1</v>
      </c>
      <c r="O26">
        <v>59</v>
      </c>
    </row>
    <row r="27" spans="1:15" x14ac:dyDescent="0.25">
      <c r="A27">
        <v>968.66499999999996</v>
      </c>
      <c r="B27">
        <v>39</v>
      </c>
      <c r="C27">
        <v>29</v>
      </c>
      <c r="D27">
        <v>75</v>
      </c>
      <c r="E27">
        <v>8.6999999999999993</v>
      </c>
      <c r="F27">
        <v>3.23</v>
      </c>
      <c r="G27">
        <v>11.4</v>
      </c>
      <c r="H27">
        <v>78.599999999999994</v>
      </c>
      <c r="I27">
        <v>4412</v>
      </c>
      <c r="J27">
        <v>15.6</v>
      </c>
      <c r="K27">
        <v>46.6</v>
      </c>
      <c r="L27">
        <v>13.2</v>
      </c>
      <c r="M27">
        <v>13</v>
      </c>
      <c r="N27">
        <v>33</v>
      </c>
      <c r="O27">
        <v>60</v>
      </c>
    </row>
    <row r="28" spans="1:15" x14ac:dyDescent="0.25">
      <c r="A28">
        <v>919.72900000000004</v>
      </c>
      <c r="B28">
        <v>35</v>
      </c>
      <c r="C28">
        <v>31</v>
      </c>
      <c r="D28">
        <v>81</v>
      </c>
      <c r="E28">
        <v>9.1999999999999993</v>
      </c>
      <c r="F28">
        <v>3.1</v>
      </c>
      <c r="G28">
        <v>12</v>
      </c>
      <c r="H28">
        <v>78.3</v>
      </c>
      <c r="I28">
        <v>3262</v>
      </c>
      <c r="J28">
        <v>12.6</v>
      </c>
      <c r="K28">
        <v>48.6</v>
      </c>
      <c r="L28">
        <v>13.9</v>
      </c>
      <c r="M28">
        <v>7</v>
      </c>
      <c r="N28">
        <v>4</v>
      </c>
      <c r="O28">
        <v>55</v>
      </c>
    </row>
    <row r="29" spans="1:15" x14ac:dyDescent="0.25">
      <c r="A29">
        <v>844.053</v>
      </c>
      <c r="B29">
        <v>43</v>
      </c>
      <c r="C29">
        <v>32</v>
      </c>
      <c r="D29">
        <v>74</v>
      </c>
      <c r="E29">
        <v>10.1</v>
      </c>
      <c r="F29">
        <v>3.38</v>
      </c>
      <c r="G29">
        <v>9.5</v>
      </c>
      <c r="H29">
        <v>79.2</v>
      </c>
      <c r="I29">
        <v>3214</v>
      </c>
      <c r="J29">
        <v>2.9</v>
      </c>
      <c r="K29">
        <v>43.7</v>
      </c>
      <c r="L29">
        <v>12</v>
      </c>
      <c r="M29">
        <v>11</v>
      </c>
      <c r="N29">
        <v>32</v>
      </c>
      <c r="O29">
        <v>54</v>
      </c>
    </row>
    <row r="30" spans="1:15" x14ac:dyDescent="0.25">
      <c r="A30">
        <v>861.83299999999997</v>
      </c>
      <c r="B30">
        <v>11</v>
      </c>
      <c r="C30">
        <v>53</v>
      </c>
      <c r="D30">
        <v>68</v>
      </c>
      <c r="E30">
        <v>9.1999999999999993</v>
      </c>
      <c r="F30">
        <v>2.99</v>
      </c>
      <c r="G30">
        <v>12.1</v>
      </c>
      <c r="H30">
        <v>90.6</v>
      </c>
      <c r="I30">
        <v>4700</v>
      </c>
      <c r="J30">
        <v>7.8</v>
      </c>
      <c r="K30">
        <v>48.9</v>
      </c>
      <c r="L30">
        <v>12.3</v>
      </c>
      <c r="M30">
        <v>648</v>
      </c>
      <c r="N30">
        <v>130</v>
      </c>
      <c r="O30">
        <v>47</v>
      </c>
    </row>
    <row r="31" spans="1:15" x14ac:dyDescent="0.25">
      <c r="A31">
        <v>989.26499999999999</v>
      </c>
      <c r="B31">
        <v>30</v>
      </c>
      <c r="C31">
        <v>35</v>
      </c>
      <c r="D31">
        <v>71</v>
      </c>
      <c r="E31">
        <v>8.3000000000000007</v>
      </c>
      <c r="F31">
        <v>3.37</v>
      </c>
      <c r="G31">
        <v>9.9</v>
      </c>
      <c r="H31">
        <v>77.400000000000006</v>
      </c>
      <c r="I31">
        <v>4474</v>
      </c>
      <c r="J31">
        <v>13.1</v>
      </c>
      <c r="K31">
        <v>42.6</v>
      </c>
      <c r="L31">
        <v>17.7</v>
      </c>
      <c r="M31">
        <v>38</v>
      </c>
      <c r="N31">
        <v>193</v>
      </c>
      <c r="O31">
        <v>57</v>
      </c>
    </row>
    <row r="32" spans="1:15" x14ac:dyDescent="0.25">
      <c r="A32">
        <v>1006.49</v>
      </c>
      <c r="B32">
        <v>50</v>
      </c>
      <c r="C32">
        <v>42</v>
      </c>
      <c r="D32">
        <v>82</v>
      </c>
      <c r="E32">
        <v>7.3</v>
      </c>
      <c r="F32">
        <v>3.49</v>
      </c>
      <c r="G32">
        <v>10.4</v>
      </c>
      <c r="H32">
        <v>72.5</v>
      </c>
      <c r="I32">
        <v>3497</v>
      </c>
      <c r="J32">
        <v>36.700000000000003</v>
      </c>
      <c r="K32">
        <v>43.3</v>
      </c>
      <c r="L32">
        <v>26.4</v>
      </c>
      <c r="M32">
        <v>15</v>
      </c>
      <c r="N32">
        <v>34</v>
      </c>
      <c r="O32">
        <v>59</v>
      </c>
    </row>
    <row r="33" spans="1:15" x14ac:dyDescent="0.25">
      <c r="A33">
        <v>861.43899999999996</v>
      </c>
      <c r="B33">
        <v>60</v>
      </c>
      <c r="C33">
        <v>67</v>
      </c>
      <c r="D33">
        <v>82</v>
      </c>
      <c r="E33">
        <v>10</v>
      </c>
      <c r="F33">
        <v>2.98</v>
      </c>
      <c r="G33">
        <v>11.5</v>
      </c>
      <c r="H33">
        <v>88.6</v>
      </c>
      <c r="I33">
        <v>4657</v>
      </c>
      <c r="J33">
        <v>13.5</v>
      </c>
      <c r="K33">
        <v>47.3</v>
      </c>
      <c r="L33">
        <v>22.4</v>
      </c>
      <c r="M33">
        <v>3</v>
      </c>
      <c r="N33">
        <v>1</v>
      </c>
      <c r="O33">
        <v>60</v>
      </c>
    </row>
    <row r="34" spans="1:15" x14ac:dyDescent="0.25">
      <c r="A34">
        <v>929.15</v>
      </c>
      <c r="B34">
        <v>30</v>
      </c>
      <c r="C34">
        <v>20</v>
      </c>
      <c r="D34">
        <v>69</v>
      </c>
      <c r="E34">
        <v>8.8000000000000007</v>
      </c>
      <c r="F34">
        <v>3.26</v>
      </c>
      <c r="G34">
        <v>11.1</v>
      </c>
      <c r="H34">
        <v>85.4</v>
      </c>
      <c r="I34">
        <v>2934</v>
      </c>
      <c r="J34">
        <v>5.8</v>
      </c>
      <c r="K34">
        <v>44</v>
      </c>
      <c r="L34">
        <v>9.4</v>
      </c>
      <c r="M34">
        <v>33</v>
      </c>
      <c r="N34">
        <v>125</v>
      </c>
      <c r="O34">
        <v>64</v>
      </c>
    </row>
    <row r="35" spans="1:15" x14ac:dyDescent="0.25">
      <c r="A35">
        <v>857.62199999999996</v>
      </c>
      <c r="B35">
        <v>25</v>
      </c>
      <c r="C35">
        <v>12</v>
      </c>
      <c r="D35">
        <v>73</v>
      </c>
      <c r="E35">
        <v>9.1999999999999993</v>
      </c>
      <c r="F35">
        <v>3.28</v>
      </c>
      <c r="G35">
        <v>12.1</v>
      </c>
      <c r="H35">
        <v>83.1</v>
      </c>
      <c r="I35">
        <v>2095</v>
      </c>
      <c r="J35">
        <v>2</v>
      </c>
      <c r="K35">
        <v>51.9</v>
      </c>
      <c r="L35">
        <v>9.8000000000000007</v>
      </c>
      <c r="M35">
        <v>20</v>
      </c>
      <c r="N35">
        <v>26</v>
      </c>
      <c r="O35">
        <v>58</v>
      </c>
    </row>
    <row r="36" spans="1:15" x14ac:dyDescent="0.25">
      <c r="A36">
        <v>961.00900000000001</v>
      </c>
      <c r="B36">
        <v>45</v>
      </c>
      <c r="C36">
        <v>40</v>
      </c>
      <c r="D36">
        <v>80</v>
      </c>
      <c r="E36">
        <v>8.3000000000000007</v>
      </c>
      <c r="F36">
        <v>3.32</v>
      </c>
      <c r="G36">
        <v>10.1</v>
      </c>
      <c r="H36">
        <v>70.3</v>
      </c>
      <c r="I36">
        <v>2682</v>
      </c>
      <c r="J36">
        <v>21</v>
      </c>
      <c r="K36">
        <v>46.1</v>
      </c>
      <c r="L36">
        <v>24.1</v>
      </c>
      <c r="M36">
        <v>17</v>
      </c>
      <c r="N36">
        <v>78</v>
      </c>
      <c r="O36">
        <v>56</v>
      </c>
    </row>
    <row r="37" spans="1:15" x14ac:dyDescent="0.25">
      <c r="A37">
        <v>923.23400000000004</v>
      </c>
      <c r="B37">
        <v>46</v>
      </c>
      <c r="C37">
        <v>30</v>
      </c>
      <c r="D37">
        <v>72</v>
      </c>
      <c r="E37">
        <v>10.199999999999999</v>
      </c>
      <c r="F37">
        <v>3.16</v>
      </c>
      <c r="G37">
        <v>11.3</v>
      </c>
      <c r="H37">
        <v>83.2</v>
      </c>
      <c r="I37">
        <v>3327</v>
      </c>
      <c r="J37">
        <v>8.8000000000000007</v>
      </c>
      <c r="K37">
        <v>45.3</v>
      </c>
      <c r="L37">
        <v>12.2</v>
      </c>
      <c r="M37">
        <v>4</v>
      </c>
      <c r="N37">
        <v>8</v>
      </c>
      <c r="O37">
        <v>58</v>
      </c>
    </row>
    <row r="38" spans="1:15" x14ac:dyDescent="0.25">
      <c r="A38">
        <v>1113.1559999999999</v>
      </c>
      <c r="B38">
        <v>54</v>
      </c>
      <c r="C38">
        <v>54</v>
      </c>
      <c r="D38">
        <v>81</v>
      </c>
      <c r="E38">
        <v>7.4</v>
      </c>
      <c r="F38">
        <v>3.36</v>
      </c>
      <c r="G38">
        <v>9.6999999999999993</v>
      </c>
      <c r="H38">
        <v>72.8</v>
      </c>
      <c r="I38">
        <v>3172</v>
      </c>
      <c r="J38">
        <v>31.4</v>
      </c>
      <c r="K38">
        <v>45.5</v>
      </c>
      <c r="L38">
        <v>24.2</v>
      </c>
      <c r="M38">
        <v>20</v>
      </c>
      <c r="N38">
        <v>1</v>
      </c>
      <c r="O38">
        <v>62</v>
      </c>
    </row>
    <row r="39" spans="1:15" x14ac:dyDescent="0.25">
      <c r="A39">
        <v>994.64800000000002</v>
      </c>
      <c r="B39">
        <v>42</v>
      </c>
      <c r="C39">
        <v>33</v>
      </c>
      <c r="D39">
        <v>77</v>
      </c>
      <c r="E39">
        <v>9.6999999999999993</v>
      </c>
      <c r="F39">
        <v>3.03</v>
      </c>
      <c r="G39">
        <v>10.7</v>
      </c>
      <c r="H39">
        <v>83.5</v>
      </c>
      <c r="I39">
        <v>7462</v>
      </c>
      <c r="J39">
        <v>11.3</v>
      </c>
      <c r="K39">
        <v>48.7</v>
      </c>
      <c r="L39">
        <v>12.4</v>
      </c>
      <c r="M39">
        <v>41</v>
      </c>
      <c r="N39">
        <v>108</v>
      </c>
      <c r="O39">
        <v>58</v>
      </c>
    </row>
    <row r="40" spans="1:15" x14ac:dyDescent="0.25">
      <c r="A40">
        <v>1015.023</v>
      </c>
      <c r="B40">
        <v>42</v>
      </c>
      <c r="C40">
        <v>32</v>
      </c>
      <c r="D40">
        <v>76</v>
      </c>
      <c r="E40">
        <v>9.1</v>
      </c>
      <c r="F40">
        <v>3.32</v>
      </c>
      <c r="G40">
        <v>10.5</v>
      </c>
      <c r="H40">
        <v>87.5</v>
      </c>
      <c r="I40">
        <v>6092</v>
      </c>
      <c r="J40">
        <v>17.5</v>
      </c>
      <c r="K40">
        <v>45.3</v>
      </c>
      <c r="L40">
        <v>13.2</v>
      </c>
      <c r="M40">
        <v>29</v>
      </c>
      <c r="N40">
        <v>161</v>
      </c>
      <c r="O40">
        <v>54</v>
      </c>
    </row>
    <row r="41" spans="1:15" x14ac:dyDescent="0.25">
      <c r="A41">
        <v>991.29</v>
      </c>
      <c r="B41">
        <v>36</v>
      </c>
      <c r="C41">
        <v>29</v>
      </c>
      <c r="D41">
        <v>72</v>
      </c>
      <c r="E41">
        <v>9.5</v>
      </c>
      <c r="F41">
        <v>3.32</v>
      </c>
      <c r="G41">
        <v>10.6</v>
      </c>
      <c r="H41">
        <v>77.599999999999994</v>
      </c>
      <c r="I41">
        <v>3437</v>
      </c>
      <c r="J41">
        <v>8.1</v>
      </c>
      <c r="K41">
        <v>45.5</v>
      </c>
      <c r="L41">
        <v>13.8</v>
      </c>
      <c r="M41">
        <v>45</v>
      </c>
      <c r="N41">
        <v>263</v>
      </c>
      <c r="O41">
        <v>56</v>
      </c>
    </row>
    <row r="42" spans="1:15" x14ac:dyDescent="0.25">
      <c r="A42">
        <v>893.99099999999999</v>
      </c>
      <c r="B42">
        <v>37</v>
      </c>
      <c r="C42">
        <v>38</v>
      </c>
      <c r="D42">
        <v>67</v>
      </c>
      <c r="E42">
        <v>11.3</v>
      </c>
      <c r="F42">
        <v>2.99</v>
      </c>
      <c r="G42">
        <v>12</v>
      </c>
      <c r="H42">
        <v>81.5</v>
      </c>
      <c r="I42">
        <v>3387</v>
      </c>
      <c r="J42">
        <v>3.6</v>
      </c>
      <c r="K42">
        <v>50.3</v>
      </c>
      <c r="L42">
        <v>13.5</v>
      </c>
      <c r="M42">
        <v>56</v>
      </c>
      <c r="N42">
        <v>44</v>
      </c>
      <c r="O42">
        <v>73</v>
      </c>
    </row>
    <row r="43" spans="1:15" x14ac:dyDescent="0.25">
      <c r="A43">
        <v>938.5</v>
      </c>
      <c r="B43">
        <v>42</v>
      </c>
      <c r="C43">
        <v>29</v>
      </c>
      <c r="D43">
        <v>72</v>
      </c>
      <c r="E43">
        <v>10.7</v>
      </c>
      <c r="F43">
        <v>3.19</v>
      </c>
      <c r="G43">
        <v>10.1</v>
      </c>
      <c r="H43">
        <v>79.5</v>
      </c>
      <c r="I43">
        <v>3508</v>
      </c>
      <c r="J43">
        <v>2.2000000000000002</v>
      </c>
      <c r="K43">
        <v>38.799999999999997</v>
      </c>
      <c r="L43">
        <v>15.7</v>
      </c>
      <c r="M43">
        <v>6</v>
      </c>
      <c r="N43">
        <v>18</v>
      </c>
      <c r="O43">
        <v>56</v>
      </c>
    </row>
    <row r="44" spans="1:15" x14ac:dyDescent="0.25">
      <c r="A44">
        <v>946.18499999999995</v>
      </c>
      <c r="B44">
        <v>41</v>
      </c>
      <c r="C44">
        <v>33</v>
      </c>
      <c r="D44">
        <v>77</v>
      </c>
      <c r="E44">
        <v>11.2</v>
      </c>
      <c r="F44">
        <v>3.08</v>
      </c>
      <c r="G44">
        <v>9.6</v>
      </c>
      <c r="H44">
        <v>79.900000000000006</v>
      </c>
      <c r="I44">
        <v>4843</v>
      </c>
      <c r="J44">
        <v>2.7</v>
      </c>
      <c r="K44">
        <v>38.6</v>
      </c>
      <c r="L44">
        <v>14.1</v>
      </c>
      <c r="M44">
        <v>11</v>
      </c>
      <c r="N44">
        <v>89</v>
      </c>
      <c r="O44">
        <v>54</v>
      </c>
    </row>
    <row r="45" spans="1:15" x14ac:dyDescent="0.25">
      <c r="A45">
        <v>1025.502</v>
      </c>
      <c r="B45">
        <v>44</v>
      </c>
      <c r="C45">
        <v>39</v>
      </c>
      <c r="D45">
        <v>78</v>
      </c>
      <c r="E45">
        <v>8.1999999999999993</v>
      </c>
      <c r="F45">
        <v>3.32</v>
      </c>
      <c r="G45">
        <v>11</v>
      </c>
      <c r="H45">
        <v>79.900000000000006</v>
      </c>
      <c r="I45">
        <v>3768</v>
      </c>
      <c r="J45">
        <v>28.6</v>
      </c>
      <c r="K45">
        <v>49.5</v>
      </c>
      <c r="L45">
        <v>17.5</v>
      </c>
      <c r="M45">
        <v>12</v>
      </c>
      <c r="N45">
        <v>48</v>
      </c>
      <c r="O45">
        <v>53</v>
      </c>
    </row>
    <row r="46" spans="1:15" x14ac:dyDescent="0.25">
      <c r="A46">
        <v>874.28099999999995</v>
      </c>
      <c r="B46">
        <v>32</v>
      </c>
      <c r="C46">
        <v>25</v>
      </c>
      <c r="D46">
        <v>72</v>
      </c>
      <c r="E46">
        <v>10.9</v>
      </c>
      <c r="F46">
        <v>3.21</v>
      </c>
      <c r="G46">
        <v>11.1</v>
      </c>
      <c r="H46">
        <v>82.5</v>
      </c>
      <c r="I46">
        <v>4355</v>
      </c>
      <c r="J46">
        <v>5</v>
      </c>
      <c r="K46">
        <v>46.4</v>
      </c>
      <c r="L46">
        <v>10.8</v>
      </c>
      <c r="M46">
        <v>7</v>
      </c>
      <c r="N46">
        <v>18</v>
      </c>
      <c r="O46">
        <v>60</v>
      </c>
    </row>
    <row r="47" spans="1:15" x14ac:dyDescent="0.25">
      <c r="A47">
        <v>953.56</v>
      </c>
      <c r="B47">
        <v>34</v>
      </c>
      <c r="C47">
        <v>32</v>
      </c>
      <c r="D47">
        <v>79</v>
      </c>
      <c r="E47">
        <v>9.3000000000000007</v>
      </c>
      <c r="F47">
        <v>3.23</v>
      </c>
      <c r="G47">
        <v>9.6999999999999993</v>
      </c>
      <c r="H47">
        <v>76.8</v>
      </c>
      <c r="I47">
        <v>5160</v>
      </c>
      <c r="J47">
        <v>17.2</v>
      </c>
      <c r="K47">
        <v>45.1</v>
      </c>
      <c r="L47">
        <v>15.3</v>
      </c>
      <c r="M47">
        <v>31</v>
      </c>
      <c r="N47">
        <v>68</v>
      </c>
      <c r="O47">
        <v>57</v>
      </c>
    </row>
    <row r="48" spans="1:15" x14ac:dyDescent="0.25">
      <c r="A48">
        <v>839.70899999999995</v>
      </c>
      <c r="B48">
        <v>10</v>
      </c>
      <c r="C48">
        <v>55</v>
      </c>
      <c r="D48">
        <v>70</v>
      </c>
      <c r="E48">
        <v>7.3</v>
      </c>
      <c r="F48">
        <v>3.11</v>
      </c>
      <c r="G48">
        <v>12.1</v>
      </c>
      <c r="H48">
        <v>88.9</v>
      </c>
      <c r="I48">
        <v>3033</v>
      </c>
      <c r="J48">
        <v>5.9</v>
      </c>
      <c r="K48">
        <v>51</v>
      </c>
      <c r="L48">
        <v>14</v>
      </c>
      <c r="M48">
        <v>144</v>
      </c>
      <c r="N48">
        <v>20</v>
      </c>
      <c r="O48">
        <v>61</v>
      </c>
    </row>
    <row r="49" spans="1:15" x14ac:dyDescent="0.25">
      <c r="A49">
        <v>911.70100000000002</v>
      </c>
      <c r="B49">
        <v>18</v>
      </c>
      <c r="C49">
        <v>48</v>
      </c>
      <c r="D49">
        <v>63</v>
      </c>
      <c r="E49">
        <v>9.1999999999999993</v>
      </c>
      <c r="F49">
        <v>2.92</v>
      </c>
      <c r="G49">
        <v>12.2</v>
      </c>
      <c r="H49">
        <v>87.7</v>
      </c>
      <c r="I49">
        <v>4253</v>
      </c>
      <c r="J49">
        <v>13.7</v>
      </c>
      <c r="K49">
        <v>51.2</v>
      </c>
      <c r="L49">
        <v>12</v>
      </c>
      <c r="M49">
        <v>311</v>
      </c>
      <c r="N49">
        <v>86</v>
      </c>
      <c r="O49">
        <v>71</v>
      </c>
    </row>
    <row r="50" spans="1:15" x14ac:dyDescent="0.25">
      <c r="A50">
        <v>790.73299999999995</v>
      </c>
      <c r="B50">
        <v>13</v>
      </c>
      <c r="C50">
        <v>49</v>
      </c>
      <c r="D50">
        <v>68</v>
      </c>
      <c r="E50">
        <v>7</v>
      </c>
      <c r="F50">
        <v>3.36</v>
      </c>
      <c r="G50">
        <v>12.2</v>
      </c>
      <c r="H50">
        <v>90.7</v>
      </c>
      <c r="I50">
        <v>2702</v>
      </c>
      <c r="J50">
        <v>3</v>
      </c>
      <c r="K50">
        <v>51.9</v>
      </c>
      <c r="L50">
        <v>9.6999999999999993</v>
      </c>
      <c r="M50">
        <v>105</v>
      </c>
      <c r="N50">
        <v>3</v>
      </c>
      <c r="O50">
        <v>71</v>
      </c>
    </row>
    <row r="51" spans="1:15" x14ac:dyDescent="0.25">
      <c r="A51">
        <v>899.26400000000001</v>
      </c>
      <c r="B51">
        <v>35</v>
      </c>
      <c r="C51">
        <v>40</v>
      </c>
      <c r="D51">
        <v>64</v>
      </c>
      <c r="E51">
        <v>9.6</v>
      </c>
      <c r="F51">
        <v>3.02</v>
      </c>
      <c r="G51">
        <v>12.2</v>
      </c>
      <c r="H51">
        <v>82.5</v>
      </c>
      <c r="I51">
        <v>3626</v>
      </c>
      <c r="J51">
        <v>5.7</v>
      </c>
      <c r="K51">
        <v>54.3</v>
      </c>
      <c r="L51">
        <v>10.1</v>
      </c>
      <c r="M51">
        <v>20</v>
      </c>
      <c r="N51">
        <v>20</v>
      </c>
      <c r="O51">
        <v>72</v>
      </c>
    </row>
    <row r="52" spans="1:15" x14ac:dyDescent="0.25">
      <c r="A52">
        <v>904.15499999999997</v>
      </c>
      <c r="B52">
        <v>45</v>
      </c>
      <c r="C52">
        <v>28</v>
      </c>
      <c r="D52">
        <v>74</v>
      </c>
      <c r="E52">
        <v>10.6</v>
      </c>
      <c r="F52">
        <v>3.21</v>
      </c>
      <c r="G52">
        <v>11.1</v>
      </c>
      <c r="H52">
        <v>82.6</v>
      </c>
      <c r="I52">
        <v>1883</v>
      </c>
      <c r="J52">
        <v>3.4</v>
      </c>
      <c r="K52">
        <v>41.9</v>
      </c>
      <c r="L52">
        <v>12.3</v>
      </c>
      <c r="M52">
        <v>5</v>
      </c>
      <c r="N52">
        <v>20</v>
      </c>
      <c r="O52">
        <v>56</v>
      </c>
    </row>
    <row r="53" spans="1:15" x14ac:dyDescent="0.25">
      <c r="A53">
        <v>950.67200000000003</v>
      </c>
      <c r="B53">
        <v>38</v>
      </c>
      <c r="C53">
        <v>24</v>
      </c>
      <c r="D53">
        <v>72</v>
      </c>
      <c r="E53">
        <v>9.8000000000000007</v>
      </c>
      <c r="F53">
        <v>3.34</v>
      </c>
      <c r="G53">
        <v>11.4</v>
      </c>
      <c r="H53">
        <v>78</v>
      </c>
      <c r="I53">
        <v>4923</v>
      </c>
      <c r="J53">
        <v>3.8</v>
      </c>
      <c r="K53">
        <v>50.5</v>
      </c>
      <c r="L53">
        <v>11.1</v>
      </c>
      <c r="M53">
        <v>8</v>
      </c>
      <c r="N53">
        <v>25</v>
      </c>
      <c r="O53">
        <v>61</v>
      </c>
    </row>
    <row r="54" spans="1:15" x14ac:dyDescent="0.25">
      <c r="A54">
        <v>972.46400000000006</v>
      </c>
      <c r="B54">
        <v>31</v>
      </c>
      <c r="C54">
        <v>26</v>
      </c>
      <c r="D54">
        <v>73</v>
      </c>
      <c r="E54">
        <v>9.3000000000000007</v>
      </c>
      <c r="F54">
        <v>3.22</v>
      </c>
      <c r="G54">
        <v>10.7</v>
      </c>
      <c r="H54">
        <v>81.3</v>
      </c>
      <c r="I54">
        <v>3249</v>
      </c>
      <c r="J54">
        <v>9.5</v>
      </c>
      <c r="K54">
        <v>43.9</v>
      </c>
      <c r="L54">
        <v>13.6</v>
      </c>
      <c r="M54">
        <v>11</v>
      </c>
      <c r="N54">
        <v>25</v>
      </c>
      <c r="O54">
        <v>59</v>
      </c>
    </row>
    <row r="55" spans="1:15" x14ac:dyDescent="0.25">
      <c r="A55">
        <v>912.202</v>
      </c>
      <c r="B55">
        <v>40</v>
      </c>
      <c r="C55">
        <v>23</v>
      </c>
      <c r="D55">
        <v>71</v>
      </c>
      <c r="E55">
        <v>11.3</v>
      </c>
      <c r="F55">
        <v>3.28</v>
      </c>
      <c r="G55">
        <v>10.3</v>
      </c>
      <c r="H55">
        <v>73.8</v>
      </c>
      <c r="I55">
        <v>1671</v>
      </c>
      <c r="J55">
        <v>2.5</v>
      </c>
      <c r="K55">
        <v>47.4</v>
      </c>
      <c r="L55">
        <v>13.5</v>
      </c>
      <c r="M55">
        <v>5</v>
      </c>
      <c r="N55">
        <v>11</v>
      </c>
      <c r="O55">
        <v>60</v>
      </c>
    </row>
    <row r="56" spans="1:15" x14ac:dyDescent="0.25">
      <c r="A56">
        <v>967.803</v>
      </c>
      <c r="B56">
        <v>41</v>
      </c>
      <c r="C56">
        <v>37</v>
      </c>
      <c r="D56">
        <v>78</v>
      </c>
      <c r="E56">
        <v>6.2</v>
      </c>
      <c r="F56">
        <v>3.25</v>
      </c>
      <c r="G56">
        <v>12.3</v>
      </c>
      <c r="H56">
        <v>89.5</v>
      </c>
      <c r="I56">
        <v>5308</v>
      </c>
      <c r="J56">
        <v>25.9</v>
      </c>
      <c r="K56">
        <v>59.7</v>
      </c>
      <c r="L56">
        <v>10.3</v>
      </c>
      <c r="M56">
        <v>65</v>
      </c>
      <c r="N56">
        <v>102</v>
      </c>
      <c r="O56">
        <v>52</v>
      </c>
    </row>
    <row r="57" spans="1:15" x14ac:dyDescent="0.25">
      <c r="A57">
        <v>823.76400000000001</v>
      </c>
      <c r="B57">
        <v>28</v>
      </c>
      <c r="C57">
        <v>32</v>
      </c>
      <c r="D57">
        <v>81</v>
      </c>
      <c r="E57">
        <v>7</v>
      </c>
      <c r="F57">
        <v>3.27</v>
      </c>
      <c r="G57">
        <v>12.1</v>
      </c>
      <c r="H57">
        <v>81</v>
      </c>
      <c r="I57">
        <v>3665</v>
      </c>
      <c r="J57">
        <v>7.5</v>
      </c>
      <c r="K57">
        <v>51.6</v>
      </c>
      <c r="L57">
        <v>13.2</v>
      </c>
      <c r="M57">
        <v>4</v>
      </c>
      <c r="N57">
        <v>1</v>
      </c>
      <c r="O57">
        <v>54</v>
      </c>
    </row>
    <row r="58" spans="1:15" x14ac:dyDescent="0.25">
      <c r="A58">
        <v>1003.502</v>
      </c>
      <c r="B58">
        <v>45</v>
      </c>
      <c r="C58">
        <v>33</v>
      </c>
      <c r="D58">
        <v>76</v>
      </c>
      <c r="E58">
        <v>7.7</v>
      </c>
      <c r="F58">
        <v>3.39</v>
      </c>
      <c r="G58">
        <v>11.3</v>
      </c>
      <c r="H58">
        <v>82.2</v>
      </c>
      <c r="I58">
        <v>3152</v>
      </c>
      <c r="J58">
        <v>12.1</v>
      </c>
      <c r="K58">
        <v>47.3</v>
      </c>
      <c r="L58">
        <v>10.9</v>
      </c>
      <c r="M58">
        <v>14</v>
      </c>
      <c r="N58">
        <v>42</v>
      </c>
      <c r="O58">
        <v>56</v>
      </c>
    </row>
    <row r="59" spans="1:15" x14ac:dyDescent="0.25">
      <c r="A59">
        <v>895.69600000000003</v>
      </c>
      <c r="B59">
        <v>45</v>
      </c>
      <c r="C59">
        <v>24</v>
      </c>
      <c r="D59">
        <v>70</v>
      </c>
      <c r="E59">
        <v>11.8</v>
      </c>
      <c r="F59">
        <v>3.25</v>
      </c>
      <c r="G59">
        <v>11.1</v>
      </c>
      <c r="H59">
        <v>79.8</v>
      </c>
      <c r="I59">
        <v>3678</v>
      </c>
      <c r="J59">
        <v>1</v>
      </c>
      <c r="K59">
        <v>44.8</v>
      </c>
      <c r="L59">
        <v>14</v>
      </c>
      <c r="M59">
        <v>7</v>
      </c>
      <c r="N59">
        <v>8</v>
      </c>
      <c r="O59">
        <v>56</v>
      </c>
    </row>
    <row r="60" spans="1:15" x14ac:dyDescent="0.25">
      <c r="A60">
        <v>911.81700000000001</v>
      </c>
      <c r="B60">
        <v>42</v>
      </c>
      <c r="C60">
        <v>33</v>
      </c>
      <c r="D60">
        <v>76</v>
      </c>
      <c r="E60">
        <v>9.6999999999999993</v>
      </c>
      <c r="F60">
        <v>3.22</v>
      </c>
      <c r="G60">
        <v>9</v>
      </c>
      <c r="H60">
        <v>76.2</v>
      </c>
      <c r="I60">
        <v>9699</v>
      </c>
      <c r="J60">
        <v>4.8</v>
      </c>
      <c r="K60">
        <v>42.2</v>
      </c>
      <c r="L60">
        <v>14.5</v>
      </c>
      <c r="M60">
        <v>8</v>
      </c>
      <c r="N60">
        <v>49</v>
      </c>
      <c r="O60">
        <v>54</v>
      </c>
    </row>
    <row r="61" spans="1:15" x14ac:dyDescent="0.25">
      <c r="A61">
        <v>954.44200000000001</v>
      </c>
      <c r="B61">
        <v>38</v>
      </c>
      <c r="C61">
        <v>28</v>
      </c>
      <c r="D61">
        <v>72</v>
      </c>
      <c r="E61">
        <v>8.9</v>
      </c>
      <c r="F61">
        <v>3.48</v>
      </c>
      <c r="G61">
        <v>10.7</v>
      </c>
      <c r="H61">
        <v>79.8</v>
      </c>
      <c r="I61">
        <v>3451</v>
      </c>
      <c r="J61">
        <v>11.7</v>
      </c>
      <c r="K61">
        <v>37.5</v>
      </c>
      <c r="L61">
        <v>13</v>
      </c>
      <c r="M61">
        <v>14</v>
      </c>
      <c r="N61">
        <v>39</v>
      </c>
      <c r="O61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Z33"/>
  <sheetViews>
    <sheetView workbookViewId="0">
      <selection activeCell="A2" sqref="A2"/>
    </sheetView>
  </sheetViews>
  <sheetFormatPr defaultRowHeight="15" x14ac:dyDescent="0.25"/>
  <cols>
    <col min="1" max="1" width="17.42578125" style="3" customWidth="1"/>
    <col min="2" max="2" width="7.570312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6" ht="15" customHeight="1" thickBot="1" x14ac:dyDescent="0.3">
      <c r="A1" s="2" t="s">
        <v>30</v>
      </c>
      <c r="K1" s="4" t="s">
        <v>15</v>
      </c>
      <c r="L1" s="5"/>
      <c r="M1" s="5"/>
      <c r="N1" s="5"/>
    </row>
    <row r="2" spans="1:26" ht="15" customHeight="1" thickBot="1" x14ac:dyDescent="0.3">
      <c r="K2" s="3" t="s">
        <v>32</v>
      </c>
      <c r="L2" s="21">
        <f t="array" ref="L2:Z6">LINEST(MRData!$A$2:$A$61, MRData!$B$2:$O$61,TRUE,TRUE)</f>
        <v>-7.2982921139370618E-2</v>
      </c>
      <c r="M2" s="22">
        <v>0.23585612105065729</v>
      </c>
      <c r="N2" s="22">
        <v>-2.9318736240884703E-2</v>
      </c>
      <c r="O2" s="23">
        <v>8.932072025739788E-3</v>
      </c>
      <c r="P2" s="23">
        <v>-0.72572384970294224</v>
      </c>
      <c r="Q2" s="23">
        <v>4.6667808126320462</v>
      </c>
      <c r="R2" s="23">
        <v>3.6584866011154758E-3</v>
      </c>
      <c r="S2" s="23">
        <v>-1.0064427129605185</v>
      </c>
      <c r="T2" s="23">
        <v>-12.272818155726217</v>
      </c>
      <c r="U2" s="23">
        <v>-94.537506378758764</v>
      </c>
      <c r="V2" s="23">
        <v>-6.2891484984223727</v>
      </c>
      <c r="W2" s="23">
        <v>-3.0967163387431818</v>
      </c>
      <c r="X2" s="23">
        <v>-1.8301486692674538</v>
      </c>
      <c r="Y2" s="23">
        <v>1.9471913882616538</v>
      </c>
      <c r="Z2" s="28">
        <v>1697.0665988741239</v>
      </c>
    </row>
    <row r="3" spans="1:26" ht="15" customHeight="1" x14ac:dyDescent="0.25">
      <c r="A3" s="7" t="s">
        <v>16</v>
      </c>
      <c r="B3" s="8"/>
      <c r="K3" s="9" t="s">
        <v>33</v>
      </c>
      <c r="L3" s="20">
        <v>1.1715862848670362</v>
      </c>
      <c r="M3" s="6">
        <v>9.6525044811824764E-2</v>
      </c>
      <c r="N3" s="6">
        <v>9.2561736614333812E-2</v>
      </c>
      <c r="O3" s="19">
        <v>3.2522360019741861</v>
      </c>
      <c r="P3" s="19">
        <v>1.6256017332336716</v>
      </c>
      <c r="Q3" s="19">
        <v>1.3293752649133694</v>
      </c>
      <c r="R3" s="19">
        <v>4.0613950007642964E-3</v>
      </c>
      <c r="S3" s="19">
        <v>1.7625308628629497</v>
      </c>
      <c r="T3" s="19">
        <v>11.376326755038175</v>
      </c>
      <c r="U3" s="19">
        <v>69.761385587220829</v>
      </c>
      <c r="V3" s="19">
        <v>8.2970964632114761</v>
      </c>
      <c r="W3" s="19">
        <v>1.9179742548449807</v>
      </c>
      <c r="X3" s="19">
        <v>1.1149354014964996</v>
      </c>
      <c r="Y3" s="19">
        <v>0.93112607425169613</v>
      </c>
      <c r="Z3" s="29">
        <v>438.16424039590424</v>
      </c>
    </row>
    <row r="4" spans="1:26" ht="15" customHeight="1" x14ac:dyDescent="0.25">
      <c r="A4" s="10" t="s">
        <v>17</v>
      </c>
      <c r="B4" s="11">
        <v>0.86913083135320612</v>
      </c>
      <c r="K4" s="3" t="s">
        <v>18</v>
      </c>
      <c r="L4" s="20">
        <v>0.75538840200871527</v>
      </c>
      <c r="M4" s="6">
        <v>35.228365346171302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19" t="e">
        <v>#N/A</v>
      </c>
      <c r="Z4" s="29" t="e">
        <v>#N/A</v>
      </c>
    </row>
    <row r="5" spans="1:26" ht="15" customHeight="1" x14ac:dyDescent="0.25">
      <c r="A5" s="10" t="s">
        <v>19</v>
      </c>
      <c r="B5" s="11">
        <v>0.75538840200871527</v>
      </c>
      <c r="K5" s="9" t="s">
        <v>20</v>
      </c>
      <c r="L5" s="20">
        <v>9.9260794224492788</v>
      </c>
      <c r="M5" s="12">
        <v>45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19" t="e">
        <v>#N/A</v>
      </c>
      <c r="Z5" s="29" t="e">
        <v>#N/A</v>
      </c>
    </row>
    <row r="6" spans="1:26" ht="15" customHeight="1" thickBot="1" x14ac:dyDescent="0.3">
      <c r="A6" s="10" t="s">
        <v>21</v>
      </c>
      <c r="B6" s="11">
        <v>0.67928701596698216</v>
      </c>
      <c r="K6" s="3" t="s">
        <v>22</v>
      </c>
      <c r="L6" s="24">
        <v>172460.9463393839</v>
      </c>
      <c r="M6" s="25">
        <v>55846.697623349537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27" t="e">
        <v>#N/A</v>
      </c>
      <c r="Z6" s="30" t="e">
        <v>#N/A</v>
      </c>
    </row>
    <row r="7" spans="1:26" ht="15" customHeight="1" x14ac:dyDescent="0.25">
      <c r="A7" s="10" t="s">
        <v>23</v>
      </c>
      <c r="B7" s="11">
        <f>M4</f>
        <v>35.228365346171302</v>
      </c>
      <c r="K7" s="13"/>
      <c r="L7" s="14"/>
      <c r="M7" s="14"/>
      <c r="N7" s="15"/>
    </row>
    <row r="8" spans="1:26" ht="15" customHeight="1" thickBot="1" x14ac:dyDescent="0.3">
      <c r="A8" s="16" t="s">
        <v>24</v>
      </c>
      <c r="B8" s="16">
        <f>COUNT(MRData!$A$2:$A$61)</f>
        <v>60</v>
      </c>
      <c r="K8" s="13" t="s">
        <v>25</v>
      </c>
      <c r="L8" s="17">
        <v>0.95</v>
      </c>
      <c r="M8" s="14"/>
      <c r="N8" s="15"/>
    </row>
    <row r="9" spans="1:26" ht="15" customHeight="1" x14ac:dyDescent="0.25">
      <c r="K9" s="18" t="s">
        <v>26</v>
      </c>
      <c r="L9" s="14">
        <v>2.0141033888808457</v>
      </c>
      <c r="M9" s="14"/>
      <c r="N9" s="15"/>
    </row>
    <row r="10" spans="1:26" ht="15" customHeight="1" x14ac:dyDescent="0.25">
      <c r="K10" s="13" t="s">
        <v>27</v>
      </c>
      <c r="L10" s="14">
        <v>882.50808146779229</v>
      </c>
      <c r="M10" s="14"/>
      <c r="N10" s="15"/>
    </row>
    <row r="11" spans="1:26" ht="15" customHeight="1" x14ac:dyDescent="0.25">
      <c r="K11" s="13" t="s">
        <v>28</v>
      </c>
      <c r="L11" s="14">
        <v>1.8753841816256591</v>
      </c>
      <c r="M11" s="14"/>
      <c r="N11" s="15"/>
    </row>
    <row r="12" spans="1:26" ht="15" customHeight="1" x14ac:dyDescent="0.25">
      <c r="K12" s="13" t="s">
        <v>29</v>
      </c>
      <c r="L12" s="14">
        <v>2.2455951705373263</v>
      </c>
    </row>
    <row r="13" spans="1:26" ht="15" customHeight="1" x14ac:dyDescent="0.25">
      <c r="K13" s="13" t="s">
        <v>31</v>
      </c>
      <c r="L13" s="14">
        <v>3.8629984464694904</v>
      </c>
    </row>
    <row r="14" spans="1:26" ht="15" customHeight="1" x14ac:dyDescent="0.25">
      <c r="K14" s="13" t="s">
        <v>34</v>
      </c>
      <c r="L14" s="14">
        <v>16.711210104425515</v>
      </c>
    </row>
    <row r="15" spans="1:26" ht="15" customHeight="1" x14ac:dyDescent="0.25">
      <c r="K15" s="13" t="s">
        <v>35</v>
      </c>
      <c r="L15" s="14">
        <v>140.50664312424485</v>
      </c>
    </row>
    <row r="16" spans="1:26" ht="15" customHeight="1" x14ac:dyDescent="0.25">
      <c r="K16" s="13" t="s">
        <v>36</v>
      </c>
      <c r="L16" s="14">
        <v>22.913098270338224</v>
      </c>
    </row>
    <row r="17" spans="11:12" ht="15" customHeight="1" x14ac:dyDescent="0.25">
      <c r="K17" s="13" t="s">
        <v>37</v>
      </c>
      <c r="L17" s="14">
        <v>3.5499193838993479</v>
      </c>
    </row>
    <row r="18" spans="11:12" ht="15" customHeight="1" x14ac:dyDescent="0.25">
      <c r="K18" s="13" t="s">
        <v>38</v>
      </c>
      <c r="L18" s="14">
        <v>8.1800694346230943E-3</v>
      </c>
    </row>
    <row r="19" spans="11:12" ht="15" customHeight="1" x14ac:dyDescent="0.25">
      <c r="K19" s="13" t="s">
        <v>39</v>
      </c>
      <c r="L19" s="14">
        <v>2.6774992261563892</v>
      </c>
    </row>
    <row r="20" spans="11:12" ht="15" customHeight="1" x14ac:dyDescent="0.25">
      <c r="K20" s="13" t="s">
        <v>40</v>
      </c>
      <c r="L20" s="14">
        <v>3.2741299598765146</v>
      </c>
    </row>
    <row r="21" spans="11:12" ht="15" customHeight="1" x14ac:dyDescent="0.25">
      <c r="K21" s="13" t="s">
        <v>41</v>
      </c>
      <c r="L21" s="14">
        <v>6.5503395530165012</v>
      </c>
    </row>
    <row r="22" spans="11:12" ht="15" customHeight="1" x14ac:dyDescent="0.25">
      <c r="K22" s="13" t="s">
        <v>42</v>
      </c>
      <c r="L22" s="14">
        <v>0.18642890739562598</v>
      </c>
    </row>
    <row r="23" spans="11:12" ht="15" customHeight="1" x14ac:dyDescent="0.25">
      <c r="K23" s="13" t="s">
        <v>43</v>
      </c>
      <c r="L23" s="14">
        <v>0.19441141986737176</v>
      </c>
    </row>
    <row r="24" spans="11:12" ht="15" customHeight="1" x14ac:dyDescent="0.25">
      <c r="K24" s="13" t="s">
        <v>44</v>
      </c>
      <c r="L24" s="14">
        <v>2.3596959067170173</v>
      </c>
    </row>
    <row r="25" spans="11:12" ht="15" customHeight="1" x14ac:dyDescent="0.25"/>
    <row r="26" spans="11:12" ht="15" customHeight="1" x14ac:dyDescent="0.25"/>
    <row r="27" spans="11:12" ht="15" customHeight="1" x14ac:dyDescent="0.25"/>
    <row r="28" spans="11:12" ht="15" customHeight="1" x14ac:dyDescent="0.25"/>
    <row r="29" spans="11:12" ht="15" customHeight="1" x14ac:dyDescent="0.25"/>
    <row r="30" spans="11:12" ht="15" customHeight="1" x14ac:dyDescent="0.25"/>
    <row r="31" spans="11:12" ht="15" customHeight="1" x14ac:dyDescent="0.25"/>
    <row r="32" spans="11:12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R12" sqref="R1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</row>
    <row r="2" spans="1:15" x14ac:dyDescent="0.25">
      <c r="A2">
        <v>36</v>
      </c>
      <c r="B2">
        <v>27</v>
      </c>
      <c r="C2">
        <v>71</v>
      </c>
      <c r="D2">
        <v>8.1</v>
      </c>
      <c r="E2">
        <v>3.34</v>
      </c>
      <c r="F2">
        <v>11.4</v>
      </c>
      <c r="G2">
        <v>81.5</v>
      </c>
      <c r="H2">
        <v>3243</v>
      </c>
      <c r="I2">
        <v>8.8000000000000007</v>
      </c>
      <c r="J2">
        <v>42.6</v>
      </c>
      <c r="K2">
        <v>11.7</v>
      </c>
      <c r="L2">
        <v>21</v>
      </c>
      <c r="M2">
        <v>59</v>
      </c>
      <c r="N2">
        <v>59</v>
      </c>
      <c r="O2">
        <v>921.87</v>
      </c>
    </row>
    <row r="3" spans="1:15" x14ac:dyDescent="0.25">
      <c r="A3">
        <v>35</v>
      </c>
      <c r="B3">
        <v>23</v>
      </c>
      <c r="C3">
        <v>72</v>
      </c>
      <c r="D3">
        <v>11.1</v>
      </c>
      <c r="E3">
        <v>3.14</v>
      </c>
      <c r="F3">
        <v>11</v>
      </c>
      <c r="G3">
        <v>78.8</v>
      </c>
      <c r="H3">
        <v>4281</v>
      </c>
      <c r="I3">
        <v>3.5</v>
      </c>
      <c r="J3">
        <v>50.7</v>
      </c>
      <c r="K3">
        <v>14.4</v>
      </c>
      <c r="L3">
        <v>8</v>
      </c>
      <c r="M3">
        <v>39</v>
      </c>
      <c r="N3">
        <v>57</v>
      </c>
      <c r="O3">
        <v>997.875</v>
      </c>
    </row>
    <row r="4" spans="1:15" x14ac:dyDescent="0.25">
      <c r="A4">
        <v>44</v>
      </c>
      <c r="B4">
        <v>29</v>
      </c>
      <c r="C4">
        <v>74</v>
      </c>
      <c r="D4">
        <v>10.4</v>
      </c>
      <c r="E4">
        <v>3.21</v>
      </c>
      <c r="F4">
        <v>9.8000000000000007</v>
      </c>
      <c r="G4">
        <v>81.599999999999994</v>
      </c>
      <c r="H4">
        <v>4260</v>
      </c>
      <c r="I4">
        <v>0.8</v>
      </c>
      <c r="J4">
        <v>39.4</v>
      </c>
      <c r="K4">
        <v>12.4</v>
      </c>
      <c r="L4">
        <v>6</v>
      </c>
      <c r="M4">
        <v>33</v>
      </c>
      <c r="N4">
        <v>54</v>
      </c>
      <c r="O4">
        <v>962.35400000000004</v>
      </c>
    </row>
    <row r="5" spans="1:15" x14ac:dyDescent="0.25">
      <c r="A5">
        <v>47</v>
      </c>
      <c r="B5">
        <v>45</v>
      </c>
      <c r="C5">
        <v>79</v>
      </c>
      <c r="D5">
        <v>6.5</v>
      </c>
      <c r="E5">
        <v>3.41</v>
      </c>
      <c r="F5">
        <v>11.1</v>
      </c>
      <c r="G5">
        <v>77.5</v>
      </c>
      <c r="H5">
        <v>3125</v>
      </c>
      <c r="I5">
        <v>27.1</v>
      </c>
      <c r="J5">
        <v>50.2</v>
      </c>
      <c r="K5">
        <v>20.6</v>
      </c>
      <c r="L5">
        <v>18</v>
      </c>
      <c r="M5">
        <v>24</v>
      </c>
      <c r="N5">
        <v>56</v>
      </c>
      <c r="O5">
        <v>982.29100000000005</v>
      </c>
    </row>
    <row r="6" spans="1:15" x14ac:dyDescent="0.25">
      <c r="A6">
        <v>43</v>
      </c>
      <c r="B6">
        <v>35</v>
      </c>
      <c r="C6">
        <v>77</v>
      </c>
      <c r="D6">
        <v>7.6</v>
      </c>
      <c r="E6">
        <v>3.44</v>
      </c>
      <c r="F6">
        <v>9.6</v>
      </c>
      <c r="G6">
        <v>84.6</v>
      </c>
      <c r="H6">
        <v>6441</v>
      </c>
      <c r="I6">
        <v>24.4</v>
      </c>
      <c r="J6">
        <v>43.7</v>
      </c>
      <c r="K6">
        <v>14.3</v>
      </c>
      <c r="L6">
        <v>43</v>
      </c>
      <c r="M6">
        <v>206</v>
      </c>
      <c r="N6">
        <v>55</v>
      </c>
      <c r="O6">
        <v>1071.289</v>
      </c>
    </row>
    <row r="7" spans="1:15" x14ac:dyDescent="0.25">
      <c r="A7">
        <v>53</v>
      </c>
      <c r="B7">
        <v>45</v>
      </c>
      <c r="C7">
        <v>80</v>
      </c>
      <c r="D7">
        <v>7.7</v>
      </c>
      <c r="E7">
        <v>3.45</v>
      </c>
      <c r="F7">
        <v>10.199999999999999</v>
      </c>
      <c r="G7">
        <v>66.8</v>
      </c>
      <c r="H7">
        <v>3325</v>
      </c>
      <c r="I7">
        <v>38.5</v>
      </c>
      <c r="J7">
        <v>43.1</v>
      </c>
      <c r="K7">
        <v>25.5</v>
      </c>
      <c r="L7">
        <v>30</v>
      </c>
      <c r="M7">
        <v>72</v>
      </c>
      <c r="N7">
        <v>54</v>
      </c>
      <c r="O7">
        <v>1030.3800000000001</v>
      </c>
    </row>
    <row r="8" spans="1:15" x14ac:dyDescent="0.25">
      <c r="A8">
        <v>43</v>
      </c>
      <c r="B8">
        <v>30</v>
      </c>
      <c r="C8">
        <v>74</v>
      </c>
      <c r="D8">
        <v>10.9</v>
      </c>
      <c r="E8">
        <v>3.23</v>
      </c>
      <c r="F8">
        <v>12.1</v>
      </c>
      <c r="G8">
        <v>83.9</v>
      </c>
      <c r="H8">
        <v>4679</v>
      </c>
      <c r="I8">
        <v>3.5</v>
      </c>
      <c r="J8">
        <v>49.2</v>
      </c>
      <c r="K8">
        <v>11.3</v>
      </c>
      <c r="L8">
        <v>21</v>
      </c>
      <c r="M8">
        <v>62</v>
      </c>
      <c r="N8">
        <v>56</v>
      </c>
      <c r="O8">
        <v>934.7</v>
      </c>
    </row>
    <row r="9" spans="1:15" x14ac:dyDescent="0.25">
      <c r="A9">
        <v>45</v>
      </c>
      <c r="B9">
        <v>30</v>
      </c>
      <c r="C9">
        <v>73</v>
      </c>
      <c r="D9">
        <v>9.3000000000000007</v>
      </c>
      <c r="E9">
        <v>3.29</v>
      </c>
      <c r="F9">
        <v>10.6</v>
      </c>
      <c r="G9">
        <v>86</v>
      </c>
      <c r="H9">
        <v>2140</v>
      </c>
      <c r="I9">
        <v>5.3</v>
      </c>
      <c r="J9">
        <v>40.4</v>
      </c>
      <c r="K9">
        <v>10.5</v>
      </c>
      <c r="L9">
        <v>6</v>
      </c>
      <c r="M9">
        <v>4</v>
      </c>
      <c r="N9">
        <v>56</v>
      </c>
      <c r="O9">
        <v>899.529</v>
      </c>
    </row>
    <row r="10" spans="1:15" x14ac:dyDescent="0.25">
      <c r="A10">
        <v>36</v>
      </c>
      <c r="B10">
        <v>24</v>
      </c>
      <c r="C10">
        <v>70</v>
      </c>
      <c r="D10">
        <v>9</v>
      </c>
      <c r="E10">
        <v>3.31</v>
      </c>
      <c r="F10">
        <v>10.5</v>
      </c>
      <c r="G10">
        <v>83.2</v>
      </c>
      <c r="H10">
        <v>6582</v>
      </c>
      <c r="I10">
        <v>8.1</v>
      </c>
      <c r="J10">
        <v>42.5</v>
      </c>
      <c r="K10">
        <v>12.6</v>
      </c>
      <c r="L10">
        <v>18</v>
      </c>
      <c r="M10">
        <v>37</v>
      </c>
      <c r="N10">
        <v>61</v>
      </c>
      <c r="O10">
        <v>1001.902</v>
      </c>
    </row>
    <row r="11" spans="1:15" x14ac:dyDescent="0.25">
      <c r="A11">
        <v>36</v>
      </c>
      <c r="B11">
        <v>27</v>
      </c>
      <c r="C11">
        <v>72</v>
      </c>
      <c r="D11">
        <v>9.5</v>
      </c>
      <c r="E11">
        <v>3.36</v>
      </c>
      <c r="F11">
        <v>10.7</v>
      </c>
      <c r="G11">
        <v>79.3</v>
      </c>
      <c r="H11">
        <v>4213</v>
      </c>
      <c r="I11">
        <v>6.7</v>
      </c>
      <c r="J11">
        <v>41</v>
      </c>
      <c r="K11">
        <v>13.2</v>
      </c>
      <c r="L11">
        <v>12</v>
      </c>
      <c r="M11">
        <v>20</v>
      </c>
      <c r="N11">
        <v>59</v>
      </c>
      <c r="O11">
        <v>912.34699999999998</v>
      </c>
    </row>
    <row r="12" spans="1:15" x14ac:dyDescent="0.25">
      <c r="A12">
        <v>52</v>
      </c>
      <c r="B12">
        <v>42</v>
      </c>
      <c r="C12">
        <v>79</v>
      </c>
      <c r="D12">
        <v>7.7</v>
      </c>
      <c r="E12">
        <v>3.39</v>
      </c>
      <c r="F12">
        <v>9.6</v>
      </c>
      <c r="G12">
        <v>69.2</v>
      </c>
      <c r="H12">
        <v>2302</v>
      </c>
      <c r="I12">
        <v>22.2</v>
      </c>
      <c r="J12">
        <v>41.3</v>
      </c>
      <c r="K12">
        <v>24.2</v>
      </c>
      <c r="L12">
        <v>18</v>
      </c>
      <c r="M12">
        <v>27</v>
      </c>
      <c r="N12">
        <v>56</v>
      </c>
      <c r="O12">
        <v>1017.6130000000001</v>
      </c>
    </row>
    <row r="13" spans="1:15" x14ac:dyDescent="0.25">
      <c r="A13">
        <v>33</v>
      </c>
      <c r="B13">
        <v>26</v>
      </c>
      <c r="C13">
        <v>76</v>
      </c>
      <c r="D13">
        <v>8.6</v>
      </c>
      <c r="E13">
        <v>3.2</v>
      </c>
      <c r="F13">
        <v>10.9</v>
      </c>
      <c r="G13">
        <v>83.4</v>
      </c>
      <c r="H13">
        <v>6122</v>
      </c>
      <c r="I13">
        <v>16.3</v>
      </c>
      <c r="J13">
        <v>44.9</v>
      </c>
      <c r="K13">
        <v>10.7</v>
      </c>
      <c r="L13">
        <v>88</v>
      </c>
      <c r="M13">
        <v>278</v>
      </c>
      <c r="N13">
        <v>58</v>
      </c>
      <c r="O13">
        <v>1024.885</v>
      </c>
    </row>
    <row r="14" spans="1:15" x14ac:dyDescent="0.25">
      <c r="A14">
        <v>40</v>
      </c>
      <c r="B14">
        <v>34</v>
      </c>
      <c r="C14">
        <v>77</v>
      </c>
      <c r="D14">
        <v>9.1999999999999993</v>
      </c>
      <c r="E14">
        <v>3.21</v>
      </c>
      <c r="F14">
        <v>10.199999999999999</v>
      </c>
      <c r="G14">
        <v>77</v>
      </c>
      <c r="H14">
        <v>4101</v>
      </c>
      <c r="I14">
        <v>13</v>
      </c>
      <c r="J14">
        <v>45.7</v>
      </c>
      <c r="K14">
        <v>15.1</v>
      </c>
      <c r="L14">
        <v>26</v>
      </c>
      <c r="M14">
        <v>146</v>
      </c>
      <c r="N14">
        <v>57</v>
      </c>
      <c r="O14">
        <v>970.46699999999998</v>
      </c>
    </row>
    <row r="15" spans="1:15" x14ac:dyDescent="0.25">
      <c r="A15">
        <v>35</v>
      </c>
      <c r="B15">
        <v>28</v>
      </c>
      <c r="C15">
        <v>71</v>
      </c>
      <c r="D15">
        <v>8.8000000000000007</v>
      </c>
      <c r="E15">
        <v>3.29</v>
      </c>
      <c r="F15">
        <v>11.1</v>
      </c>
      <c r="G15">
        <v>86.3</v>
      </c>
      <c r="H15">
        <v>3042</v>
      </c>
      <c r="I15">
        <v>14.7</v>
      </c>
      <c r="J15">
        <v>44.6</v>
      </c>
      <c r="K15">
        <v>11.4</v>
      </c>
      <c r="L15">
        <v>31</v>
      </c>
      <c r="M15">
        <v>64</v>
      </c>
      <c r="N15">
        <v>60</v>
      </c>
      <c r="O15">
        <v>985.95</v>
      </c>
    </row>
    <row r="16" spans="1:15" x14ac:dyDescent="0.25">
      <c r="A16">
        <v>37</v>
      </c>
      <c r="B16">
        <v>31</v>
      </c>
      <c r="C16">
        <v>75</v>
      </c>
      <c r="D16">
        <v>8</v>
      </c>
      <c r="E16">
        <v>3.26</v>
      </c>
      <c r="F16">
        <v>11.9</v>
      </c>
      <c r="G16">
        <v>78.400000000000006</v>
      </c>
      <c r="H16">
        <v>4259</v>
      </c>
      <c r="I16">
        <v>13.1</v>
      </c>
      <c r="J16">
        <v>49.6</v>
      </c>
      <c r="K16">
        <v>13.9</v>
      </c>
      <c r="L16">
        <v>23</v>
      </c>
      <c r="M16">
        <v>15</v>
      </c>
      <c r="N16">
        <v>58</v>
      </c>
      <c r="O16">
        <v>958.83900000000006</v>
      </c>
    </row>
    <row r="17" spans="1:15" x14ac:dyDescent="0.25">
      <c r="A17">
        <v>35</v>
      </c>
      <c r="B17">
        <v>46</v>
      </c>
      <c r="C17">
        <v>85</v>
      </c>
      <c r="D17">
        <v>7.1</v>
      </c>
      <c r="E17">
        <v>3.22</v>
      </c>
      <c r="F17">
        <v>11.8</v>
      </c>
      <c r="G17">
        <v>79.900000000000006</v>
      </c>
      <c r="H17">
        <v>1441</v>
      </c>
      <c r="I17">
        <v>14.8</v>
      </c>
      <c r="J17">
        <v>51.2</v>
      </c>
      <c r="K17">
        <v>16.100000000000001</v>
      </c>
      <c r="L17">
        <v>1</v>
      </c>
      <c r="M17">
        <v>1</v>
      </c>
      <c r="N17">
        <v>54</v>
      </c>
      <c r="O17">
        <v>860.101</v>
      </c>
    </row>
    <row r="18" spans="1:15" x14ac:dyDescent="0.25">
      <c r="A18">
        <v>36</v>
      </c>
      <c r="B18">
        <v>30</v>
      </c>
      <c r="C18">
        <v>75</v>
      </c>
      <c r="D18">
        <v>7.5</v>
      </c>
      <c r="E18">
        <v>3.35</v>
      </c>
      <c r="F18">
        <v>11.4</v>
      </c>
      <c r="G18">
        <v>81.900000000000006</v>
      </c>
      <c r="H18">
        <v>4029</v>
      </c>
      <c r="I18">
        <v>12.4</v>
      </c>
      <c r="J18">
        <v>44</v>
      </c>
      <c r="K18">
        <v>12</v>
      </c>
      <c r="L18">
        <v>6</v>
      </c>
      <c r="M18">
        <v>16</v>
      </c>
      <c r="N18">
        <v>58</v>
      </c>
      <c r="O18">
        <v>936.23400000000004</v>
      </c>
    </row>
    <row r="19" spans="1:15" x14ac:dyDescent="0.25">
      <c r="A19">
        <v>15</v>
      </c>
      <c r="B19">
        <v>30</v>
      </c>
      <c r="C19">
        <v>73</v>
      </c>
      <c r="D19">
        <v>8.1999999999999993</v>
      </c>
      <c r="E19">
        <v>3.15</v>
      </c>
      <c r="F19">
        <v>12.2</v>
      </c>
      <c r="G19">
        <v>84.2</v>
      </c>
      <c r="H19">
        <v>4824</v>
      </c>
      <c r="I19">
        <v>4.7</v>
      </c>
      <c r="J19">
        <v>53.1</v>
      </c>
      <c r="K19">
        <v>12.7</v>
      </c>
      <c r="L19">
        <v>17</v>
      </c>
      <c r="M19">
        <v>28</v>
      </c>
      <c r="N19">
        <v>38</v>
      </c>
      <c r="O19">
        <v>871.76599999999996</v>
      </c>
    </row>
    <row r="20" spans="1:15" x14ac:dyDescent="0.25">
      <c r="A20">
        <v>31</v>
      </c>
      <c r="B20">
        <v>27</v>
      </c>
      <c r="C20">
        <v>74</v>
      </c>
      <c r="D20">
        <v>7.2</v>
      </c>
      <c r="E20">
        <v>3.44</v>
      </c>
      <c r="F20">
        <v>10.8</v>
      </c>
      <c r="G20">
        <v>87</v>
      </c>
      <c r="H20">
        <v>4834</v>
      </c>
      <c r="I20">
        <v>15.8</v>
      </c>
      <c r="J20">
        <v>43.5</v>
      </c>
      <c r="K20">
        <v>13.6</v>
      </c>
      <c r="L20">
        <v>52</v>
      </c>
      <c r="M20">
        <v>124</v>
      </c>
      <c r="N20">
        <v>59</v>
      </c>
      <c r="O20">
        <v>959.221</v>
      </c>
    </row>
    <row r="21" spans="1:15" x14ac:dyDescent="0.25">
      <c r="A21">
        <v>30</v>
      </c>
      <c r="B21">
        <v>24</v>
      </c>
      <c r="C21">
        <v>72</v>
      </c>
      <c r="D21">
        <v>6.5</v>
      </c>
      <c r="E21">
        <v>3.53</v>
      </c>
      <c r="F21">
        <v>10.8</v>
      </c>
      <c r="G21">
        <v>79.5</v>
      </c>
      <c r="H21">
        <v>3694</v>
      </c>
      <c r="I21">
        <v>13.1</v>
      </c>
      <c r="J21">
        <v>33.799999999999997</v>
      </c>
      <c r="K21">
        <v>12.4</v>
      </c>
      <c r="L21">
        <v>11</v>
      </c>
      <c r="M21">
        <v>11</v>
      </c>
      <c r="N21">
        <v>61</v>
      </c>
      <c r="O21">
        <v>941.18100000000004</v>
      </c>
    </row>
    <row r="22" spans="1:15" x14ac:dyDescent="0.25">
      <c r="A22">
        <v>31</v>
      </c>
      <c r="B22">
        <v>45</v>
      </c>
      <c r="C22">
        <v>85</v>
      </c>
      <c r="D22">
        <v>7.3</v>
      </c>
      <c r="E22">
        <v>3.22</v>
      </c>
      <c r="F22">
        <v>11.4</v>
      </c>
      <c r="G22">
        <v>80.7</v>
      </c>
      <c r="H22">
        <v>1844</v>
      </c>
      <c r="I22">
        <v>11.5</v>
      </c>
      <c r="J22">
        <v>48.1</v>
      </c>
      <c r="K22">
        <v>18.5</v>
      </c>
      <c r="L22">
        <v>1</v>
      </c>
      <c r="M22">
        <v>1</v>
      </c>
      <c r="N22">
        <v>53</v>
      </c>
      <c r="O22">
        <v>891.70799999999997</v>
      </c>
    </row>
    <row r="23" spans="1:15" x14ac:dyDescent="0.25">
      <c r="A23">
        <v>31</v>
      </c>
      <c r="B23">
        <v>24</v>
      </c>
      <c r="C23">
        <v>72</v>
      </c>
      <c r="D23">
        <v>9</v>
      </c>
      <c r="E23">
        <v>3.37</v>
      </c>
      <c r="F23">
        <v>10.9</v>
      </c>
      <c r="G23">
        <v>82.8</v>
      </c>
      <c r="H23">
        <v>3226</v>
      </c>
      <c r="I23">
        <v>5.0999999999999996</v>
      </c>
      <c r="J23">
        <v>45.2</v>
      </c>
      <c r="K23">
        <v>12.3</v>
      </c>
      <c r="L23">
        <v>5</v>
      </c>
      <c r="M23">
        <v>10</v>
      </c>
      <c r="N23">
        <v>61</v>
      </c>
      <c r="O23">
        <v>871.33799999999997</v>
      </c>
    </row>
    <row r="24" spans="1:15" x14ac:dyDescent="0.25">
      <c r="A24">
        <v>42</v>
      </c>
      <c r="B24">
        <v>40</v>
      </c>
      <c r="C24">
        <v>77</v>
      </c>
      <c r="D24">
        <v>6.1</v>
      </c>
      <c r="E24">
        <v>3.45</v>
      </c>
      <c r="F24">
        <v>10.4</v>
      </c>
      <c r="G24">
        <v>71.8</v>
      </c>
      <c r="H24">
        <v>2269</v>
      </c>
      <c r="I24">
        <v>22.7</v>
      </c>
      <c r="J24">
        <v>41.4</v>
      </c>
      <c r="K24">
        <v>19.5</v>
      </c>
      <c r="L24">
        <v>8</v>
      </c>
      <c r="M24">
        <v>5</v>
      </c>
      <c r="N24">
        <v>53</v>
      </c>
      <c r="O24">
        <v>971.12199999999996</v>
      </c>
    </row>
    <row r="25" spans="1:15" x14ac:dyDescent="0.25">
      <c r="A25">
        <v>43</v>
      </c>
      <c r="B25">
        <v>27</v>
      </c>
      <c r="C25">
        <v>72</v>
      </c>
      <c r="D25">
        <v>9</v>
      </c>
      <c r="E25">
        <v>3.25</v>
      </c>
      <c r="F25">
        <v>11.5</v>
      </c>
      <c r="G25">
        <v>87.1</v>
      </c>
      <c r="H25">
        <v>2909</v>
      </c>
      <c r="I25">
        <v>7.2</v>
      </c>
      <c r="J25">
        <v>51.6</v>
      </c>
      <c r="K25">
        <v>9.5</v>
      </c>
      <c r="L25">
        <v>7</v>
      </c>
      <c r="M25">
        <v>10</v>
      </c>
      <c r="N25">
        <v>56</v>
      </c>
      <c r="O25">
        <v>887.46600000000001</v>
      </c>
    </row>
    <row r="26" spans="1:15" x14ac:dyDescent="0.25">
      <c r="A26">
        <v>46</v>
      </c>
      <c r="B26">
        <v>55</v>
      </c>
      <c r="C26">
        <v>84</v>
      </c>
      <c r="D26">
        <v>5.6</v>
      </c>
      <c r="E26">
        <v>3.35</v>
      </c>
      <c r="F26">
        <v>11.4</v>
      </c>
      <c r="G26">
        <v>79.7</v>
      </c>
      <c r="H26">
        <v>2647</v>
      </c>
      <c r="I26">
        <v>21</v>
      </c>
      <c r="J26">
        <v>46.9</v>
      </c>
      <c r="K26">
        <v>17.899999999999999</v>
      </c>
      <c r="L26">
        <v>6</v>
      </c>
      <c r="M26">
        <v>1</v>
      </c>
      <c r="N26">
        <v>59</v>
      </c>
      <c r="O26">
        <v>952.529</v>
      </c>
    </row>
    <row r="27" spans="1:15" x14ac:dyDescent="0.25">
      <c r="A27">
        <v>39</v>
      </c>
      <c r="B27">
        <v>29</v>
      </c>
      <c r="C27">
        <v>75</v>
      </c>
      <c r="D27">
        <v>8.6999999999999993</v>
      </c>
      <c r="E27">
        <v>3.23</v>
      </c>
      <c r="F27">
        <v>11.4</v>
      </c>
      <c r="G27">
        <v>78.599999999999994</v>
      </c>
      <c r="H27">
        <v>4412</v>
      </c>
      <c r="I27">
        <v>15.6</v>
      </c>
      <c r="J27">
        <v>46.6</v>
      </c>
      <c r="K27">
        <v>13.2</v>
      </c>
      <c r="L27">
        <v>13</v>
      </c>
      <c r="M27">
        <v>33</v>
      </c>
      <c r="N27">
        <v>60</v>
      </c>
      <c r="O27">
        <v>968.66499999999996</v>
      </c>
    </row>
    <row r="28" spans="1:15" x14ac:dyDescent="0.25">
      <c r="A28">
        <v>35</v>
      </c>
      <c r="B28">
        <v>31</v>
      </c>
      <c r="C28">
        <v>81</v>
      </c>
      <c r="D28">
        <v>9.1999999999999993</v>
      </c>
      <c r="E28">
        <v>3.1</v>
      </c>
      <c r="F28">
        <v>12</v>
      </c>
      <c r="G28">
        <v>78.3</v>
      </c>
      <c r="H28">
        <v>3262</v>
      </c>
      <c r="I28">
        <v>12.6</v>
      </c>
      <c r="J28">
        <v>48.6</v>
      </c>
      <c r="K28">
        <v>13.9</v>
      </c>
      <c r="L28">
        <v>7</v>
      </c>
      <c r="M28">
        <v>4</v>
      </c>
      <c r="N28">
        <v>55</v>
      </c>
      <c r="O28">
        <v>919.72900000000004</v>
      </c>
    </row>
    <row r="29" spans="1:15" x14ac:dyDescent="0.25">
      <c r="A29">
        <v>43</v>
      </c>
      <c r="B29">
        <v>32</v>
      </c>
      <c r="C29">
        <v>74</v>
      </c>
      <c r="D29">
        <v>10.1</v>
      </c>
      <c r="E29">
        <v>3.38</v>
      </c>
      <c r="F29">
        <v>9.5</v>
      </c>
      <c r="G29">
        <v>79.2</v>
      </c>
      <c r="H29">
        <v>3214</v>
      </c>
      <c r="I29">
        <v>2.9</v>
      </c>
      <c r="J29">
        <v>43.7</v>
      </c>
      <c r="K29">
        <v>12</v>
      </c>
      <c r="L29">
        <v>11</v>
      </c>
      <c r="M29">
        <v>32</v>
      </c>
      <c r="N29">
        <v>54</v>
      </c>
      <c r="O29">
        <v>844.053</v>
      </c>
    </row>
    <row r="30" spans="1:15" x14ac:dyDescent="0.25">
      <c r="A30">
        <v>11</v>
      </c>
      <c r="B30">
        <v>53</v>
      </c>
      <c r="C30">
        <v>68</v>
      </c>
      <c r="D30">
        <v>9.1999999999999993</v>
      </c>
      <c r="E30">
        <v>2.99</v>
      </c>
      <c r="F30">
        <v>12.1</v>
      </c>
      <c r="G30">
        <v>90.6</v>
      </c>
      <c r="H30">
        <v>4700</v>
      </c>
      <c r="I30">
        <v>7.8</v>
      </c>
      <c r="J30">
        <v>48.9</v>
      </c>
      <c r="K30">
        <v>12.3</v>
      </c>
      <c r="L30">
        <v>648</v>
      </c>
      <c r="M30">
        <v>130</v>
      </c>
      <c r="N30">
        <v>47</v>
      </c>
      <c r="O30">
        <v>861.83299999999997</v>
      </c>
    </row>
    <row r="31" spans="1:15" x14ac:dyDescent="0.25">
      <c r="A31">
        <v>30</v>
      </c>
      <c r="B31">
        <v>35</v>
      </c>
      <c r="C31">
        <v>71</v>
      </c>
      <c r="D31">
        <v>8.3000000000000007</v>
      </c>
      <c r="E31">
        <v>3.37</v>
      </c>
      <c r="F31">
        <v>9.9</v>
      </c>
      <c r="G31">
        <v>77.400000000000006</v>
      </c>
      <c r="H31">
        <v>4474</v>
      </c>
      <c r="I31">
        <v>13.1</v>
      </c>
      <c r="J31">
        <v>42.6</v>
      </c>
      <c r="K31">
        <v>17.7</v>
      </c>
      <c r="L31">
        <v>38</v>
      </c>
      <c r="M31">
        <v>193</v>
      </c>
      <c r="N31">
        <v>57</v>
      </c>
      <c r="O31">
        <v>989.26499999999999</v>
      </c>
    </row>
    <row r="32" spans="1:15" x14ac:dyDescent="0.25">
      <c r="A32">
        <v>50</v>
      </c>
      <c r="B32">
        <v>42</v>
      </c>
      <c r="C32">
        <v>82</v>
      </c>
      <c r="D32">
        <v>7.3</v>
      </c>
      <c r="E32">
        <v>3.49</v>
      </c>
      <c r="F32">
        <v>10.4</v>
      </c>
      <c r="G32">
        <v>72.5</v>
      </c>
      <c r="H32">
        <v>3497</v>
      </c>
      <c r="I32">
        <v>36.700000000000003</v>
      </c>
      <c r="J32">
        <v>43.3</v>
      </c>
      <c r="K32">
        <v>26.4</v>
      </c>
      <c r="L32">
        <v>15</v>
      </c>
      <c r="M32">
        <v>34</v>
      </c>
      <c r="N32">
        <v>59</v>
      </c>
      <c r="O32">
        <v>1006.49</v>
      </c>
    </row>
    <row r="33" spans="1:15" x14ac:dyDescent="0.25">
      <c r="A33">
        <v>60</v>
      </c>
      <c r="B33">
        <v>67</v>
      </c>
      <c r="C33">
        <v>82</v>
      </c>
      <c r="D33">
        <v>10</v>
      </c>
      <c r="E33">
        <v>2.98</v>
      </c>
      <c r="F33">
        <v>11.5</v>
      </c>
      <c r="G33">
        <v>88.6</v>
      </c>
      <c r="H33">
        <v>4657</v>
      </c>
      <c r="I33">
        <v>13.5</v>
      </c>
      <c r="J33">
        <v>47.3</v>
      </c>
      <c r="K33">
        <v>22.4</v>
      </c>
      <c r="L33">
        <v>3</v>
      </c>
      <c r="M33">
        <v>1</v>
      </c>
      <c r="N33">
        <v>60</v>
      </c>
      <c r="O33">
        <v>861.43899999999996</v>
      </c>
    </row>
    <row r="34" spans="1:15" x14ac:dyDescent="0.25">
      <c r="A34">
        <v>30</v>
      </c>
      <c r="B34">
        <v>20</v>
      </c>
      <c r="C34">
        <v>69</v>
      </c>
      <c r="D34">
        <v>8.8000000000000007</v>
      </c>
      <c r="E34">
        <v>3.26</v>
      </c>
      <c r="F34">
        <v>11.1</v>
      </c>
      <c r="G34">
        <v>85.4</v>
      </c>
      <c r="H34">
        <v>2934</v>
      </c>
      <c r="I34">
        <v>5.8</v>
      </c>
      <c r="J34">
        <v>44</v>
      </c>
      <c r="K34">
        <v>9.4</v>
      </c>
      <c r="L34">
        <v>33</v>
      </c>
      <c r="M34">
        <v>125</v>
      </c>
      <c r="N34">
        <v>64</v>
      </c>
      <c r="O34">
        <v>929.15</v>
      </c>
    </row>
    <row r="35" spans="1:15" x14ac:dyDescent="0.25">
      <c r="A35">
        <v>25</v>
      </c>
      <c r="B35">
        <v>12</v>
      </c>
      <c r="C35">
        <v>73</v>
      </c>
      <c r="D35">
        <v>9.1999999999999993</v>
      </c>
      <c r="E35">
        <v>3.28</v>
      </c>
      <c r="F35">
        <v>12.1</v>
      </c>
      <c r="G35">
        <v>83.1</v>
      </c>
      <c r="H35">
        <v>2095</v>
      </c>
      <c r="I35">
        <v>2</v>
      </c>
      <c r="J35">
        <v>51.9</v>
      </c>
      <c r="K35">
        <v>9.8000000000000007</v>
      </c>
      <c r="L35">
        <v>20</v>
      </c>
      <c r="M35">
        <v>26</v>
      </c>
      <c r="N35">
        <v>58</v>
      </c>
      <c r="O35">
        <v>857.62199999999996</v>
      </c>
    </row>
    <row r="36" spans="1:15" x14ac:dyDescent="0.25">
      <c r="A36">
        <v>45</v>
      </c>
      <c r="B36">
        <v>40</v>
      </c>
      <c r="C36">
        <v>80</v>
      </c>
      <c r="D36">
        <v>8.3000000000000007</v>
      </c>
      <c r="E36">
        <v>3.32</v>
      </c>
      <c r="F36">
        <v>10.1</v>
      </c>
      <c r="G36">
        <v>70.3</v>
      </c>
      <c r="H36">
        <v>2682</v>
      </c>
      <c r="I36">
        <v>21</v>
      </c>
      <c r="J36">
        <v>46.1</v>
      </c>
      <c r="K36">
        <v>24.1</v>
      </c>
      <c r="L36">
        <v>17</v>
      </c>
      <c r="M36">
        <v>78</v>
      </c>
      <c r="N36">
        <v>56</v>
      </c>
      <c r="O36">
        <v>961.00900000000001</v>
      </c>
    </row>
    <row r="37" spans="1:15" x14ac:dyDescent="0.25">
      <c r="A37">
        <v>46</v>
      </c>
      <c r="B37">
        <v>30</v>
      </c>
      <c r="C37">
        <v>72</v>
      </c>
      <c r="D37">
        <v>10.199999999999999</v>
      </c>
      <c r="E37">
        <v>3.16</v>
      </c>
      <c r="F37">
        <v>11.3</v>
      </c>
      <c r="G37">
        <v>83.2</v>
      </c>
      <c r="H37">
        <v>3327</v>
      </c>
      <c r="I37">
        <v>8.8000000000000007</v>
      </c>
      <c r="J37">
        <v>45.3</v>
      </c>
      <c r="K37">
        <v>12.2</v>
      </c>
      <c r="L37">
        <v>4</v>
      </c>
      <c r="M37">
        <v>8</v>
      </c>
      <c r="N37">
        <v>58</v>
      </c>
      <c r="O37">
        <v>923.23400000000004</v>
      </c>
    </row>
    <row r="38" spans="1:15" x14ac:dyDescent="0.25">
      <c r="A38">
        <v>54</v>
      </c>
      <c r="B38">
        <v>54</v>
      </c>
      <c r="C38">
        <v>81</v>
      </c>
      <c r="D38">
        <v>7.4</v>
      </c>
      <c r="E38">
        <v>3.36</v>
      </c>
      <c r="F38">
        <v>9.6999999999999993</v>
      </c>
      <c r="G38">
        <v>72.8</v>
      </c>
      <c r="H38">
        <v>3172</v>
      </c>
      <c r="I38">
        <v>31.4</v>
      </c>
      <c r="J38">
        <v>45.5</v>
      </c>
      <c r="K38">
        <v>24.2</v>
      </c>
      <c r="L38">
        <v>20</v>
      </c>
      <c r="M38">
        <v>1</v>
      </c>
      <c r="N38">
        <v>62</v>
      </c>
      <c r="O38">
        <v>1113.1559999999999</v>
      </c>
    </row>
    <row r="39" spans="1:15" x14ac:dyDescent="0.25">
      <c r="A39">
        <v>42</v>
      </c>
      <c r="B39">
        <v>33</v>
      </c>
      <c r="C39">
        <v>77</v>
      </c>
      <c r="D39">
        <v>9.6999999999999993</v>
      </c>
      <c r="E39">
        <v>3.03</v>
      </c>
      <c r="F39">
        <v>10.7</v>
      </c>
      <c r="G39">
        <v>83.5</v>
      </c>
      <c r="H39">
        <v>7462</v>
      </c>
      <c r="I39">
        <v>11.3</v>
      </c>
      <c r="J39">
        <v>48.7</v>
      </c>
      <c r="K39">
        <v>12.4</v>
      </c>
      <c r="L39">
        <v>41</v>
      </c>
      <c r="M39">
        <v>108</v>
      </c>
      <c r="N39">
        <v>58</v>
      </c>
      <c r="O39">
        <v>994.64800000000002</v>
      </c>
    </row>
    <row r="40" spans="1:15" x14ac:dyDescent="0.25">
      <c r="A40">
        <v>42</v>
      </c>
      <c r="B40">
        <v>32</v>
      </c>
      <c r="C40">
        <v>76</v>
      </c>
      <c r="D40">
        <v>9.1</v>
      </c>
      <c r="E40">
        <v>3.32</v>
      </c>
      <c r="F40">
        <v>10.5</v>
      </c>
      <c r="G40">
        <v>87.5</v>
      </c>
      <c r="H40">
        <v>6092</v>
      </c>
      <c r="I40">
        <v>17.5</v>
      </c>
      <c r="J40">
        <v>45.3</v>
      </c>
      <c r="K40">
        <v>13.2</v>
      </c>
      <c r="L40">
        <v>29</v>
      </c>
      <c r="M40">
        <v>161</v>
      </c>
      <c r="N40">
        <v>54</v>
      </c>
      <c r="O40">
        <v>1015.023</v>
      </c>
    </row>
    <row r="41" spans="1:15" x14ac:dyDescent="0.25">
      <c r="A41">
        <v>36</v>
      </c>
      <c r="B41">
        <v>29</v>
      </c>
      <c r="C41">
        <v>72</v>
      </c>
      <c r="D41">
        <v>9.5</v>
      </c>
      <c r="E41">
        <v>3.32</v>
      </c>
      <c r="F41">
        <v>10.6</v>
      </c>
      <c r="G41">
        <v>77.599999999999994</v>
      </c>
      <c r="H41">
        <v>3437</v>
      </c>
      <c r="I41">
        <v>8.1</v>
      </c>
      <c r="J41">
        <v>45.5</v>
      </c>
      <c r="K41">
        <v>13.8</v>
      </c>
      <c r="L41">
        <v>45</v>
      </c>
      <c r="M41">
        <v>263</v>
      </c>
      <c r="N41">
        <v>56</v>
      </c>
      <c r="O41">
        <v>991.29</v>
      </c>
    </row>
    <row r="42" spans="1:15" x14ac:dyDescent="0.25">
      <c r="A42">
        <v>37</v>
      </c>
      <c r="B42">
        <v>38</v>
      </c>
      <c r="C42">
        <v>67</v>
      </c>
      <c r="D42">
        <v>11.3</v>
      </c>
      <c r="E42">
        <v>2.99</v>
      </c>
      <c r="F42">
        <v>12</v>
      </c>
      <c r="G42">
        <v>81.5</v>
      </c>
      <c r="H42">
        <v>3387</v>
      </c>
      <c r="I42">
        <v>3.6</v>
      </c>
      <c r="J42">
        <v>50.3</v>
      </c>
      <c r="K42">
        <v>13.5</v>
      </c>
      <c r="L42">
        <v>56</v>
      </c>
      <c r="M42">
        <v>44</v>
      </c>
      <c r="N42">
        <v>73</v>
      </c>
      <c r="O42">
        <v>893.99099999999999</v>
      </c>
    </row>
    <row r="43" spans="1:15" x14ac:dyDescent="0.25">
      <c r="A43">
        <v>42</v>
      </c>
      <c r="B43">
        <v>29</v>
      </c>
      <c r="C43">
        <v>72</v>
      </c>
      <c r="D43">
        <v>10.7</v>
      </c>
      <c r="E43">
        <v>3.19</v>
      </c>
      <c r="F43">
        <v>10.1</v>
      </c>
      <c r="G43">
        <v>79.5</v>
      </c>
      <c r="H43">
        <v>3508</v>
      </c>
      <c r="I43">
        <v>2.2000000000000002</v>
      </c>
      <c r="J43">
        <v>38.799999999999997</v>
      </c>
      <c r="K43">
        <v>15.7</v>
      </c>
      <c r="L43">
        <v>6</v>
      </c>
      <c r="M43">
        <v>18</v>
      </c>
      <c r="N43">
        <v>56</v>
      </c>
      <c r="O43">
        <v>938.5</v>
      </c>
    </row>
    <row r="44" spans="1:15" x14ac:dyDescent="0.25">
      <c r="A44">
        <v>41</v>
      </c>
      <c r="B44">
        <v>33</v>
      </c>
      <c r="C44">
        <v>77</v>
      </c>
      <c r="D44">
        <v>11.2</v>
      </c>
      <c r="E44">
        <v>3.08</v>
      </c>
      <c r="F44">
        <v>9.6</v>
      </c>
      <c r="G44">
        <v>79.900000000000006</v>
      </c>
      <c r="H44">
        <v>4843</v>
      </c>
      <c r="I44">
        <v>2.7</v>
      </c>
      <c r="J44">
        <v>38.6</v>
      </c>
      <c r="K44">
        <v>14.1</v>
      </c>
      <c r="L44">
        <v>11</v>
      </c>
      <c r="M44">
        <v>89</v>
      </c>
      <c r="N44">
        <v>54</v>
      </c>
      <c r="O44">
        <v>946.18499999999995</v>
      </c>
    </row>
    <row r="45" spans="1:15" x14ac:dyDescent="0.25">
      <c r="A45">
        <v>44</v>
      </c>
      <c r="B45">
        <v>39</v>
      </c>
      <c r="C45">
        <v>78</v>
      </c>
      <c r="D45">
        <v>8.1999999999999993</v>
      </c>
      <c r="E45">
        <v>3.32</v>
      </c>
      <c r="F45">
        <v>11</v>
      </c>
      <c r="G45">
        <v>79.900000000000006</v>
      </c>
      <c r="H45">
        <v>3768</v>
      </c>
      <c r="I45">
        <v>28.6</v>
      </c>
      <c r="J45">
        <v>49.5</v>
      </c>
      <c r="K45">
        <v>17.5</v>
      </c>
      <c r="L45">
        <v>12</v>
      </c>
      <c r="M45">
        <v>48</v>
      </c>
      <c r="N45">
        <v>53</v>
      </c>
      <c r="O45">
        <v>1025.502</v>
      </c>
    </row>
    <row r="46" spans="1:15" x14ac:dyDescent="0.25">
      <c r="A46">
        <v>32</v>
      </c>
      <c r="B46">
        <v>25</v>
      </c>
      <c r="C46">
        <v>72</v>
      </c>
      <c r="D46">
        <v>10.9</v>
      </c>
      <c r="E46">
        <v>3.21</v>
      </c>
      <c r="F46">
        <v>11.1</v>
      </c>
      <c r="G46">
        <v>82.5</v>
      </c>
      <c r="H46">
        <v>4355</v>
      </c>
      <c r="I46">
        <v>5</v>
      </c>
      <c r="J46">
        <v>46.4</v>
      </c>
      <c r="K46">
        <v>10.8</v>
      </c>
      <c r="L46">
        <v>7</v>
      </c>
      <c r="M46">
        <v>18</v>
      </c>
      <c r="N46">
        <v>60</v>
      </c>
      <c r="O46">
        <v>874.28099999999995</v>
      </c>
    </row>
    <row r="47" spans="1:15" x14ac:dyDescent="0.25">
      <c r="A47">
        <v>34</v>
      </c>
      <c r="B47">
        <v>32</v>
      </c>
      <c r="C47">
        <v>79</v>
      </c>
      <c r="D47">
        <v>9.3000000000000007</v>
      </c>
      <c r="E47">
        <v>3.23</v>
      </c>
      <c r="F47">
        <v>9.6999999999999993</v>
      </c>
      <c r="G47">
        <v>76.8</v>
      </c>
      <c r="H47">
        <v>5160</v>
      </c>
      <c r="I47">
        <v>17.2</v>
      </c>
      <c r="J47">
        <v>45.1</v>
      </c>
      <c r="K47">
        <v>15.3</v>
      </c>
      <c r="L47">
        <v>31</v>
      </c>
      <c r="M47">
        <v>68</v>
      </c>
      <c r="N47">
        <v>57</v>
      </c>
      <c r="O47">
        <v>953.56</v>
      </c>
    </row>
    <row r="48" spans="1:15" x14ac:dyDescent="0.25">
      <c r="A48">
        <v>10</v>
      </c>
      <c r="B48">
        <v>55</v>
      </c>
      <c r="C48">
        <v>70</v>
      </c>
      <c r="D48">
        <v>7.3</v>
      </c>
      <c r="E48">
        <v>3.11</v>
      </c>
      <c r="F48">
        <v>12.1</v>
      </c>
      <c r="G48">
        <v>88.9</v>
      </c>
      <c r="H48">
        <v>3033</v>
      </c>
      <c r="I48">
        <v>5.9</v>
      </c>
      <c r="J48">
        <v>51</v>
      </c>
      <c r="K48">
        <v>14</v>
      </c>
      <c r="L48">
        <v>144</v>
      </c>
      <c r="M48">
        <v>20</v>
      </c>
      <c r="N48">
        <v>61</v>
      </c>
      <c r="O48">
        <v>839.70899999999995</v>
      </c>
    </row>
    <row r="49" spans="1:15" x14ac:dyDescent="0.25">
      <c r="A49">
        <v>18</v>
      </c>
      <c r="B49">
        <v>48</v>
      </c>
      <c r="C49">
        <v>63</v>
      </c>
      <c r="D49">
        <v>9.1999999999999993</v>
      </c>
      <c r="E49">
        <v>2.92</v>
      </c>
      <c r="F49">
        <v>12.2</v>
      </c>
      <c r="G49">
        <v>87.7</v>
      </c>
      <c r="H49">
        <v>4253</v>
      </c>
      <c r="I49">
        <v>13.7</v>
      </c>
      <c r="J49">
        <v>51.2</v>
      </c>
      <c r="K49">
        <v>12</v>
      </c>
      <c r="L49">
        <v>311</v>
      </c>
      <c r="M49">
        <v>86</v>
      </c>
      <c r="N49">
        <v>71</v>
      </c>
      <c r="O49">
        <v>911.70100000000002</v>
      </c>
    </row>
    <row r="50" spans="1:15" x14ac:dyDescent="0.25">
      <c r="A50">
        <v>13</v>
      </c>
      <c r="B50">
        <v>49</v>
      </c>
      <c r="C50">
        <v>68</v>
      </c>
      <c r="D50">
        <v>7</v>
      </c>
      <c r="E50">
        <v>3.36</v>
      </c>
      <c r="F50">
        <v>12.2</v>
      </c>
      <c r="G50">
        <v>90.7</v>
      </c>
      <c r="H50">
        <v>2702</v>
      </c>
      <c r="I50">
        <v>3</v>
      </c>
      <c r="J50">
        <v>51.9</v>
      </c>
      <c r="K50">
        <v>9.6999999999999993</v>
      </c>
      <c r="L50">
        <v>105</v>
      </c>
      <c r="M50">
        <v>3</v>
      </c>
      <c r="N50">
        <v>71</v>
      </c>
      <c r="O50">
        <v>790.73299999999995</v>
      </c>
    </row>
    <row r="51" spans="1:15" x14ac:dyDescent="0.25">
      <c r="A51">
        <v>35</v>
      </c>
      <c r="B51">
        <v>40</v>
      </c>
      <c r="C51">
        <v>64</v>
      </c>
      <c r="D51">
        <v>9.6</v>
      </c>
      <c r="E51">
        <v>3.02</v>
      </c>
      <c r="F51">
        <v>12.2</v>
      </c>
      <c r="G51">
        <v>82.5</v>
      </c>
      <c r="H51">
        <v>3626</v>
      </c>
      <c r="I51">
        <v>5.7</v>
      </c>
      <c r="J51">
        <v>54.3</v>
      </c>
      <c r="K51">
        <v>10.1</v>
      </c>
      <c r="L51">
        <v>20</v>
      </c>
      <c r="M51">
        <v>20</v>
      </c>
      <c r="N51">
        <v>72</v>
      </c>
      <c r="O51">
        <v>899.26400000000001</v>
      </c>
    </row>
    <row r="52" spans="1:15" x14ac:dyDescent="0.25">
      <c r="A52">
        <v>45</v>
      </c>
      <c r="B52">
        <v>28</v>
      </c>
      <c r="C52">
        <v>74</v>
      </c>
      <c r="D52">
        <v>10.6</v>
      </c>
      <c r="E52">
        <v>3.21</v>
      </c>
      <c r="F52">
        <v>11.1</v>
      </c>
      <c r="G52">
        <v>82.6</v>
      </c>
      <c r="H52">
        <v>1883</v>
      </c>
      <c r="I52">
        <v>3.4</v>
      </c>
      <c r="J52">
        <v>41.9</v>
      </c>
      <c r="K52">
        <v>12.3</v>
      </c>
      <c r="L52">
        <v>5</v>
      </c>
      <c r="M52">
        <v>20</v>
      </c>
      <c r="N52">
        <v>56</v>
      </c>
      <c r="O52">
        <v>904.15499999999997</v>
      </c>
    </row>
    <row r="53" spans="1:15" x14ac:dyDescent="0.25">
      <c r="A53">
        <v>38</v>
      </c>
      <c r="B53">
        <v>24</v>
      </c>
      <c r="C53">
        <v>72</v>
      </c>
      <c r="D53">
        <v>9.8000000000000007</v>
      </c>
      <c r="E53">
        <v>3.34</v>
      </c>
      <c r="F53">
        <v>11.4</v>
      </c>
      <c r="G53">
        <v>78</v>
      </c>
      <c r="H53">
        <v>4923</v>
      </c>
      <c r="I53">
        <v>3.8</v>
      </c>
      <c r="J53">
        <v>50.5</v>
      </c>
      <c r="K53">
        <v>11.1</v>
      </c>
      <c r="L53">
        <v>8</v>
      </c>
      <c r="M53">
        <v>25</v>
      </c>
      <c r="N53">
        <v>61</v>
      </c>
      <c r="O53">
        <v>950.67200000000003</v>
      </c>
    </row>
    <row r="54" spans="1:15" x14ac:dyDescent="0.25">
      <c r="A54">
        <v>31</v>
      </c>
      <c r="B54">
        <v>26</v>
      </c>
      <c r="C54">
        <v>73</v>
      </c>
      <c r="D54">
        <v>9.3000000000000007</v>
      </c>
      <c r="E54">
        <v>3.22</v>
      </c>
      <c r="F54">
        <v>10.7</v>
      </c>
      <c r="G54">
        <v>81.3</v>
      </c>
      <c r="H54">
        <v>3249</v>
      </c>
      <c r="I54">
        <v>9.5</v>
      </c>
      <c r="J54">
        <v>43.9</v>
      </c>
      <c r="K54">
        <v>13.6</v>
      </c>
      <c r="L54">
        <v>11</v>
      </c>
      <c r="M54">
        <v>25</v>
      </c>
      <c r="N54">
        <v>59</v>
      </c>
      <c r="O54">
        <v>972.46400000000006</v>
      </c>
    </row>
    <row r="55" spans="1:15" x14ac:dyDescent="0.25">
      <c r="A55">
        <v>40</v>
      </c>
      <c r="B55">
        <v>23</v>
      </c>
      <c r="C55">
        <v>71</v>
      </c>
      <c r="D55">
        <v>11.3</v>
      </c>
      <c r="E55">
        <v>3.28</v>
      </c>
      <c r="F55">
        <v>10.3</v>
      </c>
      <c r="G55">
        <v>73.8</v>
      </c>
      <c r="H55">
        <v>1671</v>
      </c>
      <c r="I55">
        <v>2.5</v>
      </c>
      <c r="J55">
        <v>47.4</v>
      </c>
      <c r="K55">
        <v>13.5</v>
      </c>
      <c r="L55">
        <v>5</v>
      </c>
      <c r="M55">
        <v>11</v>
      </c>
      <c r="N55">
        <v>60</v>
      </c>
      <c r="O55">
        <v>912.202</v>
      </c>
    </row>
    <row r="56" spans="1:15" x14ac:dyDescent="0.25">
      <c r="A56">
        <v>41</v>
      </c>
      <c r="B56">
        <v>37</v>
      </c>
      <c r="C56">
        <v>78</v>
      </c>
      <c r="D56">
        <v>6.2</v>
      </c>
      <c r="E56">
        <v>3.25</v>
      </c>
      <c r="F56">
        <v>12.3</v>
      </c>
      <c r="G56">
        <v>89.5</v>
      </c>
      <c r="H56">
        <v>5308</v>
      </c>
      <c r="I56">
        <v>25.9</v>
      </c>
      <c r="J56">
        <v>59.7</v>
      </c>
      <c r="K56">
        <v>10.3</v>
      </c>
      <c r="L56">
        <v>65</v>
      </c>
      <c r="M56">
        <v>102</v>
      </c>
      <c r="N56">
        <v>52</v>
      </c>
      <c r="O56">
        <v>967.803</v>
      </c>
    </row>
    <row r="57" spans="1:15" x14ac:dyDescent="0.25">
      <c r="A57">
        <v>28</v>
      </c>
      <c r="B57">
        <v>32</v>
      </c>
      <c r="C57">
        <v>81</v>
      </c>
      <c r="D57">
        <v>7</v>
      </c>
      <c r="E57">
        <v>3.27</v>
      </c>
      <c r="F57">
        <v>12.1</v>
      </c>
      <c r="G57">
        <v>81</v>
      </c>
      <c r="H57">
        <v>3665</v>
      </c>
      <c r="I57">
        <v>7.5</v>
      </c>
      <c r="J57">
        <v>51.6</v>
      </c>
      <c r="K57">
        <v>13.2</v>
      </c>
      <c r="L57">
        <v>4</v>
      </c>
      <c r="M57">
        <v>1</v>
      </c>
      <c r="N57">
        <v>54</v>
      </c>
      <c r="O57">
        <v>823.76400000000001</v>
      </c>
    </row>
    <row r="58" spans="1:15" x14ac:dyDescent="0.25">
      <c r="A58">
        <v>45</v>
      </c>
      <c r="B58">
        <v>33</v>
      </c>
      <c r="C58">
        <v>76</v>
      </c>
      <c r="D58">
        <v>7.7</v>
      </c>
      <c r="E58">
        <v>3.39</v>
      </c>
      <c r="F58">
        <v>11.3</v>
      </c>
      <c r="G58">
        <v>82.2</v>
      </c>
      <c r="H58">
        <v>3152</v>
      </c>
      <c r="I58">
        <v>12.1</v>
      </c>
      <c r="J58">
        <v>47.3</v>
      </c>
      <c r="K58">
        <v>10.9</v>
      </c>
      <c r="L58">
        <v>14</v>
      </c>
      <c r="M58">
        <v>42</v>
      </c>
      <c r="N58">
        <v>56</v>
      </c>
      <c r="O58">
        <v>1003.502</v>
      </c>
    </row>
    <row r="59" spans="1:15" x14ac:dyDescent="0.25">
      <c r="A59">
        <v>45</v>
      </c>
      <c r="B59">
        <v>24</v>
      </c>
      <c r="C59">
        <v>70</v>
      </c>
      <c r="D59">
        <v>11.8</v>
      </c>
      <c r="E59">
        <v>3.25</v>
      </c>
      <c r="F59">
        <v>11.1</v>
      </c>
      <c r="G59">
        <v>79.8</v>
      </c>
      <c r="H59">
        <v>3678</v>
      </c>
      <c r="I59">
        <v>1</v>
      </c>
      <c r="J59">
        <v>44.8</v>
      </c>
      <c r="K59">
        <v>14</v>
      </c>
      <c r="L59">
        <v>7</v>
      </c>
      <c r="M59">
        <v>8</v>
      </c>
      <c r="N59">
        <v>56</v>
      </c>
      <c r="O59">
        <v>895.69600000000003</v>
      </c>
    </row>
    <row r="60" spans="1:15" x14ac:dyDescent="0.25">
      <c r="A60">
        <v>42</v>
      </c>
      <c r="B60">
        <v>33</v>
      </c>
      <c r="C60">
        <v>76</v>
      </c>
      <c r="D60">
        <v>9.6999999999999993</v>
      </c>
      <c r="E60">
        <v>3.22</v>
      </c>
      <c r="F60">
        <v>9</v>
      </c>
      <c r="G60">
        <v>76.2</v>
      </c>
      <c r="H60">
        <v>9699</v>
      </c>
      <c r="I60">
        <v>4.8</v>
      </c>
      <c r="J60">
        <v>42.2</v>
      </c>
      <c r="K60">
        <v>14.5</v>
      </c>
      <c r="L60">
        <v>8</v>
      </c>
      <c r="M60">
        <v>49</v>
      </c>
      <c r="N60">
        <v>54</v>
      </c>
      <c r="O60">
        <v>911.81700000000001</v>
      </c>
    </row>
    <row r="61" spans="1:15" x14ac:dyDescent="0.25">
      <c r="A61">
        <v>38</v>
      </c>
      <c r="B61">
        <v>28</v>
      </c>
      <c r="C61">
        <v>72</v>
      </c>
      <c r="D61">
        <v>8.9</v>
      </c>
      <c r="E61">
        <v>3.48</v>
      </c>
      <c r="F61">
        <v>10.7</v>
      </c>
      <c r="G61">
        <v>79.8</v>
      </c>
      <c r="H61">
        <v>3451</v>
      </c>
      <c r="I61">
        <v>11.7</v>
      </c>
      <c r="J61">
        <v>37.5</v>
      </c>
      <c r="K61">
        <v>13</v>
      </c>
      <c r="L61">
        <v>14</v>
      </c>
      <c r="M61">
        <v>39</v>
      </c>
      <c r="N61">
        <v>58</v>
      </c>
      <c r="O61">
        <v>954.44200000000001</v>
      </c>
    </row>
  </sheetData>
  <hyperlinks>
    <hyperlink ref="M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X14</vt:lpstr>
      <vt:lpstr>X13</vt:lpstr>
      <vt:lpstr>X12</vt:lpstr>
      <vt:lpstr>X11</vt:lpstr>
      <vt:lpstr>X10</vt:lpstr>
      <vt:lpstr>X9</vt:lpstr>
      <vt:lpstr>X8</vt:lpstr>
      <vt:lpstr>X7</vt:lpstr>
      <vt:lpstr>X6</vt:lpstr>
      <vt:lpstr>X5</vt:lpstr>
      <vt:lpstr>X4</vt:lpstr>
      <vt:lpstr>X3</vt:lpstr>
      <vt:lpstr>X2</vt:lpstr>
      <vt:lpstr>X1</vt:lpstr>
      <vt:lpstr>MRData</vt:lpstr>
      <vt:lpstr>COMPUTE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2016-03-25T21:50:48Z</dcterms:modified>
</cp:coreProperties>
</file>