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tvik hdd files\ncsu\FDS\HW\"/>
    </mc:Choice>
  </mc:AlternateContent>
  <xr:revisionPtr revIDLastSave="0" documentId="8_{FD83E74C-F356-4AE6-B333-EDC464BE83B1}" xr6:coauthVersionLast="37" xr6:coauthVersionMax="37" xr10:uidLastSave="{00000000-0000-0000-0000-000000000000}"/>
  <bookViews>
    <workbookView xWindow="0" yWindow="0" windowWidth="20490" windowHeight="7545" xr2:uid="{7D8F39F2-6647-4A23-B797-16BB83F1B8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" i="1" l="1"/>
  <c r="N4" i="1"/>
  <c r="N5" i="1"/>
  <c r="N6" i="1"/>
  <c r="N7" i="1"/>
  <c r="N8" i="1"/>
  <c r="N9" i="1"/>
  <c r="N10" i="1"/>
  <c r="N11" i="1"/>
  <c r="N12" i="1"/>
  <c r="N13" i="1"/>
  <c r="N14" i="1"/>
  <c r="N3" i="1"/>
  <c r="T3" i="1"/>
  <c r="T4" i="1"/>
  <c r="U4" i="1" s="1"/>
  <c r="T5" i="1"/>
  <c r="U5" i="1" s="1"/>
  <c r="T6" i="1"/>
  <c r="U6" i="1" s="1"/>
  <c r="T7" i="1"/>
  <c r="T8" i="1"/>
  <c r="T9" i="1"/>
  <c r="U9" i="1" s="1"/>
  <c r="T10" i="1"/>
  <c r="U10" i="1" s="1"/>
  <c r="T11" i="1"/>
  <c r="T12" i="1"/>
  <c r="T13" i="1"/>
  <c r="T14" i="1"/>
  <c r="U14" i="1" s="1"/>
  <c r="U7" i="1"/>
  <c r="U8" i="1"/>
  <c r="U11" i="1"/>
  <c r="U12" i="1"/>
  <c r="U13" i="1"/>
  <c r="U3" i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3" i="1"/>
  <c r="R3" i="1" s="1"/>
  <c r="S3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C15" i="1"/>
  <c r="B15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S15" i="1" l="1"/>
  <c r="U15" i="1"/>
  <c r="S17" i="1" s="1"/>
  <c r="E15" i="1"/>
  <c r="F15" i="1"/>
  <c r="G15" i="1"/>
  <c r="M15" i="1"/>
</calcChain>
</file>

<file path=xl/sharedStrings.xml><?xml version="1.0" encoding="utf-8"?>
<sst xmlns="http://schemas.openxmlformats.org/spreadsheetml/2006/main" count="19" uniqueCount="15">
  <si>
    <t>x</t>
  </si>
  <si>
    <t>y</t>
  </si>
  <si>
    <t>x*y</t>
  </si>
  <si>
    <t>x^2</t>
  </si>
  <si>
    <t>y^2</t>
  </si>
  <si>
    <r>
      <t xml:space="preserve">Total </t>
    </r>
    <r>
      <rPr>
        <b/>
        <sz val="11"/>
        <color theme="1"/>
        <rFont val="Calibri"/>
        <family val="2"/>
      </rPr>
      <t>∑</t>
    </r>
  </si>
  <si>
    <t>y'</t>
  </si>
  <si>
    <t>y' = 284.5637 + 40.8088 * x</t>
  </si>
  <si>
    <t>y- y'</t>
  </si>
  <si>
    <t>( y- mean(y) ) ^2</t>
  </si>
  <si>
    <t>expected variation</t>
  </si>
  <si>
    <t>total variation</t>
  </si>
  <si>
    <t>Total</t>
  </si>
  <si>
    <t>( y'- mean(y) ) ^ 2</t>
  </si>
  <si>
    <t>(y-y' ) ^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</si>
</sst>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9DA2-39F9-44D2-8427-8B6BB2C249D0}">
  <dimension ref="A1:U17"/>
  <sheetViews>
    <sheetView tabSelected="1" workbookViewId="0">
      <selection activeCell="J18" sqref="J18"/>
    </sheetView>
  </sheetViews>
  <sheetFormatPr defaultRowHeight="15" x14ac:dyDescent="0.25"/>
  <cols>
    <col min="1" max="1" width="9.7109375" bestFit="1" customWidth="1"/>
    <col min="11" max="11" width="23.5703125" bestFit="1" customWidth="1"/>
    <col min="12" max="12" width="5.42578125" bestFit="1" customWidth="1"/>
    <col min="18" max="18" width="15.85546875" hidden="1" customWidth="1"/>
    <col min="19" max="19" width="17.85546875" bestFit="1" customWidth="1"/>
    <col min="20" max="20" width="9.140625" hidden="1" customWidth="1"/>
    <col min="21" max="21" width="15.42578125" bestFit="1" customWidth="1"/>
  </cols>
  <sheetData>
    <row r="1" spans="1:21" x14ac:dyDescent="0.25">
      <c r="R1" t="s">
        <v>10</v>
      </c>
      <c r="T1" t="s">
        <v>11</v>
      </c>
    </row>
    <row r="2" spans="1:21" x14ac:dyDescent="0.25">
      <c r="A2" s="3"/>
      <c r="B2" s="1" t="s">
        <v>0</v>
      </c>
      <c r="C2" s="1" t="s">
        <v>1</v>
      </c>
      <c r="D2" s="1"/>
      <c r="E2" s="1" t="s">
        <v>2</v>
      </c>
      <c r="F2" s="1" t="s">
        <v>3</v>
      </c>
      <c r="G2" s="1" t="s">
        <v>4</v>
      </c>
      <c r="I2" s="1" t="s">
        <v>0</v>
      </c>
      <c r="J2" s="1" t="s">
        <v>1</v>
      </c>
      <c r="K2" s="6" t="s">
        <v>7</v>
      </c>
      <c r="L2" s="3"/>
      <c r="M2" s="1" t="s">
        <v>8</v>
      </c>
      <c r="N2" s="7" t="s">
        <v>14</v>
      </c>
      <c r="P2" s="1" t="s">
        <v>1</v>
      </c>
      <c r="Q2" s="1" t="s">
        <v>6</v>
      </c>
      <c r="R2" s="1"/>
      <c r="S2" s="1" t="s">
        <v>13</v>
      </c>
      <c r="T2" s="1"/>
      <c r="U2" s="1" t="s">
        <v>9</v>
      </c>
    </row>
    <row r="3" spans="1:21" x14ac:dyDescent="0.25">
      <c r="A3" s="3"/>
      <c r="B3" s="1">
        <v>6</v>
      </c>
      <c r="C3" s="1">
        <v>540</v>
      </c>
      <c r="D3" s="1"/>
      <c r="E3" s="1">
        <f>PRODUCT(B3,C3)</f>
        <v>3240</v>
      </c>
      <c r="F3" s="1">
        <f>PRODUCT(B3,B3)</f>
        <v>36</v>
      </c>
      <c r="G3" s="1">
        <f>PRODUCT(C3,C3)</f>
        <v>291600</v>
      </c>
      <c r="I3" s="1">
        <v>6</v>
      </c>
      <c r="J3" s="1">
        <v>540</v>
      </c>
      <c r="K3" s="6">
        <f>SUM(284.5637, PRODUCT(40.8088,I3))</f>
        <v>529.41650000000004</v>
      </c>
      <c r="L3" s="3"/>
      <c r="M3" s="1">
        <f>J3-K3</f>
        <v>10.583499999999958</v>
      </c>
      <c r="N3" s="1">
        <f>PRODUCT(M3,M3)</f>
        <v>112.01047224999911</v>
      </c>
      <c r="P3" s="1">
        <v>540</v>
      </c>
      <c r="Q3" s="1">
        <f>SUM(284.5637, PRODUCT(40.8088,I3))</f>
        <v>529.41650000000004</v>
      </c>
      <c r="R3" s="1">
        <f>Q3-529.417</f>
        <v>-4.9999999998817657E-4</v>
      </c>
      <c r="S3" s="1">
        <f>PRODUCT(R3,R3)</f>
        <v>2.4999999998817657E-7</v>
      </c>
      <c r="T3" s="1">
        <f>P3-529.417</f>
        <v>10.58299999999997</v>
      </c>
      <c r="U3" s="1">
        <f>PRODUCT(T3,T3)</f>
        <v>111.99988899999937</v>
      </c>
    </row>
    <row r="4" spans="1:21" x14ac:dyDescent="0.25">
      <c r="A4" s="3"/>
      <c r="B4" s="1">
        <v>4</v>
      </c>
      <c r="C4" s="1">
        <v>415</v>
      </c>
      <c r="D4" s="1"/>
      <c r="E4" s="1">
        <f t="shared" ref="E4:E14" si="0">PRODUCT(B4,C4)</f>
        <v>1660</v>
      </c>
      <c r="F4" s="1">
        <f t="shared" ref="F4:F14" si="1">PRODUCT(B4,B4)</f>
        <v>16</v>
      </c>
      <c r="G4" s="1">
        <f t="shared" ref="G4:G14" si="2">PRODUCT(C4,C4)</f>
        <v>172225</v>
      </c>
      <c r="I4" s="1">
        <v>4</v>
      </c>
      <c r="J4" s="1">
        <v>415</v>
      </c>
      <c r="K4" s="6">
        <f t="shared" ref="K4:K14" si="3">SUM(284.5637, PRODUCT(40.8088,I4))</f>
        <v>447.7989</v>
      </c>
      <c r="L4" s="3"/>
      <c r="M4" s="1">
        <f t="shared" ref="M4:M14" si="4">J4-K4</f>
        <v>-32.798900000000003</v>
      </c>
      <c r="N4" s="1">
        <f t="shared" ref="N4:N14" si="5">PRODUCT(M4,M4)</f>
        <v>1075.7678412100001</v>
      </c>
      <c r="P4" s="1">
        <v>415</v>
      </c>
      <c r="Q4" s="1">
        <f t="shared" ref="Q4:Q14" si="6">SUM(284.5637, PRODUCT(40.8088,I4))</f>
        <v>447.7989</v>
      </c>
      <c r="R4" s="1">
        <f t="shared" ref="R4:R14" si="7">Q4-529.417</f>
        <v>-81.618100000000027</v>
      </c>
      <c r="S4" s="1">
        <f>PRODUCT(R4,R4)</f>
        <v>6661.5142476100045</v>
      </c>
      <c r="T4" s="1">
        <f t="shared" ref="T4:T14" si="8">P4-529.417</f>
        <v>-114.41700000000003</v>
      </c>
      <c r="U4" s="1">
        <f>PRODUCT(T4,T4)</f>
        <v>13091.249889000006</v>
      </c>
    </row>
    <row r="5" spans="1:21" x14ac:dyDescent="0.25">
      <c r="A5" s="3"/>
      <c r="B5" s="1">
        <v>6</v>
      </c>
      <c r="C5" s="1">
        <v>555</v>
      </c>
      <c r="D5" s="1"/>
      <c r="E5" s="1">
        <f t="shared" si="0"/>
        <v>3330</v>
      </c>
      <c r="F5" s="1">
        <f t="shared" si="1"/>
        <v>36</v>
      </c>
      <c r="G5" s="1">
        <f t="shared" si="2"/>
        <v>308025</v>
      </c>
      <c r="I5" s="1">
        <v>6</v>
      </c>
      <c r="J5" s="1">
        <v>555</v>
      </c>
      <c r="K5" s="6">
        <f t="shared" si="3"/>
        <v>529.41650000000004</v>
      </c>
      <c r="L5" s="3"/>
      <c r="M5" s="1">
        <f t="shared" si="4"/>
        <v>25.583499999999958</v>
      </c>
      <c r="N5" s="1">
        <f t="shared" si="5"/>
        <v>654.51547224999786</v>
      </c>
      <c r="P5" s="1">
        <v>555</v>
      </c>
      <c r="Q5" s="1">
        <f t="shared" si="6"/>
        <v>529.41650000000004</v>
      </c>
      <c r="R5" s="1">
        <f t="shared" si="7"/>
        <v>-4.9999999998817657E-4</v>
      </c>
      <c r="S5" s="1">
        <f>PRODUCT(R5,R5)</f>
        <v>2.4999999998817657E-7</v>
      </c>
      <c r="T5" s="1">
        <f t="shared" si="8"/>
        <v>25.58299999999997</v>
      </c>
      <c r="U5" s="1">
        <f>PRODUCT(T5,T5)</f>
        <v>654.48988899999847</v>
      </c>
    </row>
    <row r="6" spans="1:21" x14ac:dyDescent="0.25">
      <c r="A6" s="3"/>
      <c r="B6" s="1">
        <v>9</v>
      </c>
      <c r="C6" s="1">
        <v>650</v>
      </c>
      <c r="D6" s="1"/>
      <c r="E6" s="1">
        <f t="shared" si="0"/>
        <v>5850</v>
      </c>
      <c r="F6" s="1">
        <f t="shared" si="1"/>
        <v>81</v>
      </c>
      <c r="G6" s="1">
        <f t="shared" si="2"/>
        <v>422500</v>
      </c>
      <c r="I6" s="1">
        <v>9</v>
      </c>
      <c r="J6" s="1">
        <v>650</v>
      </c>
      <c r="K6" s="6">
        <f t="shared" si="3"/>
        <v>651.84289999999999</v>
      </c>
      <c r="L6" s="3"/>
      <c r="M6" s="1">
        <f t="shared" si="4"/>
        <v>-1.842899999999986</v>
      </c>
      <c r="N6" s="1">
        <f t="shared" si="5"/>
        <v>3.3962804099999482</v>
      </c>
      <c r="P6" s="1">
        <v>650</v>
      </c>
      <c r="Q6" s="1">
        <f t="shared" si="6"/>
        <v>651.84289999999999</v>
      </c>
      <c r="R6" s="1">
        <f t="shared" si="7"/>
        <v>122.42589999999996</v>
      </c>
      <c r="S6" s="1">
        <f>PRODUCT(R6,R6)</f>
        <v>14988.10099080999</v>
      </c>
      <c r="T6" s="1">
        <f t="shared" si="8"/>
        <v>120.58299999999997</v>
      </c>
      <c r="U6" s="1">
        <f>PRODUCT(T6,T6)</f>
        <v>14540.259888999994</v>
      </c>
    </row>
    <row r="7" spans="1:21" x14ac:dyDescent="0.25">
      <c r="A7" s="3"/>
      <c r="B7" s="1">
        <v>3</v>
      </c>
      <c r="C7" s="1">
        <v>412</v>
      </c>
      <c r="D7" s="1"/>
      <c r="E7" s="1">
        <f t="shared" si="0"/>
        <v>1236</v>
      </c>
      <c r="F7" s="1">
        <f t="shared" si="1"/>
        <v>9</v>
      </c>
      <c r="G7" s="1">
        <f t="shared" si="2"/>
        <v>169744</v>
      </c>
      <c r="I7" s="1">
        <v>3</v>
      </c>
      <c r="J7" s="1">
        <v>412</v>
      </c>
      <c r="K7" s="6">
        <f t="shared" si="3"/>
        <v>406.99009999999998</v>
      </c>
      <c r="L7" s="3"/>
      <c r="M7" s="1">
        <f t="shared" si="4"/>
        <v>5.009900000000016</v>
      </c>
      <c r="N7" s="1">
        <f t="shared" si="5"/>
        <v>25.099098010000162</v>
      </c>
      <c r="P7" s="1">
        <v>412</v>
      </c>
      <c r="Q7" s="1">
        <f t="shared" si="6"/>
        <v>406.99009999999998</v>
      </c>
      <c r="R7" s="1">
        <f t="shared" si="7"/>
        <v>-122.42690000000005</v>
      </c>
      <c r="S7" s="1">
        <f>PRODUCT(R7,R7)</f>
        <v>14988.345843610012</v>
      </c>
      <c r="T7" s="1">
        <f t="shared" si="8"/>
        <v>-117.41700000000003</v>
      </c>
      <c r="U7" s="1">
        <f>PRODUCT(T7,T7)</f>
        <v>13786.751889000006</v>
      </c>
    </row>
    <row r="8" spans="1:21" x14ac:dyDescent="0.25">
      <c r="A8" s="3"/>
      <c r="B8" s="1">
        <v>9</v>
      </c>
      <c r="C8" s="1">
        <v>562</v>
      </c>
      <c r="D8" s="1"/>
      <c r="E8" s="1">
        <f t="shared" si="0"/>
        <v>5058</v>
      </c>
      <c r="F8" s="1">
        <f t="shared" si="1"/>
        <v>81</v>
      </c>
      <c r="G8" s="1">
        <f t="shared" si="2"/>
        <v>315844</v>
      </c>
      <c r="I8" s="1">
        <v>9</v>
      </c>
      <c r="J8" s="1">
        <v>562</v>
      </c>
      <c r="K8" s="6">
        <f t="shared" si="3"/>
        <v>651.84289999999999</v>
      </c>
      <c r="L8" s="3"/>
      <c r="M8" s="1">
        <f t="shared" si="4"/>
        <v>-89.842899999999986</v>
      </c>
      <c r="N8" s="1">
        <f t="shared" si="5"/>
        <v>8071.7466804099977</v>
      </c>
      <c r="P8" s="1">
        <v>562</v>
      </c>
      <c r="Q8" s="1">
        <f t="shared" si="6"/>
        <v>651.84289999999999</v>
      </c>
      <c r="R8" s="1">
        <f t="shared" si="7"/>
        <v>122.42589999999996</v>
      </c>
      <c r="S8" s="1">
        <f>PRODUCT(R8,R8)</f>
        <v>14988.10099080999</v>
      </c>
      <c r="T8" s="1">
        <f t="shared" si="8"/>
        <v>32.58299999999997</v>
      </c>
      <c r="U8" s="1">
        <f>PRODUCT(T8,T8)</f>
        <v>1061.6518889999979</v>
      </c>
    </row>
    <row r="9" spans="1:21" x14ac:dyDescent="0.25">
      <c r="A9" s="3"/>
      <c r="B9" s="1">
        <v>6</v>
      </c>
      <c r="C9" s="1">
        <v>482</v>
      </c>
      <c r="D9" s="1"/>
      <c r="E9" s="1">
        <f t="shared" si="0"/>
        <v>2892</v>
      </c>
      <c r="F9" s="1">
        <f t="shared" si="1"/>
        <v>36</v>
      </c>
      <c r="G9" s="1">
        <f t="shared" si="2"/>
        <v>232324</v>
      </c>
      <c r="I9" s="1">
        <v>6</v>
      </c>
      <c r="J9" s="1">
        <v>482</v>
      </c>
      <c r="K9" s="6">
        <f t="shared" si="3"/>
        <v>529.41650000000004</v>
      </c>
      <c r="L9" s="3"/>
      <c r="M9" s="1">
        <f t="shared" si="4"/>
        <v>-47.416500000000042</v>
      </c>
      <c r="N9" s="1">
        <f t="shared" si="5"/>
        <v>2248.324472250004</v>
      </c>
      <c r="P9" s="1">
        <v>482</v>
      </c>
      <c r="Q9" s="1">
        <f t="shared" si="6"/>
        <v>529.41650000000004</v>
      </c>
      <c r="R9" s="1">
        <f t="shared" si="7"/>
        <v>-4.9999999998817657E-4</v>
      </c>
      <c r="S9" s="1">
        <f>PRODUCT(R9,R9)</f>
        <v>2.4999999998817657E-7</v>
      </c>
      <c r="T9" s="1">
        <f t="shared" si="8"/>
        <v>-47.41700000000003</v>
      </c>
      <c r="U9" s="1">
        <f>PRODUCT(T9,T9)</f>
        <v>2248.3718890000027</v>
      </c>
    </row>
    <row r="10" spans="1:21" x14ac:dyDescent="0.25">
      <c r="A10" s="3"/>
      <c r="B10" s="1">
        <v>3</v>
      </c>
      <c r="C10" s="1">
        <v>443</v>
      </c>
      <c r="D10" s="1"/>
      <c r="E10" s="1">
        <f t="shared" si="0"/>
        <v>1329</v>
      </c>
      <c r="F10" s="1">
        <f t="shared" si="1"/>
        <v>9</v>
      </c>
      <c r="G10" s="1">
        <f t="shared" si="2"/>
        <v>196249</v>
      </c>
      <c r="I10" s="1">
        <v>3</v>
      </c>
      <c r="J10" s="1">
        <v>443</v>
      </c>
      <c r="K10" s="6">
        <f t="shared" si="3"/>
        <v>406.99009999999998</v>
      </c>
      <c r="L10" s="3"/>
      <c r="M10" s="1">
        <f t="shared" si="4"/>
        <v>36.009900000000016</v>
      </c>
      <c r="N10" s="1">
        <f t="shared" si="5"/>
        <v>1296.7128980100013</v>
      </c>
      <c r="P10" s="1">
        <v>443</v>
      </c>
      <c r="Q10" s="1">
        <f t="shared" si="6"/>
        <v>406.99009999999998</v>
      </c>
      <c r="R10" s="1">
        <f t="shared" si="7"/>
        <v>-122.42690000000005</v>
      </c>
      <c r="S10" s="1">
        <f>PRODUCT(R10,R10)</f>
        <v>14988.345843610012</v>
      </c>
      <c r="T10" s="1">
        <f t="shared" si="8"/>
        <v>-86.41700000000003</v>
      </c>
      <c r="U10" s="1">
        <f>PRODUCT(T10,T10)</f>
        <v>7467.8978890000053</v>
      </c>
    </row>
    <row r="11" spans="1:21" x14ac:dyDescent="0.25">
      <c r="A11" s="3"/>
      <c r="B11" s="1">
        <v>9</v>
      </c>
      <c r="C11" s="1">
        <v>706</v>
      </c>
      <c r="D11" s="1"/>
      <c r="E11" s="1">
        <f t="shared" si="0"/>
        <v>6354</v>
      </c>
      <c r="F11" s="1">
        <f t="shared" si="1"/>
        <v>81</v>
      </c>
      <c r="G11" s="1">
        <f t="shared" si="2"/>
        <v>498436</v>
      </c>
      <c r="I11" s="1">
        <v>9</v>
      </c>
      <c r="J11" s="1">
        <v>706</v>
      </c>
      <c r="K11" s="6">
        <f t="shared" si="3"/>
        <v>651.84289999999999</v>
      </c>
      <c r="L11" s="3"/>
      <c r="M11" s="1">
        <f t="shared" si="4"/>
        <v>54.157100000000014</v>
      </c>
      <c r="N11" s="1">
        <f t="shared" si="5"/>
        <v>2932.9914804100017</v>
      </c>
      <c r="P11" s="1">
        <v>706</v>
      </c>
      <c r="Q11" s="1">
        <f t="shared" si="6"/>
        <v>651.84289999999999</v>
      </c>
      <c r="R11" s="1">
        <f t="shared" si="7"/>
        <v>122.42589999999996</v>
      </c>
      <c r="S11" s="1">
        <f>PRODUCT(R11,R11)</f>
        <v>14988.10099080999</v>
      </c>
      <c r="T11" s="1">
        <f t="shared" si="8"/>
        <v>176.58299999999997</v>
      </c>
      <c r="U11" s="1">
        <f>PRODUCT(T11,T11)</f>
        <v>31181.555888999988</v>
      </c>
    </row>
    <row r="12" spans="1:21" x14ac:dyDescent="0.25">
      <c r="A12" s="3"/>
      <c r="B12" s="1">
        <v>5</v>
      </c>
      <c r="C12" s="1">
        <v>574</v>
      </c>
      <c r="D12" s="1"/>
      <c r="E12" s="1">
        <f t="shared" si="0"/>
        <v>2870</v>
      </c>
      <c r="F12" s="1">
        <f t="shared" si="1"/>
        <v>25</v>
      </c>
      <c r="G12" s="1">
        <f t="shared" si="2"/>
        <v>329476</v>
      </c>
      <c r="I12" s="1">
        <v>5</v>
      </c>
      <c r="J12" s="1">
        <v>574</v>
      </c>
      <c r="K12" s="6">
        <f t="shared" si="3"/>
        <v>488.60769999999997</v>
      </c>
      <c r="L12" s="3"/>
      <c r="M12" s="1">
        <f t="shared" si="4"/>
        <v>85.392300000000034</v>
      </c>
      <c r="N12" s="1">
        <f t="shared" si="5"/>
        <v>7291.8448992900057</v>
      </c>
      <c r="P12" s="1">
        <v>574</v>
      </c>
      <c r="Q12" s="1">
        <f t="shared" si="6"/>
        <v>488.60769999999997</v>
      </c>
      <c r="R12" s="1">
        <f t="shared" si="7"/>
        <v>-40.809300000000064</v>
      </c>
      <c r="S12" s="1">
        <f>PRODUCT(R12,R12)</f>
        <v>1665.3989664900053</v>
      </c>
      <c r="T12" s="1">
        <f t="shared" si="8"/>
        <v>44.58299999999997</v>
      </c>
      <c r="U12" s="1">
        <f>PRODUCT(T12,T12)</f>
        <v>1987.6438889999972</v>
      </c>
    </row>
    <row r="13" spans="1:21" x14ac:dyDescent="0.25">
      <c r="A13" s="3"/>
      <c r="B13" s="1">
        <v>3</v>
      </c>
      <c r="C13" s="1">
        <v>342</v>
      </c>
      <c r="D13" s="1"/>
      <c r="E13" s="1">
        <f t="shared" si="0"/>
        <v>1026</v>
      </c>
      <c r="F13" s="1">
        <f t="shared" si="1"/>
        <v>9</v>
      </c>
      <c r="G13" s="1">
        <f t="shared" si="2"/>
        <v>116964</v>
      </c>
      <c r="I13" s="1">
        <v>3</v>
      </c>
      <c r="J13" s="1">
        <v>342</v>
      </c>
      <c r="K13" s="6">
        <f t="shared" si="3"/>
        <v>406.99009999999998</v>
      </c>
      <c r="L13" s="3"/>
      <c r="M13" s="1">
        <f t="shared" si="4"/>
        <v>-64.990099999999984</v>
      </c>
      <c r="N13" s="1">
        <f t="shared" si="5"/>
        <v>4223.7130980099982</v>
      </c>
      <c r="P13" s="1">
        <v>342</v>
      </c>
      <c r="Q13" s="1">
        <f t="shared" si="6"/>
        <v>406.99009999999998</v>
      </c>
      <c r="R13" s="1">
        <f t="shared" si="7"/>
        <v>-122.42690000000005</v>
      </c>
      <c r="S13" s="1">
        <f>PRODUCT(R13,R13)</f>
        <v>14988.345843610012</v>
      </c>
      <c r="T13" s="1">
        <f t="shared" si="8"/>
        <v>-187.41700000000003</v>
      </c>
      <c r="U13" s="1">
        <f>PRODUCT(T13,T13)</f>
        <v>35125.131889000011</v>
      </c>
    </row>
    <row r="14" spans="1:21" x14ac:dyDescent="0.25">
      <c r="A14" s="3"/>
      <c r="B14" s="1">
        <v>9</v>
      </c>
      <c r="C14" s="1">
        <v>672</v>
      </c>
      <c r="D14" s="1"/>
      <c r="E14" s="1">
        <f t="shared" si="0"/>
        <v>6048</v>
      </c>
      <c r="F14" s="1">
        <f t="shared" si="1"/>
        <v>81</v>
      </c>
      <c r="G14" s="1">
        <f t="shared" si="2"/>
        <v>451584</v>
      </c>
      <c r="I14" s="1">
        <v>9</v>
      </c>
      <c r="J14" s="1">
        <v>672</v>
      </c>
      <c r="K14" s="6">
        <f t="shared" si="3"/>
        <v>651.84289999999999</v>
      </c>
      <c r="L14" s="3"/>
      <c r="M14" s="5">
        <f t="shared" si="4"/>
        <v>20.157100000000014</v>
      </c>
      <c r="N14" s="5">
        <f t="shared" si="5"/>
        <v>406.30868041000059</v>
      </c>
      <c r="P14" s="5">
        <v>672</v>
      </c>
      <c r="Q14" s="5">
        <f t="shared" si="6"/>
        <v>651.84289999999999</v>
      </c>
      <c r="R14" s="5">
        <f t="shared" si="7"/>
        <v>122.42589999999996</v>
      </c>
      <c r="S14" s="5">
        <f>PRODUCT(R14,R14)</f>
        <v>14988.10099080999</v>
      </c>
      <c r="T14" s="5">
        <f t="shared" si="8"/>
        <v>142.58299999999997</v>
      </c>
      <c r="U14" s="5">
        <f>PRODUCT(T14,T14)</f>
        <v>20329.911888999992</v>
      </c>
    </row>
    <row r="15" spans="1:21" x14ac:dyDescent="0.25">
      <c r="A15" s="4" t="s">
        <v>5</v>
      </c>
      <c r="B15" s="2">
        <f>SUM(B3:B14)</f>
        <v>72</v>
      </c>
      <c r="C15" s="2">
        <f t="shared" ref="C15:G15" si="9">SUM(C3:C14)</f>
        <v>6353</v>
      </c>
      <c r="D15" s="2"/>
      <c r="E15" s="2">
        <f t="shared" si="9"/>
        <v>40893</v>
      </c>
      <c r="F15" s="2">
        <f t="shared" si="9"/>
        <v>500</v>
      </c>
      <c r="G15" s="2">
        <f t="shared" si="9"/>
        <v>3504971</v>
      </c>
      <c r="L15" s="1" t="s">
        <v>12</v>
      </c>
      <c r="M15" s="1">
        <f>SUM(M3:M14)</f>
        <v>2.0000000000095497E-3</v>
      </c>
      <c r="N15" s="1">
        <f>SUM(N3:N14)</f>
        <v>28342.431372920004</v>
      </c>
      <c r="O15" s="1" t="s">
        <v>12</v>
      </c>
      <c r="P15" s="1"/>
      <c r="Q15" s="1"/>
      <c r="R15" s="1"/>
      <c r="S15" s="1">
        <f>SUM(S3:S14)</f>
        <v>113244.35470892</v>
      </c>
      <c r="T15" s="1"/>
      <c r="U15" s="1">
        <f>SUM(U3:U14)</f>
        <v>141586.91666799999</v>
      </c>
    </row>
    <row r="17" spans="19:19" x14ac:dyDescent="0.25">
      <c r="S17">
        <f>S15/U15</f>
        <v>0.79982216841730491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</dc:creator>
  <cp:lastModifiedBy>rutvik</cp:lastModifiedBy>
  <dcterms:created xsi:type="dcterms:W3CDTF">2018-10-24T01:14:41Z</dcterms:created>
  <dcterms:modified xsi:type="dcterms:W3CDTF">2018-10-25T03:20:24Z</dcterms:modified>
</cp:coreProperties>
</file>