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twik\Downloads\"/>
    </mc:Choice>
  </mc:AlternateContent>
  <bookViews>
    <workbookView xWindow="0" yWindow="0" windowWidth="23040" windowHeight="9384"/>
  </bookViews>
  <sheets>
    <sheet name="Table" sheetId="1" r:id="rId1"/>
    <sheet name="Graph" sheetId="2" r:id="rId2"/>
  </sheets>
  <calcPr calcId="152511"/>
</workbook>
</file>

<file path=xl/calcChain.xml><?xml version="1.0" encoding="utf-8"?>
<calcChain xmlns="http://schemas.openxmlformats.org/spreadsheetml/2006/main">
  <c r="H124" i="1" l="1"/>
  <c r="G90" i="1"/>
  <c r="H91" i="1" s="1"/>
  <c r="H90" i="1"/>
  <c r="G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54" i="1" l="1"/>
  <c r="H55" i="1" s="1"/>
  <c r="G55" i="1"/>
  <c r="H56" i="1" s="1"/>
  <c r="G56" i="1"/>
  <c r="H57" i="1" s="1"/>
  <c r="G57" i="1"/>
  <c r="H58" i="1" s="1"/>
  <c r="G58" i="1"/>
  <c r="H59" i="1" s="1"/>
  <c r="G59" i="1"/>
  <c r="H60" i="1" s="1"/>
  <c r="G60" i="1"/>
  <c r="H61" i="1" s="1"/>
  <c r="G61" i="1"/>
  <c r="H62" i="1" s="1"/>
  <c r="G62" i="1"/>
  <c r="H63" i="1" s="1"/>
  <c r="G63" i="1"/>
  <c r="H64" i="1" s="1"/>
  <c r="G64" i="1"/>
  <c r="H65" i="1" s="1"/>
  <c r="G65" i="1"/>
  <c r="H66" i="1" s="1"/>
  <c r="G66" i="1"/>
  <c r="H67" i="1" s="1"/>
  <c r="G67" i="1"/>
  <c r="H68" i="1" s="1"/>
  <c r="G68" i="1"/>
  <c r="H69" i="1" s="1"/>
  <c r="G69" i="1"/>
  <c r="H70" i="1" s="1"/>
  <c r="G70" i="1"/>
  <c r="H71" i="1" s="1"/>
  <c r="G71" i="1"/>
  <c r="H72" i="1" s="1"/>
  <c r="G72" i="1"/>
  <c r="H73" i="1" s="1"/>
  <c r="G73" i="1"/>
  <c r="H74" i="1" s="1"/>
  <c r="G74" i="1"/>
  <c r="H75" i="1" s="1"/>
  <c r="G75" i="1"/>
  <c r="H76" i="1" s="1"/>
  <c r="G76" i="1"/>
  <c r="H77" i="1" s="1"/>
  <c r="G77" i="1"/>
  <c r="H78" i="1" s="1"/>
  <c r="G78" i="1"/>
  <c r="H79" i="1" s="1"/>
  <c r="G79" i="1"/>
  <c r="H80" i="1" s="1"/>
  <c r="G80" i="1"/>
  <c r="H81" i="1" s="1"/>
  <c r="G81" i="1"/>
  <c r="H82" i="1" s="1"/>
  <c r="G82" i="1"/>
  <c r="H83" i="1" s="1"/>
  <c r="G83" i="1"/>
  <c r="H84" i="1" s="1"/>
  <c r="G84" i="1"/>
  <c r="H85" i="1" s="1"/>
  <c r="G85" i="1"/>
  <c r="H86" i="1" s="1"/>
  <c r="G86" i="1"/>
  <c r="H87" i="1" s="1"/>
  <c r="G87" i="1"/>
  <c r="H88" i="1" s="1"/>
  <c r="G88" i="1"/>
  <c r="H89" i="1" s="1"/>
  <c r="G89" i="1"/>
  <c r="G122" i="1"/>
  <c r="H122" i="1"/>
  <c r="G49" i="1"/>
  <c r="H50" i="1" s="1"/>
  <c r="G50" i="1"/>
  <c r="H51" i="1" s="1"/>
  <c r="G51" i="1"/>
  <c r="H52" i="1" s="1"/>
  <c r="G52" i="1"/>
  <c r="H53" i="1" s="1"/>
  <c r="G53" i="1"/>
  <c r="H54" i="1" s="1"/>
  <c r="H126" i="1"/>
  <c r="G48" i="1"/>
  <c r="H49" i="1" s="1"/>
  <c r="G47" i="1"/>
  <c r="H48" i="1" s="1"/>
  <c r="G46" i="1"/>
  <c r="H47" i="1" s="1"/>
  <c r="G45" i="1"/>
  <c r="H46" i="1" s="1"/>
  <c r="G44" i="1"/>
  <c r="H45" i="1" s="1"/>
  <c r="G43" i="1"/>
  <c r="H44" i="1" s="1"/>
  <c r="G42" i="1"/>
  <c r="H43" i="1" s="1"/>
  <c r="G41" i="1"/>
  <c r="H42" i="1" s="1"/>
  <c r="G40" i="1"/>
  <c r="H41" i="1" s="1"/>
  <c r="H39" i="1"/>
  <c r="G39" i="1"/>
  <c r="H40" i="1" s="1"/>
  <c r="G38" i="1"/>
  <c r="G37" i="1"/>
  <c r="H38" i="1" s="1"/>
  <c r="G36" i="1"/>
  <c r="H37" i="1" s="1"/>
  <c r="G35" i="1"/>
  <c r="H36" i="1" s="1"/>
  <c r="G34" i="1"/>
  <c r="H35" i="1" s="1"/>
  <c r="G33" i="1"/>
  <c r="H34" i="1" s="1"/>
  <c r="G32" i="1"/>
  <c r="H33" i="1" s="1"/>
  <c r="G31" i="1"/>
  <c r="H32" i="1" s="1"/>
  <c r="G30" i="1"/>
  <c r="H31" i="1" s="1"/>
  <c r="G29" i="1"/>
  <c r="H30" i="1" s="1"/>
  <c r="G28" i="1"/>
  <c r="H29" i="1" s="1"/>
  <c r="G27" i="1"/>
  <c r="H28" i="1" s="1"/>
  <c r="G26" i="1"/>
  <c r="H27" i="1" s="1"/>
  <c r="G25" i="1"/>
  <c r="H26" i="1" s="1"/>
  <c r="G24" i="1"/>
  <c r="H25" i="1" s="1"/>
  <c r="G23" i="1"/>
  <c r="H24" i="1" s="1"/>
  <c r="G22" i="1"/>
  <c r="H23" i="1" s="1"/>
  <c r="G21" i="1"/>
  <c r="H22" i="1" s="1"/>
  <c r="G20" i="1"/>
  <c r="H21" i="1" s="1"/>
  <c r="G19" i="1"/>
  <c r="H20" i="1" s="1"/>
  <c r="G18" i="1"/>
  <c r="H19" i="1" s="1"/>
  <c r="G17" i="1"/>
  <c r="H18" i="1" s="1"/>
  <c r="G16" i="1"/>
  <c r="H17" i="1" s="1"/>
  <c r="G15" i="1"/>
  <c r="H16" i="1" s="1"/>
  <c r="G14" i="1"/>
  <c r="H15" i="1" s="1"/>
  <c r="G13" i="1"/>
  <c r="H14" i="1" s="1"/>
  <c r="G12" i="1"/>
  <c r="H13" i="1" s="1"/>
  <c r="G11" i="1"/>
  <c r="H12" i="1" s="1"/>
  <c r="G10" i="1"/>
  <c r="H11" i="1" s="1"/>
  <c r="G9" i="1"/>
  <c r="H10" i="1" s="1"/>
  <c r="G8" i="1"/>
  <c r="H9" i="1" s="1"/>
  <c r="G7" i="1"/>
  <c r="H8" i="1" s="1"/>
  <c r="G6" i="1"/>
  <c r="H7" i="1" s="1"/>
  <c r="G5" i="1"/>
  <c r="H6" i="1" s="1"/>
  <c r="G4" i="1"/>
  <c r="H5" i="1" s="1"/>
</calcChain>
</file>

<file path=xl/comments1.xml><?xml version="1.0" encoding="utf-8"?>
<comments xmlns="http://schemas.openxmlformats.org/spreadsheetml/2006/main">
  <authors>
    <author/>
  </authors>
  <commentList>
    <comment ref="G3" authorId="0" shapeId="0">
      <text>
        <r>
          <rPr>
            <sz val="11"/>
            <color rgb="FF000000"/>
            <rFont val="Calibri"/>
          </rPr>
          <t>Rutwik Vachhani:
Auto-Calculated</t>
        </r>
      </text>
    </comment>
    <comment ref="H3" authorId="0" shapeId="0">
      <text>
        <r>
          <rPr>
            <sz val="11"/>
            <color rgb="FF000000"/>
            <rFont val="Calibri"/>
          </rPr>
          <t>Rutwik Vachhani:
Auto-Calculated</t>
        </r>
      </text>
    </comment>
  </commentList>
</comments>
</file>

<file path=xl/sharedStrings.xml><?xml version="1.0" encoding="utf-8"?>
<sst xmlns="http://schemas.openxmlformats.org/spreadsheetml/2006/main" count="105" uniqueCount="20">
  <si>
    <t>Bike Milage</t>
  </si>
  <si>
    <t>Date</t>
  </si>
  <si>
    <t>Kilo-Meter</t>
  </si>
  <si>
    <t>Rupees</t>
  </si>
  <si>
    <t>Price/ltr</t>
  </si>
  <si>
    <t>Quantity(L)</t>
  </si>
  <si>
    <t>Milage(kmpl)</t>
  </si>
  <si>
    <t>-</t>
  </si>
  <si>
    <t>IOC</t>
  </si>
  <si>
    <t>shell</t>
  </si>
  <si>
    <t>3rd free service</t>
  </si>
  <si>
    <t>HP</t>
  </si>
  <si>
    <t>4th free service</t>
  </si>
  <si>
    <t>5th paid service</t>
  </si>
  <si>
    <t>6th paid service</t>
  </si>
  <si>
    <t>Average Milage</t>
  </si>
  <si>
    <t>BP</t>
  </si>
  <si>
    <t>Actual Overall Milage</t>
  </si>
  <si>
    <t>Maximum Milage</t>
  </si>
  <si>
    <t>Minimum Milage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</si>
</sst>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6" x14ac:knownFonts="1">
    <font>
      <sz val="11"/>
      <color rgb="FF000000"/>
      <name val="Calibri"/>
    </font>
    <font>
      <b/>
      <sz val="12"/>
      <color rgb="FFFFFFFF"/>
      <name val="Calibri"/>
    </font>
    <font>
      <sz val="11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BFBFB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14" xfId="0" applyFont="1" applyBorder="1" applyAlignment="1">
      <alignment horizontal="center"/>
    </xf>
    <xf numFmtId="0" fontId="2" fillId="0" borderId="15" xfId="0" applyFont="1" applyBorder="1"/>
    <xf numFmtId="0" fontId="5" fillId="0" borderId="16" xfId="0" applyFont="1" applyBorder="1" applyAlignment="1">
      <alignment horizontal="center"/>
    </xf>
    <xf numFmtId="0" fontId="2" fillId="0" borderId="17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1715069991251094"/>
          <c:y val="2.5428331875182272E-2"/>
          <c:w val="0.8640531496062992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Table!$D$4:$D$44</c:f>
              <c:numCache>
                <c:formatCode>General</c:formatCode>
                <c:ptCount val="41"/>
                <c:pt idx="0">
                  <c:v>3366</c:v>
                </c:pt>
                <c:pt idx="1">
                  <c:v>3807</c:v>
                </c:pt>
                <c:pt idx="2">
                  <c:v>4211</c:v>
                </c:pt>
                <c:pt idx="3">
                  <c:v>4640</c:v>
                </c:pt>
                <c:pt idx="4">
                  <c:v>5020</c:v>
                </c:pt>
                <c:pt idx="5">
                  <c:v>5480</c:v>
                </c:pt>
                <c:pt idx="6">
                  <c:v>5881</c:v>
                </c:pt>
                <c:pt idx="7">
                  <c:v>6269</c:v>
                </c:pt>
                <c:pt idx="8">
                  <c:v>6640</c:v>
                </c:pt>
                <c:pt idx="9">
                  <c:v>7058</c:v>
                </c:pt>
                <c:pt idx="10">
                  <c:v>7500</c:v>
                </c:pt>
                <c:pt idx="11">
                  <c:v>7930</c:v>
                </c:pt>
                <c:pt idx="12">
                  <c:v>8332</c:v>
                </c:pt>
                <c:pt idx="13">
                  <c:v>8770</c:v>
                </c:pt>
                <c:pt idx="14">
                  <c:v>9200</c:v>
                </c:pt>
                <c:pt idx="15">
                  <c:v>9612</c:v>
                </c:pt>
                <c:pt idx="16">
                  <c:v>10030</c:v>
                </c:pt>
                <c:pt idx="17">
                  <c:v>10455</c:v>
                </c:pt>
                <c:pt idx="18">
                  <c:v>10815</c:v>
                </c:pt>
                <c:pt idx="19">
                  <c:v>11200</c:v>
                </c:pt>
                <c:pt idx="20">
                  <c:v>11565</c:v>
                </c:pt>
                <c:pt idx="21">
                  <c:v>11980</c:v>
                </c:pt>
                <c:pt idx="22">
                  <c:v>12380</c:v>
                </c:pt>
                <c:pt idx="23">
                  <c:v>12760</c:v>
                </c:pt>
                <c:pt idx="24">
                  <c:v>13130</c:v>
                </c:pt>
                <c:pt idx="25">
                  <c:v>13500</c:v>
                </c:pt>
                <c:pt idx="26">
                  <c:v>13870</c:v>
                </c:pt>
                <c:pt idx="27">
                  <c:v>14215</c:v>
                </c:pt>
                <c:pt idx="28">
                  <c:v>14565</c:v>
                </c:pt>
                <c:pt idx="29">
                  <c:v>14936</c:v>
                </c:pt>
                <c:pt idx="30">
                  <c:v>15290</c:v>
                </c:pt>
                <c:pt idx="31">
                  <c:v>15655</c:v>
                </c:pt>
                <c:pt idx="32">
                  <c:v>16025</c:v>
                </c:pt>
                <c:pt idx="33">
                  <c:v>16215</c:v>
                </c:pt>
                <c:pt idx="34">
                  <c:v>16407</c:v>
                </c:pt>
                <c:pt idx="35">
                  <c:v>16605</c:v>
                </c:pt>
                <c:pt idx="36">
                  <c:v>16818</c:v>
                </c:pt>
                <c:pt idx="37">
                  <c:v>17012</c:v>
                </c:pt>
                <c:pt idx="38">
                  <c:v>17211</c:v>
                </c:pt>
                <c:pt idx="39">
                  <c:v>17415</c:v>
                </c:pt>
                <c:pt idx="40">
                  <c:v>17621</c:v>
                </c:pt>
              </c:numCache>
            </c:numRef>
          </c:xVal>
          <c:yVal>
            <c:numRef>
              <c:f>Table!$H$4:$H$44</c:f>
              <c:numCache>
                <c:formatCode>General</c:formatCode>
                <c:ptCount val="41"/>
                <c:pt idx="0">
                  <c:v>0</c:v>
                </c:pt>
                <c:pt idx="1">
                  <c:v>48.355263157894733</c:v>
                </c:pt>
                <c:pt idx="2">
                  <c:v>41.162131107006239</c:v>
                </c:pt>
                <c:pt idx="3">
                  <c:v>46.497000000000007</c:v>
                </c:pt>
                <c:pt idx="4">
                  <c:v>41.214750542299356</c:v>
                </c:pt>
                <c:pt idx="5">
                  <c:v>46.473435326842832</c:v>
                </c:pt>
                <c:pt idx="6">
                  <c:v>42.569127477251982</c:v>
                </c:pt>
                <c:pt idx="7">
                  <c:v>40.756302521008401</c:v>
                </c:pt>
                <c:pt idx="8">
                  <c:v>39.300847457627121</c:v>
                </c:pt>
                <c:pt idx="9">
                  <c:v>41.758241758241759</c:v>
                </c:pt>
                <c:pt idx="10">
                  <c:v>41.824249999999999</c:v>
                </c:pt>
                <c:pt idx="11">
                  <c:v>43.401333333333334</c:v>
                </c:pt>
                <c:pt idx="12">
                  <c:v>43.74402282453638</c:v>
                </c:pt>
                <c:pt idx="13">
                  <c:v>44.600079999999998</c:v>
                </c:pt>
                <c:pt idx="14">
                  <c:v>44.377162162162165</c:v>
                </c:pt>
                <c:pt idx="15">
                  <c:v>44.949200000000005</c:v>
                </c:pt>
                <c:pt idx="16">
                  <c:v>45.603800000000007</c:v>
                </c:pt>
                <c:pt idx="17">
                  <c:v>43.16178571428572</c:v>
                </c:pt>
                <c:pt idx="18">
                  <c:v>40.480615384615383</c:v>
                </c:pt>
                <c:pt idx="19">
                  <c:v>43.303615384615384</c:v>
                </c:pt>
                <c:pt idx="20">
                  <c:v>40.352153846153847</c:v>
                </c:pt>
                <c:pt idx="21">
                  <c:v>41.072230769230771</c:v>
                </c:pt>
                <c:pt idx="22">
                  <c:v>41.352380952380948</c:v>
                </c:pt>
                <c:pt idx="23">
                  <c:v>41.692333333333337</c:v>
                </c:pt>
                <c:pt idx="24">
                  <c:v>41.779166666666661</c:v>
                </c:pt>
                <c:pt idx="25">
                  <c:v>42.728833333333334</c:v>
                </c:pt>
                <c:pt idx="26">
                  <c:v>43.333166666666664</c:v>
                </c:pt>
                <c:pt idx="27">
                  <c:v>40.761750000000006</c:v>
                </c:pt>
                <c:pt idx="28">
                  <c:v>41.790000000000006</c:v>
                </c:pt>
                <c:pt idx="29">
                  <c:v>44.266483333333333</c:v>
                </c:pt>
                <c:pt idx="30">
                  <c:v>41.005000000000003</c:v>
                </c:pt>
                <c:pt idx="31">
                  <c:v>42.717166666666664</c:v>
                </c:pt>
                <c:pt idx="32">
                  <c:v>43.715500000000006</c:v>
                </c:pt>
                <c:pt idx="33">
                  <c:v>44.738666666666667</c:v>
                </c:pt>
                <c:pt idx="34">
                  <c:v>45.062399999999997</c:v>
                </c:pt>
                <c:pt idx="35">
                  <c:v>46.457400000000007</c:v>
                </c:pt>
                <c:pt idx="36">
                  <c:v>49.870399999999989</c:v>
                </c:pt>
                <c:pt idx="37">
                  <c:v>45.460666666666661</c:v>
                </c:pt>
                <c:pt idx="38">
                  <c:v>46.765000000000001</c:v>
                </c:pt>
                <c:pt idx="39">
                  <c:v>48.259599999999999</c:v>
                </c:pt>
                <c:pt idx="40">
                  <c:v>48.849466666666665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750896"/>
        <c:axId val="1009753072"/>
      </c:scatterChart>
      <c:valAx>
        <c:axId val="100975089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09753072"/>
        <c:crosses val="autoZero"/>
        <c:crossBetween val="midCat"/>
      </c:valAx>
      <c:valAx>
        <c:axId val="100975307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09750896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223962"/>
                </a:solidFill>
              </a:defRPr>
            </a:pPr>
            <a:r>
              <a:rPr lang="en-IN"/>
              <a:t>Bike Milage Graph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2548381452318461"/>
          <c:y val="0.13117591395645581"/>
          <c:w val="0.84396062992125986"/>
          <c:h val="0.67995302604397867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Table!$H$4</c:f>
              <c:strCache>
                <c:ptCount val="1"/>
                <c:pt idx="0">
                  <c:v>-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(-)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Table!$C$5:$C$52</c:f>
              <c:numCache>
                <c:formatCode>d/m/yyyy</c:formatCode>
                <c:ptCount val="48"/>
                <c:pt idx="0">
                  <c:v>42647</c:v>
                </c:pt>
                <c:pt idx="1">
                  <c:v>42657</c:v>
                </c:pt>
                <c:pt idx="2">
                  <c:v>42669</c:v>
                </c:pt>
                <c:pt idx="3">
                  <c:v>42686</c:v>
                </c:pt>
                <c:pt idx="4">
                  <c:v>42695</c:v>
                </c:pt>
                <c:pt idx="5">
                  <c:v>42705</c:v>
                </c:pt>
                <c:pt idx="6">
                  <c:v>42716</c:v>
                </c:pt>
                <c:pt idx="7">
                  <c:v>42725</c:v>
                </c:pt>
                <c:pt idx="8">
                  <c:v>42737</c:v>
                </c:pt>
                <c:pt idx="9">
                  <c:v>42748</c:v>
                </c:pt>
                <c:pt idx="10">
                  <c:v>42761</c:v>
                </c:pt>
                <c:pt idx="11">
                  <c:v>42775</c:v>
                </c:pt>
                <c:pt idx="12">
                  <c:v>42787</c:v>
                </c:pt>
                <c:pt idx="13">
                  <c:v>42800</c:v>
                </c:pt>
                <c:pt idx="14">
                  <c:v>42822</c:v>
                </c:pt>
                <c:pt idx="15">
                  <c:v>42834</c:v>
                </c:pt>
                <c:pt idx="16">
                  <c:v>42846</c:v>
                </c:pt>
                <c:pt idx="17">
                  <c:v>42870</c:v>
                </c:pt>
                <c:pt idx="18">
                  <c:v>42901</c:v>
                </c:pt>
                <c:pt idx="19">
                  <c:v>42919</c:v>
                </c:pt>
                <c:pt idx="20">
                  <c:v>42930</c:v>
                </c:pt>
                <c:pt idx="21">
                  <c:v>42941</c:v>
                </c:pt>
                <c:pt idx="22">
                  <c:v>42954</c:v>
                </c:pt>
                <c:pt idx="23">
                  <c:v>42964</c:v>
                </c:pt>
                <c:pt idx="24">
                  <c:v>42976</c:v>
                </c:pt>
                <c:pt idx="25">
                  <c:v>42985</c:v>
                </c:pt>
                <c:pt idx="26">
                  <c:v>42996</c:v>
                </c:pt>
                <c:pt idx="27">
                  <c:v>43006</c:v>
                </c:pt>
                <c:pt idx="28">
                  <c:v>43017</c:v>
                </c:pt>
                <c:pt idx="29">
                  <c:v>43039</c:v>
                </c:pt>
                <c:pt idx="30">
                  <c:v>43053</c:v>
                </c:pt>
                <c:pt idx="31">
                  <c:v>43061</c:v>
                </c:pt>
                <c:pt idx="32">
                  <c:v>43067</c:v>
                </c:pt>
                <c:pt idx="33">
                  <c:v>43074</c:v>
                </c:pt>
                <c:pt idx="34">
                  <c:v>43081</c:v>
                </c:pt>
                <c:pt idx="35">
                  <c:v>43086</c:v>
                </c:pt>
                <c:pt idx="36">
                  <c:v>43089</c:v>
                </c:pt>
                <c:pt idx="37">
                  <c:v>43097</c:v>
                </c:pt>
                <c:pt idx="38">
                  <c:v>43104</c:v>
                </c:pt>
                <c:pt idx="39">
                  <c:v>43109</c:v>
                </c:pt>
                <c:pt idx="40">
                  <c:v>43112</c:v>
                </c:pt>
                <c:pt idx="41">
                  <c:v>43119</c:v>
                </c:pt>
                <c:pt idx="42">
                  <c:v>43123</c:v>
                </c:pt>
                <c:pt idx="43">
                  <c:v>43132</c:v>
                </c:pt>
                <c:pt idx="44">
                  <c:v>43138</c:v>
                </c:pt>
                <c:pt idx="45">
                  <c:v>43143</c:v>
                </c:pt>
                <c:pt idx="46">
                  <c:v>43150</c:v>
                </c:pt>
                <c:pt idx="47">
                  <c:v>43157</c:v>
                </c:pt>
              </c:numCache>
            </c:numRef>
          </c:xVal>
          <c:yVal>
            <c:numRef>
              <c:f>Table!$H$5:$H$51</c:f>
              <c:numCache>
                <c:formatCode>General</c:formatCode>
                <c:ptCount val="47"/>
                <c:pt idx="0">
                  <c:v>48.355263157894733</c:v>
                </c:pt>
                <c:pt idx="1">
                  <c:v>41.162131107006239</c:v>
                </c:pt>
                <c:pt idx="2">
                  <c:v>46.497000000000007</c:v>
                </c:pt>
                <c:pt idx="3">
                  <c:v>41.214750542299356</c:v>
                </c:pt>
                <c:pt idx="4">
                  <c:v>46.473435326842832</c:v>
                </c:pt>
                <c:pt idx="5">
                  <c:v>42.569127477251982</c:v>
                </c:pt>
                <c:pt idx="6">
                  <c:v>40.756302521008401</c:v>
                </c:pt>
                <c:pt idx="7">
                  <c:v>39.300847457627121</c:v>
                </c:pt>
                <c:pt idx="8">
                  <c:v>41.758241758241759</c:v>
                </c:pt>
                <c:pt idx="9">
                  <c:v>41.824249999999999</c:v>
                </c:pt>
                <c:pt idx="10">
                  <c:v>43.401333333333334</c:v>
                </c:pt>
                <c:pt idx="11">
                  <c:v>43.74402282453638</c:v>
                </c:pt>
                <c:pt idx="12">
                  <c:v>44.600079999999998</c:v>
                </c:pt>
                <c:pt idx="13">
                  <c:v>44.377162162162165</c:v>
                </c:pt>
                <c:pt idx="14">
                  <c:v>44.949200000000005</c:v>
                </c:pt>
                <c:pt idx="15">
                  <c:v>45.603800000000007</c:v>
                </c:pt>
                <c:pt idx="16">
                  <c:v>43.16178571428572</c:v>
                </c:pt>
                <c:pt idx="17">
                  <c:v>40.480615384615383</c:v>
                </c:pt>
                <c:pt idx="18">
                  <c:v>43.303615384615384</c:v>
                </c:pt>
                <c:pt idx="19">
                  <c:v>40.352153846153847</c:v>
                </c:pt>
                <c:pt idx="20">
                  <c:v>41.072230769230771</c:v>
                </c:pt>
                <c:pt idx="21">
                  <c:v>41.352380952380948</c:v>
                </c:pt>
                <c:pt idx="22">
                  <c:v>41.692333333333337</c:v>
                </c:pt>
                <c:pt idx="23">
                  <c:v>41.779166666666661</c:v>
                </c:pt>
                <c:pt idx="24">
                  <c:v>42.728833333333334</c:v>
                </c:pt>
                <c:pt idx="25">
                  <c:v>43.333166666666664</c:v>
                </c:pt>
                <c:pt idx="26">
                  <c:v>40.761750000000006</c:v>
                </c:pt>
                <c:pt idx="27">
                  <c:v>41.790000000000006</c:v>
                </c:pt>
                <c:pt idx="28">
                  <c:v>44.266483333333333</c:v>
                </c:pt>
                <c:pt idx="29">
                  <c:v>41.005000000000003</c:v>
                </c:pt>
                <c:pt idx="30">
                  <c:v>42.717166666666664</c:v>
                </c:pt>
                <c:pt idx="31">
                  <c:v>43.715500000000006</c:v>
                </c:pt>
                <c:pt idx="32">
                  <c:v>44.738666666666667</c:v>
                </c:pt>
                <c:pt idx="33">
                  <c:v>45.062399999999997</c:v>
                </c:pt>
                <c:pt idx="34">
                  <c:v>46.457400000000007</c:v>
                </c:pt>
                <c:pt idx="35">
                  <c:v>49.870399999999989</c:v>
                </c:pt>
                <c:pt idx="36">
                  <c:v>45.460666666666661</c:v>
                </c:pt>
                <c:pt idx="37">
                  <c:v>46.765000000000001</c:v>
                </c:pt>
                <c:pt idx="38">
                  <c:v>48.259599999999999</c:v>
                </c:pt>
                <c:pt idx="39">
                  <c:v>48.849466666666665</c:v>
                </c:pt>
                <c:pt idx="40">
                  <c:v>49.199666666666673</c:v>
                </c:pt>
                <c:pt idx="41">
                  <c:v>49.316399999999994</c:v>
                </c:pt>
                <c:pt idx="42">
                  <c:v>49.746666666666663</c:v>
                </c:pt>
                <c:pt idx="43">
                  <c:v>49</c:v>
                </c:pt>
                <c:pt idx="44">
                  <c:v>46.17029999999999</c:v>
                </c:pt>
                <c:pt idx="45">
                  <c:v>47.95406666666667</c:v>
                </c:pt>
                <c:pt idx="46">
                  <c:v>45.472533333333331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748176"/>
        <c:axId val="1009747088"/>
      </c:scatterChart>
      <c:valAx>
        <c:axId val="1009748176"/>
        <c:scaling>
          <c:orientation val="minMax"/>
        </c:scaling>
        <c:delete val="0"/>
        <c:axPos val="b"/>
        <c:majorGridlines>
          <c:spPr>
            <a:ln>
              <a:solidFill>
                <a:srgbClr val="3A3A3A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</a:defRPr>
                </a:pPr>
                <a:r>
                  <a:rPr lang="en-IN"/>
                  <a:t>Date</a:t>
                </a:r>
              </a:p>
            </c:rich>
          </c:tx>
          <c:layout/>
          <c:overlay val="0"/>
        </c:title>
        <c:numFmt formatCode="d/m/yy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D0D0D"/>
                </a:solidFill>
              </a:defRPr>
            </a:pPr>
            <a:endParaRPr lang="en-US"/>
          </a:p>
        </c:txPr>
        <c:crossAx val="1009747088"/>
        <c:crosses val="autoZero"/>
        <c:crossBetween val="midCat"/>
      </c:valAx>
      <c:valAx>
        <c:axId val="10097470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D0D0D"/>
                    </a:solidFill>
                  </a:defRPr>
                </a:pPr>
                <a:r>
                  <a:rPr lang="en-IN"/>
                  <a:t>Milage(kmpl)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</a:defRPr>
            </a:pPr>
            <a:endParaRPr lang="en-US"/>
          </a:p>
        </c:txPr>
        <c:crossAx val="1009748176"/>
        <c:crosses val="autoZero"/>
        <c:crossBetween val="midCat"/>
      </c:valAx>
      <c:spPr>
        <a:solidFill>
          <a:srgbClr val="3A3A3A"/>
        </a:solidFill>
      </c:spPr>
    </c:plotArea>
    <c:plotVisOnly val="1"/>
    <c:dispBlanksAs val="zero"/>
    <c:showDLblsOverMax val="1"/>
  </c:chart>
  <c:spPr>
    <a:solidFill>
      <a:srgbClr val="171717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4</xdr:row>
      <xdr:rowOff>9525</xdr:rowOff>
    </xdr:from>
    <xdr:to>
      <xdr:col>22</xdr:col>
      <xdr:colOff>114300</xdr:colOff>
      <xdr:row>26</xdr:row>
      <xdr:rowOff>142875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49</xdr:row>
      <xdr:rowOff>171450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49</xdr:row>
      <xdr:rowOff>171450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49</xdr:row>
      <xdr:rowOff>171450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106680</xdr:colOff>
      <xdr:row>51</xdr:row>
      <xdr:rowOff>167640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106680</xdr:colOff>
      <xdr:row>51</xdr:row>
      <xdr:rowOff>167640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106680</xdr:colOff>
      <xdr:row>51</xdr:row>
      <xdr:rowOff>167640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106680</xdr:colOff>
      <xdr:row>51</xdr:row>
      <xdr:rowOff>167640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</xdr:row>
      <xdr:rowOff>76200</xdr:rowOff>
    </xdr:from>
    <xdr:to>
      <xdr:col>9</xdr:col>
      <xdr:colOff>76200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9"/>
  <sheetViews>
    <sheetView tabSelected="1" topLeftCell="A91" zoomScale="90" zoomScaleNormal="90" workbookViewId="0">
      <selection activeCell="C99" sqref="C99"/>
    </sheetView>
  </sheetViews>
  <sheetFormatPr defaultColWidth="14.33203125" defaultRowHeight="15" customHeight="1" x14ac:dyDescent="0.3"/>
  <cols>
    <col min="1" max="1" width="1.6640625" customWidth="1"/>
    <col min="2" max="2" width="2" customWidth="1"/>
    <col min="3" max="3" width="11.88671875" customWidth="1"/>
    <col min="4" max="4" width="10.33203125" customWidth="1"/>
    <col min="5" max="5" width="7.33203125" customWidth="1"/>
    <col min="6" max="6" width="14.21875" customWidth="1"/>
    <col min="7" max="7" width="12" customWidth="1"/>
    <col min="8" max="8" width="12.6640625" customWidth="1"/>
    <col min="9" max="9" width="2.109375" customWidth="1"/>
    <col min="10" max="10" width="5" customWidth="1"/>
    <col min="11" max="11" width="9.109375" customWidth="1"/>
    <col min="12" max="18" width="7" customWidth="1"/>
    <col min="19" max="19" width="11.33203125" customWidth="1"/>
    <col min="20" max="21" width="6.6640625" customWidth="1"/>
  </cols>
  <sheetData>
    <row r="1" spans="1:21" ht="14.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3">
      <c r="A2" s="2"/>
      <c r="B2" s="3"/>
      <c r="C2" s="25" t="s">
        <v>0</v>
      </c>
      <c r="D2" s="26"/>
      <c r="E2" s="26"/>
      <c r="F2" s="26"/>
      <c r="G2" s="26"/>
      <c r="H2" s="27"/>
      <c r="I2" s="3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 x14ac:dyDescent="0.3">
      <c r="A3" s="2"/>
      <c r="B3" s="3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3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</row>
    <row r="4" spans="1:21" ht="14.4" x14ac:dyDescent="0.3">
      <c r="A4" s="2"/>
      <c r="B4" s="3"/>
      <c r="C4" s="5">
        <v>42639</v>
      </c>
      <c r="D4" s="6">
        <v>3366</v>
      </c>
      <c r="E4" s="6">
        <v>633.84</v>
      </c>
      <c r="F4" s="6">
        <v>69.5</v>
      </c>
      <c r="G4" s="7">
        <f t="shared" ref="G4:G37" si="0">IF(F4&lt;&gt;"",E4/F4,"")</f>
        <v>9.120000000000001</v>
      </c>
      <c r="H4" s="8" t="s">
        <v>7</v>
      </c>
      <c r="I4" s="3"/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</row>
    <row r="5" spans="1:21" ht="14.4" x14ac:dyDescent="0.3">
      <c r="A5" s="2"/>
      <c r="B5" s="3"/>
      <c r="C5" s="9">
        <v>42647</v>
      </c>
      <c r="D5" s="10">
        <v>3807</v>
      </c>
      <c r="E5" s="10">
        <v>687.53</v>
      </c>
      <c r="F5" s="10">
        <v>70.05</v>
      </c>
      <c r="G5" s="7">
        <f t="shared" si="0"/>
        <v>9.8148465381870089</v>
      </c>
      <c r="H5" s="11">
        <f t="shared" ref="H5:H48" si="1">IF(D5="","",(D5-D4)/G4)</f>
        <v>48.355263157894733</v>
      </c>
      <c r="I5" s="3"/>
      <c r="J5" s="2" t="s">
        <v>8</v>
      </c>
      <c r="K5" s="2"/>
      <c r="L5" s="2"/>
      <c r="M5" s="1"/>
      <c r="N5" s="1"/>
      <c r="O5" s="1"/>
      <c r="P5" s="1"/>
      <c r="Q5" s="1"/>
      <c r="R5" s="1"/>
      <c r="S5" s="1"/>
      <c r="T5" s="1"/>
      <c r="U5" s="1"/>
    </row>
    <row r="6" spans="1:21" ht="14.4" x14ac:dyDescent="0.3">
      <c r="A6" s="2"/>
      <c r="B6" s="3"/>
      <c r="C6" s="9">
        <v>42657</v>
      </c>
      <c r="D6" s="10">
        <v>4211</v>
      </c>
      <c r="E6" s="10">
        <v>650</v>
      </c>
      <c r="F6" s="10">
        <v>70.45</v>
      </c>
      <c r="G6" s="7">
        <f t="shared" si="0"/>
        <v>9.2264017033356982</v>
      </c>
      <c r="H6" s="11">
        <f t="shared" si="1"/>
        <v>41.162131107006239</v>
      </c>
      <c r="I6" s="3"/>
      <c r="J6" s="2" t="s">
        <v>8</v>
      </c>
      <c r="K6" s="2"/>
      <c r="L6" s="2"/>
      <c r="M6" s="1"/>
      <c r="N6" s="1"/>
      <c r="O6" s="1"/>
      <c r="P6" s="1"/>
      <c r="Q6" s="1"/>
      <c r="R6" s="1"/>
      <c r="S6" s="1"/>
      <c r="T6" s="1"/>
      <c r="U6" s="1"/>
    </row>
    <row r="7" spans="1:21" ht="14.4" x14ac:dyDescent="0.3">
      <c r="A7" s="2"/>
      <c r="B7" s="3"/>
      <c r="C7" s="9">
        <v>42669</v>
      </c>
      <c r="D7" s="10">
        <v>4640</v>
      </c>
      <c r="E7" s="10">
        <v>673.06</v>
      </c>
      <c r="F7" s="10">
        <v>73</v>
      </c>
      <c r="G7" s="7">
        <f t="shared" si="0"/>
        <v>9.2199999999999989</v>
      </c>
      <c r="H7" s="11">
        <f t="shared" si="1"/>
        <v>46.497000000000007</v>
      </c>
      <c r="I7" s="3"/>
      <c r="J7" s="2" t="s">
        <v>9</v>
      </c>
      <c r="K7" s="2"/>
      <c r="L7" s="2"/>
      <c r="M7" s="1"/>
      <c r="N7" s="1"/>
      <c r="O7" s="1"/>
      <c r="P7" s="1"/>
      <c r="Q7" s="1"/>
      <c r="R7" s="1"/>
      <c r="S7" s="1"/>
      <c r="T7" s="1"/>
      <c r="U7" s="1"/>
    </row>
    <row r="8" spans="1:21" ht="14.4" x14ac:dyDescent="0.3">
      <c r="A8" s="2"/>
      <c r="B8" s="3"/>
      <c r="C8" s="9">
        <v>42686</v>
      </c>
      <c r="D8" s="10">
        <v>5020</v>
      </c>
      <c r="E8" s="10">
        <v>719</v>
      </c>
      <c r="F8" s="10">
        <v>72.64</v>
      </c>
      <c r="G8" s="7">
        <f t="shared" si="0"/>
        <v>9.8981277533039655</v>
      </c>
      <c r="H8" s="11">
        <f t="shared" si="1"/>
        <v>41.214750542299356</v>
      </c>
      <c r="I8" s="3"/>
      <c r="J8" s="2" t="s">
        <v>9</v>
      </c>
      <c r="K8" s="2"/>
      <c r="L8" s="2"/>
      <c r="M8" s="1"/>
      <c r="N8" s="1"/>
      <c r="O8" s="1"/>
      <c r="P8" s="1"/>
      <c r="Q8" s="1"/>
      <c r="R8" s="1"/>
      <c r="S8" s="1"/>
      <c r="T8" s="1"/>
      <c r="U8" s="1"/>
    </row>
    <row r="9" spans="1:21" ht="14.4" x14ac:dyDescent="0.3">
      <c r="A9" s="2"/>
      <c r="B9" s="3"/>
      <c r="C9" s="9">
        <v>42695</v>
      </c>
      <c r="D9" s="10">
        <v>5480</v>
      </c>
      <c r="E9" s="10">
        <v>679.18</v>
      </c>
      <c r="F9" s="10">
        <v>72.099999999999994</v>
      </c>
      <c r="G9" s="7">
        <f t="shared" si="0"/>
        <v>9.4199722607489598</v>
      </c>
      <c r="H9" s="11">
        <f t="shared" si="1"/>
        <v>46.473435326842832</v>
      </c>
      <c r="I9" s="3"/>
      <c r="J9" s="2" t="s">
        <v>9</v>
      </c>
      <c r="K9" s="2"/>
      <c r="L9" s="2"/>
      <c r="M9" s="1"/>
      <c r="N9" s="1"/>
      <c r="O9" s="1"/>
      <c r="P9" s="1"/>
      <c r="Q9" s="1"/>
      <c r="R9" s="1"/>
      <c r="S9" s="1"/>
      <c r="T9" s="1"/>
      <c r="U9" s="1"/>
    </row>
    <row r="10" spans="1:21" ht="14.4" x14ac:dyDescent="0.3">
      <c r="A10" s="2"/>
      <c r="B10" s="3"/>
      <c r="C10" s="9">
        <v>42705</v>
      </c>
      <c r="D10" s="10">
        <v>5881</v>
      </c>
      <c r="E10" s="10">
        <v>687.82</v>
      </c>
      <c r="F10" s="10">
        <v>72.25</v>
      </c>
      <c r="G10" s="7">
        <f t="shared" si="0"/>
        <v>9.5200000000000014</v>
      </c>
      <c r="H10" s="11">
        <f t="shared" si="1"/>
        <v>42.569127477251982</v>
      </c>
      <c r="I10" s="3"/>
      <c r="J10" s="2" t="s">
        <v>9</v>
      </c>
      <c r="K10" s="2"/>
      <c r="L10" s="2"/>
      <c r="M10" s="1"/>
      <c r="N10" s="1"/>
      <c r="O10" s="1"/>
      <c r="P10" s="1"/>
      <c r="Q10" s="1"/>
      <c r="R10" s="1"/>
      <c r="S10" s="1"/>
      <c r="T10" s="1"/>
      <c r="U10" s="1"/>
    </row>
    <row r="11" spans="1:21" ht="14.4" x14ac:dyDescent="0.3">
      <c r="A11" s="2"/>
      <c r="B11" s="3"/>
      <c r="C11" s="9">
        <v>42716</v>
      </c>
      <c r="D11" s="10">
        <v>6269</v>
      </c>
      <c r="E11" s="10">
        <v>682.04</v>
      </c>
      <c r="F11" s="10">
        <v>72.25</v>
      </c>
      <c r="G11" s="7">
        <f t="shared" si="0"/>
        <v>9.44</v>
      </c>
      <c r="H11" s="11">
        <f t="shared" si="1"/>
        <v>40.756302521008401</v>
      </c>
      <c r="I11" s="3"/>
      <c r="J11" s="2" t="s">
        <v>9</v>
      </c>
      <c r="K11" s="2"/>
      <c r="L11" s="2"/>
      <c r="M11" s="1"/>
      <c r="N11" s="1"/>
      <c r="O11" s="1"/>
      <c r="P11" s="1"/>
      <c r="Q11" s="1"/>
      <c r="R11" s="1"/>
      <c r="S11" s="1"/>
      <c r="T11" s="1"/>
      <c r="U11" s="1"/>
    </row>
    <row r="12" spans="1:21" ht="14.4" x14ac:dyDescent="0.3">
      <c r="A12" s="2"/>
      <c r="B12" s="3"/>
      <c r="C12" s="9">
        <v>42725</v>
      </c>
      <c r="D12" s="10">
        <v>6640</v>
      </c>
      <c r="E12" s="10">
        <v>750.75</v>
      </c>
      <c r="F12" s="10">
        <v>75</v>
      </c>
      <c r="G12" s="7">
        <f t="shared" si="0"/>
        <v>10.01</v>
      </c>
      <c r="H12" s="11">
        <f t="shared" si="1"/>
        <v>39.300847457627121</v>
      </c>
      <c r="I12" s="3"/>
      <c r="J12" s="2" t="s">
        <v>9</v>
      </c>
      <c r="K12" s="19" t="s">
        <v>10</v>
      </c>
      <c r="L12" s="2"/>
      <c r="M12" s="1"/>
      <c r="N12" s="1"/>
      <c r="O12" s="1"/>
      <c r="P12" s="1"/>
      <c r="Q12" s="1"/>
      <c r="R12" s="1"/>
      <c r="S12" s="1"/>
      <c r="T12" s="1"/>
      <c r="U12" s="1"/>
    </row>
    <row r="13" spans="1:21" ht="14.4" x14ac:dyDescent="0.3">
      <c r="A13" s="2"/>
      <c r="B13" s="3"/>
      <c r="C13" s="9">
        <v>42737</v>
      </c>
      <c r="D13" s="10">
        <v>7058</v>
      </c>
      <c r="E13" s="10">
        <v>800</v>
      </c>
      <c r="F13" s="10">
        <v>75.7</v>
      </c>
      <c r="G13" s="7">
        <f t="shared" si="0"/>
        <v>10.568031704095112</v>
      </c>
      <c r="H13" s="11">
        <f t="shared" si="1"/>
        <v>41.758241758241759</v>
      </c>
      <c r="I13" s="3"/>
      <c r="J13" s="2" t="s">
        <v>8</v>
      </c>
      <c r="K13" s="20"/>
      <c r="L13" s="2"/>
      <c r="M13" s="1"/>
      <c r="N13" s="1"/>
      <c r="O13" s="1"/>
      <c r="P13" s="1"/>
      <c r="Q13" s="1"/>
      <c r="R13" s="1"/>
      <c r="S13" s="1"/>
      <c r="T13" s="1"/>
      <c r="U13" s="1"/>
    </row>
    <row r="14" spans="1:21" ht="14.4" x14ac:dyDescent="0.3">
      <c r="A14" s="2"/>
      <c r="B14" s="3"/>
      <c r="C14" s="9">
        <v>42748</v>
      </c>
      <c r="D14" s="10">
        <v>7500</v>
      </c>
      <c r="E14" s="10">
        <v>750</v>
      </c>
      <c r="F14" s="10">
        <v>75.7</v>
      </c>
      <c r="G14" s="7">
        <f t="shared" si="0"/>
        <v>9.9075297225891674</v>
      </c>
      <c r="H14" s="11">
        <f t="shared" si="1"/>
        <v>41.824249999999999</v>
      </c>
      <c r="I14" s="3"/>
      <c r="J14" s="2" t="s">
        <v>8</v>
      </c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1:21" ht="14.4" x14ac:dyDescent="0.3">
      <c r="A15" s="2"/>
      <c r="B15" s="3"/>
      <c r="C15" s="9">
        <v>42761</v>
      </c>
      <c r="D15" s="10">
        <v>7930</v>
      </c>
      <c r="E15" s="10">
        <v>701</v>
      </c>
      <c r="F15" s="10">
        <v>76.28</v>
      </c>
      <c r="G15" s="7">
        <f t="shared" si="0"/>
        <v>9.1898269533298365</v>
      </c>
      <c r="H15" s="11">
        <f t="shared" si="1"/>
        <v>43.401333333333334</v>
      </c>
      <c r="I15" s="3"/>
      <c r="J15" s="2" t="s">
        <v>8</v>
      </c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1:21" ht="14.4" x14ac:dyDescent="0.3">
      <c r="A16" s="2"/>
      <c r="B16" s="3"/>
      <c r="C16" s="9">
        <v>42775</v>
      </c>
      <c r="D16" s="10">
        <v>8332</v>
      </c>
      <c r="E16" s="10">
        <v>750</v>
      </c>
      <c r="F16" s="10">
        <v>76.37</v>
      </c>
      <c r="G16" s="7">
        <f t="shared" si="0"/>
        <v>9.8206101872463005</v>
      </c>
      <c r="H16" s="11">
        <f t="shared" si="1"/>
        <v>43.74402282453638</v>
      </c>
      <c r="I16" s="3"/>
      <c r="J16" s="2" t="s">
        <v>11</v>
      </c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1:21" ht="14.4" x14ac:dyDescent="0.3">
      <c r="A17" s="2"/>
      <c r="B17" s="3"/>
      <c r="C17" s="9">
        <v>42787</v>
      </c>
      <c r="D17" s="10">
        <v>8770</v>
      </c>
      <c r="E17" s="10">
        <v>740</v>
      </c>
      <c r="F17" s="10">
        <v>76.37</v>
      </c>
      <c r="G17" s="7">
        <f t="shared" si="0"/>
        <v>9.6896687180830163</v>
      </c>
      <c r="H17" s="11">
        <f t="shared" si="1"/>
        <v>44.600079999999998</v>
      </c>
      <c r="I17" s="3"/>
      <c r="J17" s="2" t="s">
        <v>11</v>
      </c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1:21" ht="14.4" x14ac:dyDescent="0.3">
      <c r="A18" s="2"/>
      <c r="B18" s="3"/>
      <c r="C18" s="9">
        <v>42800</v>
      </c>
      <c r="D18" s="10">
        <v>9200</v>
      </c>
      <c r="E18" s="10">
        <v>700</v>
      </c>
      <c r="F18" s="10">
        <v>76.37</v>
      </c>
      <c r="G18" s="7">
        <f t="shared" si="0"/>
        <v>9.1659028414298795</v>
      </c>
      <c r="H18" s="11">
        <f t="shared" si="1"/>
        <v>44.377162162162165</v>
      </c>
      <c r="I18" s="3"/>
      <c r="J18" s="2" t="s">
        <v>11</v>
      </c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1:21" ht="14.4" x14ac:dyDescent="0.3">
      <c r="A19" s="2"/>
      <c r="B19" s="3"/>
      <c r="C19" s="9">
        <v>42822</v>
      </c>
      <c r="D19" s="10">
        <v>9612</v>
      </c>
      <c r="E19" s="10">
        <v>700</v>
      </c>
      <c r="F19" s="10">
        <v>76.37</v>
      </c>
      <c r="G19" s="7">
        <f t="shared" si="0"/>
        <v>9.1659028414298795</v>
      </c>
      <c r="H19" s="11">
        <f t="shared" si="1"/>
        <v>44.949200000000005</v>
      </c>
      <c r="I19" s="3"/>
      <c r="J19" s="2" t="s">
        <v>11</v>
      </c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1:21" ht="14.4" x14ac:dyDescent="0.3">
      <c r="A20" s="2"/>
      <c r="B20" s="3"/>
      <c r="C20" s="9">
        <v>42834</v>
      </c>
      <c r="D20" s="10">
        <v>10030</v>
      </c>
      <c r="E20" s="10">
        <v>700</v>
      </c>
      <c r="F20" s="10">
        <v>71.09</v>
      </c>
      <c r="G20" s="7">
        <f t="shared" si="0"/>
        <v>9.8466732311154868</v>
      </c>
      <c r="H20" s="11">
        <f t="shared" si="1"/>
        <v>45.603800000000007</v>
      </c>
      <c r="I20" s="3"/>
      <c r="J20" s="2" t="s">
        <v>11</v>
      </c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1:21" ht="14.4" x14ac:dyDescent="0.3">
      <c r="A21" s="2"/>
      <c r="B21" s="3"/>
      <c r="C21" s="9">
        <v>42846</v>
      </c>
      <c r="D21" s="10">
        <v>10455</v>
      </c>
      <c r="E21" s="10">
        <v>650</v>
      </c>
      <c r="F21" s="10">
        <v>73.09</v>
      </c>
      <c r="G21" s="7">
        <f t="shared" si="0"/>
        <v>8.8931454371323024</v>
      </c>
      <c r="H21" s="11">
        <f t="shared" si="1"/>
        <v>43.16178571428572</v>
      </c>
      <c r="I21" s="3"/>
      <c r="J21" s="2" t="s">
        <v>11</v>
      </c>
      <c r="K21" s="19" t="s">
        <v>12</v>
      </c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1:21" ht="14.4" x14ac:dyDescent="0.3">
      <c r="A22" s="2"/>
      <c r="B22" s="3"/>
      <c r="C22" s="9">
        <v>42870</v>
      </c>
      <c r="D22" s="10">
        <v>10815</v>
      </c>
      <c r="E22" s="10">
        <v>650</v>
      </c>
      <c r="F22" s="10">
        <v>73.11</v>
      </c>
      <c r="G22" s="7">
        <f t="shared" si="0"/>
        <v>8.8907126248119273</v>
      </c>
      <c r="H22" s="11">
        <f t="shared" si="1"/>
        <v>40.480615384615383</v>
      </c>
      <c r="I22" s="3"/>
      <c r="J22" s="2" t="s">
        <v>11</v>
      </c>
      <c r="K22" s="20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1:21" ht="14.4" x14ac:dyDescent="0.3">
      <c r="A23" s="2"/>
      <c r="B23" s="3"/>
      <c r="C23" s="9">
        <v>42901</v>
      </c>
      <c r="D23" s="10">
        <v>11200</v>
      </c>
      <c r="E23" s="10">
        <v>650</v>
      </c>
      <c r="F23" s="10">
        <v>71.86</v>
      </c>
      <c r="G23" s="7">
        <f t="shared" si="0"/>
        <v>9.04536598942388</v>
      </c>
      <c r="H23" s="11">
        <f t="shared" si="1"/>
        <v>43.303615384615384</v>
      </c>
      <c r="I23" s="3"/>
      <c r="J23" s="2" t="s">
        <v>11</v>
      </c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1:21" ht="14.4" x14ac:dyDescent="0.3">
      <c r="A24" s="2"/>
      <c r="B24" s="3"/>
      <c r="C24" s="9">
        <v>42919</v>
      </c>
      <c r="D24" s="10">
        <v>11565</v>
      </c>
      <c r="E24" s="10">
        <v>650</v>
      </c>
      <c r="F24" s="10">
        <v>64.33</v>
      </c>
      <c r="G24" s="7">
        <f t="shared" si="0"/>
        <v>10.10415047411783</v>
      </c>
      <c r="H24" s="11">
        <f t="shared" si="1"/>
        <v>40.352153846153847</v>
      </c>
      <c r="I24" s="3"/>
      <c r="J24" s="2" t="s">
        <v>11</v>
      </c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1:21" ht="14.4" x14ac:dyDescent="0.3">
      <c r="A25" s="2"/>
      <c r="B25" s="3"/>
      <c r="C25" s="9">
        <v>42930</v>
      </c>
      <c r="D25" s="10">
        <v>11980</v>
      </c>
      <c r="E25" s="10">
        <v>630</v>
      </c>
      <c r="F25" s="10">
        <v>65.13</v>
      </c>
      <c r="G25" s="7">
        <f t="shared" si="0"/>
        <v>9.6729617687701523</v>
      </c>
      <c r="H25" s="11">
        <f t="shared" si="1"/>
        <v>41.072230769230771</v>
      </c>
      <c r="I25" s="3"/>
      <c r="J25" s="2" t="s">
        <v>11</v>
      </c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1:21" ht="14.4" x14ac:dyDescent="0.3">
      <c r="A26" s="2"/>
      <c r="B26" s="3"/>
      <c r="C26" s="9">
        <v>42941</v>
      </c>
      <c r="D26" s="10">
        <v>12380</v>
      </c>
      <c r="E26" s="10">
        <v>600</v>
      </c>
      <c r="F26" s="10">
        <v>65.83</v>
      </c>
      <c r="G26" s="7">
        <f t="shared" si="0"/>
        <v>9.1143855385082784</v>
      </c>
      <c r="H26" s="11">
        <f t="shared" si="1"/>
        <v>41.352380952380948</v>
      </c>
      <c r="I26" s="3"/>
      <c r="J26" s="2" t="s">
        <v>11</v>
      </c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1:21" ht="14.4" x14ac:dyDescent="0.3">
      <c r="A27" s="2"/>
      <c r="B27" s="3"/>
      <c r="C27" s="9">
        <v>42954</v>
      </c>
      <c r="D27" s="10">
        <v>12760</v>
      </c>
      <c r="E27" s="10">
        <v>600</v>
      </c>
      <c r="F27" s="10">
        <v>67.75</v>
      </c>
      <c r="G27" s="7">
        <f t="shared" si="0"/>
        <v>8.8560885608856097</v>
      </c>
      <c r="H27" s="11">
        <f t="shared" si="1"/>
        <v>41.692333333333337</v>
      </c>
      <c r="I27" s="3"/>
      <c r="J27" s="2" t="s">
        <v>11</v>
      </c>
      <c r="K27" s="19" t="s">
        <v>13</v>
      </c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1:21" ht="14.4" x14ac:dyDescent="0.3">
      <c r="A28" s="2"/>
      <c r="B28" s="3"/>
      <c r="C28" s="9">
        <v>42964</v>
      </c>
      <c r="D28" s="10">
        <v>13130</v>
      </c>
      <c r="E28" s="10">
        <v>600</v>
      </c>
      <c r="F28" s="10">
        <v>69.290000000000006</v>
      </c>
      <c r="G28" s="7">
        <f t="shared" si="0"/>
        <v>8.6592581902150378</v>
      </c>
      <c r="H28" s="11">
        <f t="shared" si="1"/>
        <v>41.779166666666661</v>
      </c>
      <c r="I28" s="3"/>
      <c r="J28" s="2" t="s">
        <v>11</v>
      </c>
      <c r="K28" s="20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1:21" ht="14.4" x14ac:dyDescent="0.3">
      <c r="A29" s="2"/>
      <c r="B29" s="3"/>
      <c r="C29" s="9">
        <v>42976</v>
      </c>
      <c r="D29" s="10">
        <v>13500</v>
      </c>
      <c r="E29" s="10">
        <v>600</v>
      </c>
      <c r="F29" s="10">
        <v>70.27</v>
      </c>
      <c r="G29" s="7">
        <f t="shared" si="0"/>
        <v>8.5384943788245344</v>
      </c>
      <c r="H29" s="11">
        <f t="shared" si="1"/>
        <v>42.728833333333334</v>
      </c>
      <c r="I29" s="3"/>
      <c r="J29" s="2" t="s">
        <v>11</v>
      </c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1:21" ht="14.4" x14ac:dyDescent="0.3">
      <c r="A30" s="2"/>
      <c r="B30" s="3"/>
      <c r="C30" s="12">
        <v>42985</v>
      </c>
      <c r="D30" s="10">
        <v>13870</v>
      </c>
      <c r="E30" s="10">
        <v>600</v>
      </c>
      <c r="F30" s="10">
        <v>70.89</v>
      </c>
      <c r="G30" s="7">
        <f t="shared" si="0"/>
        <v>8.4638171815488779</v>
      </c>
      <c r="H30" s="11">
        <f t="shared" si="1"/>
        <v>43.333166666666664</v>
      </c>
      <c r="I30" s="3"/>
      <c r="J30" s="2" t="s">
        <v>11</v>
      </c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1:21" ht="14.4" x14ac:dyDescent="0.3">
      <c r="A31" s="2"/>
      <c r="B31" s="3"/>
      <c r="C31" s="9">
        <v>42996</v>
      </c>
      <c r="D31" s="10">
        <v>14215</v>
      </c>
      <c r="E31" s="10">
        <v>600</v>
      </c>
      <c r="F31" s="10">
        <v>71.64</v>
      </c>
      <c r="G31" s="7">
        <f t="shared" si="0"/>
        <v>8.3752093802345051</v>
      </c>
      <c r="H31" s="11">
        <f t="shared" si="1"/>
        <v>40.761750000000006</v>
      </c>
      <c r="I31" s="3"/>
      <c r="J31" s="2" t="s">
        <v>11</v>
      </c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1:21" ht="14.4" x14ac:dyDescent="0.3">
      <c r="A32" s="2"/>
      <c r="B32" s="3"/>
      <c r="C32" s="9">
        <v>43006</v>
      </c>
      <c r="D32" s="10">
        <v>14565</v>
      </c>
      <c r="E32" s="10">
        <v>600</v>
      </c>
      <c r="F32" s="10">
        <v>71.59</v>
      </c>
      <c r="G32" s="7">
        <f t="shared" si="0"/>
        <v>8.3810588070959628</v>
      </c>
      <c r="H32" s="11">
        <f t="shared" si="1"/>
        <v>41.790000000000006</v>
      </c>
      <c r="I32" s="3"/>
      <c r="J32" s="2" t="s">
        <v>11</v>
      </c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1:21" ht="14.4" x14ac:dyDescent="0.3">
      <c r="A33" s="2"/>
      <c r="B33" s="3"/>
      <c r="C33" s="9">
        <v>43017</v>
      </c>
      <c r="D33" s="10">
        <v>14936</v>
      </c>
      <c r="E33" s="10">
        <v>600</v>
      </c>
      <c r="F33" s="10">
        <v>69.5</v>
      </c>
      <c r="G33" s="7">
        <f t="shared" si="0"/>
        <v>8.6330935251798557</v>
      </c>
      <c r="H33" s="11">
        <f t="shared" si="1"/>
        <v>44.266483333333333</v>
      </c>
      <c r="I33" s="3"/>
      <c r="J33" s="2" t="s">
        <v>11</v>
      </c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1:21" ht="14.4" x14ac:dyDescent="0.3">
      <c r="A34" s="2"/>
      <c r="B34" s="3"/>
      <c r="C34" s="9">
        <v>43039</v>
      </c>
      <c r="D34" s="10">
        <v>15290</v>
      </c>
      <c r="E34" s="10">
        <v>600</v>
      </c>
      <c r="F34" s="10">
        <v>70.22</v>
      </c>
      <c r="G34" s="7">
        <f t="shared" si="0"/>
        <v>8.5445741953859304</v>
      </c>
      <c r="H34" s="11">
        <f t="shared" si="1"/>
        <v>41.005000000000003</v>
      </c>
      <c r="I34" s="3"/>
      <c r="J34" s="2" t="s">
        <v>11</v>
      </c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1:21" ht="14.4" x14ac:dyDescent="0.3">
      <c r="A35" s="2"/>
      <c r="B35" s="3"/>
      <c r="C35" s="9">
        <v>43053</v>
      </c>
      <c r="D35" s="10">
        <v>15655</v>
      </c>
      <c r="E35" s="10">
        <v>600</v>
      </c>
      <c r="F35" s="10">
        <v>70.89</v>
      </c>
      <c r="G35" s="7">
        <f t="shared" si="0"/>
        <v>8.4638171815488779</v>
      </c>
      <c r="H35" s="11">
        <f t="shared" si="1"/>
        <v>42.717166666666664</v>
      </c>
      <c r="I35" s="3"/>
      <c r="J35" s="2" t="s">
        <v>11</v>
      </c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1:21" ht="14.4" x14ac:dyDescent="0.3">
      <c r="A36" s="2"/>
      <c r="B36" s="3"/>
      <c r="C36" s="9">
        <v>43061</v>
      </c>
      <c r="D36" s="10">
        <v>16025</v>
      </c>
      <c r="E36" s="10">
        <v>300</v>
      </c>
      <c r="F36" s="10">
        <v>70.64</v>
      </c>
      <c r="G36" s="7">
        <f t="shared" si="0"/>
        <v>4.2468856172140432</v>
      </c>
      <c r="H36" s="11">
        <f t="shared" si="1"/>
        <v>43.715500000000006</v>
      </c>
      <c r="I36" s="3"/>
      <c r="J36" s="2" t="s">
        <v>11</v>
      </c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1:21" ht="14.4" x14ac:dyDescent="0.3">
      <c r="A37" s="2"/>
      <c r="B37" s="3"/>
      <c r="C37" s="9">
        <v>43067</v>
      </c>
      <c r="D37" s="10">
        <v>16215</v>
      </c>
      <c r="E37" s="10">
        <v>300</v>
      </c>
      <c r="F37" s="10">
        <v>70.41</v>
      </c>
      <c r="G37" s="7">
        <f t="shared" si="0"/>
        <v>4.2607584149978699</v>
      </c>
      <c r="H37" s="11">
        <f t="shared" si="1"/>
        <v>44.738666666666667</v>
      </c>
      <c r="I37" s="3"/>
      <c r="J37" s="2" t="s">
        <v>11</v>
      </c>
      <c r="K37" s="2" t="s">
        <v>14</v>
      </c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1:21" ht="14.4" x14ac:dyDescent="0.3">
      <c r="A38" s="2"/>
      <c r="B38" s="3"/>
      <c r="C38" s="9">
        <v>43074</v>
      </c>
      <c r="D38" s="10">
        <v>16407</v>
      </c>
      <c r="E38" s="10">
        <v>300</v>
      </c>
      <c r="F38" s="10">
        <v>70.39</v>
      </c>
      <c r="G38" s="7">
        <f>IF(F38&lt;&gt;"",E37/F38,"")</f>
        <v>4.2619690296917172</v>
      </c>
      <c r="H38" s="11">
        <f t="shared" si="1"/>
        <v>45.062399999999997</v>
      </c>
      <c r="I38" s="3"/>
      <c r="J38" s="2" t="s">
        <v>11</v>
      </c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1:21" ht="14.4" x14ac:dyDescent="0.3">
      <c r="A39" s="2"/>
      <c r="B39" s="3"/>
      <c r="C39" s="9">
        <v>43081</v>
      </c>
      <c r="D39" s="10">
        <v>16605</v>
      </c>
      <c r="E39" s="10">
        <v>300</v>
      </c>
      <c r="F39" s="10">
        <v>70.239999999999995</v>
      </c>
      <c r="G39" s="7">
        <f t="shared" ref="G39:G48" si="2">IF(F39&lt;&gt;"",E39/F39,"")</f>
        <v>4.2710706150341693</v>
      </c>
      <c r="H39" s="11">
        <f t="shared" si="1"/>
        <v>46.457400000000007</v>
      </c>
      <c r="I39" s="3"/>
      <c r="J39" s="2" t="s">
        <v>11</v>
      </c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1:21" ht="14.4" x14ac:dyDescent="0.3">
      <c r="A40" s="2"/>
      <c r="B40" s="3"/>
      <c r="C40" s="9">
        <v>43086</v>
      </c>
      <c r="D40" s="10">
        <v>16818</v>
      </c>
      <c r="E40" s="10">
        <v>300</v>
      </c>
      <c r="F40" s="10">
        <v>70.3</v>
      </c>
      <c r="G40" s="7">
        <f t="shared" si="2"/>
        <v>4.2674253200568995</v>
      </c>
      <c r="H40" s="11">
        <f t="shared" si="1"/>
        <v>49.870399999999989</v>
      </c>
      <c r="I40" s="3"/>
      <c r="J40" s="2" t="s">
        <v>11</v>
      </c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1:21" ht="14.4" x14ac:dyDescent="0.3">
      <c r="A41" s="2"/>
      <c r="B41" s="3"/>
      <c r="C41" s="12">
        <v>43089</v>
      </c>
      <c r="D41" s="10">
        <v>17012</v>
      </c>
      <c r="E41" s="10">
        <v>300</v>
      </c>
      <c r="F41" s="10">
        <v>70.5</v>
      </c>
      <c r="G41" s="7">
        <f t="shared" si="2"/>
        <v>4.2553191489361701</v>
      </c>
      <c r="H41" s="11">
        <f t="shared" si="1"/>
        <v>45.460666666666661</v>
      </c>
      <c r="I41" s="3"/>
      <c r="J41" s="2" t="s">
        <v>11</v>
      </c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1:21" ht="14.4" x14ac:dyDescent="0.3">
      <c r="A42" s="2"/>
      <c r="B42" s="3"/>
      <c r="C42" s="16">
        <v>43097</v>
      </c>
      <c r="D42" s="10">
        <v>17211</v>
      </c>
      <c r="E42" s="10">
        <v>300</v>
      </c>
      <c r="F42" s="10">
        <v>70.97</v>
      </c>
      <c r="G42" s="7">
        <f t="shared" si="2"/>
        <v>4.2271382274200366</v>
      </c>
      <c r="H42" s="11">
        <f t="shared" si="1"/>
        <v>46.765000000000001</v>
      </c>
      <c r="I42" s="3"/>
      <c r="J42" s="2" t="s">
        <v>11</v>
      </c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1:21" ht="14.4" x14ac:dyDescent="0.3">
      <c r="A43" s="2"/>
      <c r="B43" s="3"/>
      <c r="C43" s="12">
        <v>43104</v>
      </c>
      <c r="D43" s="10">
        <v>17415</v>
      </c>
      <c r="E43" s="10">
        <v>300</v>
      </c>
      <c r="F43" s="10">
        <v>71.14</v>
      </c>
      <c r="G43" s="7">
        <f t="shared" si="2"/>
        <v>4.2170368287883049</v>
      </c>
      <c r="H43" s="11">
        <f t="shared" si="1"/>
        <v>48.259599999999999</v>
      </c>
      <c r="I43" s="3"/>
      <c r="J43" s="2" t="s">
        <v>11</v>
      </c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1:21" ht="14.4" x14ac:dyDescent="0.3">
      <c r="A44" s="2"/>
      <c r="B44" s="3"/>
      <c r="C44" s="12">
        <v>43109</v>
      </c>
      <c r="D44" s="10">
        <v>17621</v>
      </c>
      <c r="E44" s="10">
        <v>300</v>
      </c>
      <c r="F44" s="10">
        <v>71.650000000000006</v>
      </c>
      <c r="G44" s="7">
        <f t="shared" si="2"/>
        <v>4.1870202372644796</v>
      </c>
      <c r="H44" s="11">
        <f t="shared" si="1"/>
        <v>48.849466666666665</v>
      </c>
      <c r="I44" s="3"/>
      <c r="J44" s="2" t="s">
        <v>11</v>
      </c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1:21" ht="14.4" x14ac:dyDescent="0.3">
      <c r="A45" s="2"/>
      <c r="B45" s="3"/>
      <c r="C45" s="12">
        <v>43112</v>
      </c>
      <c r="D45" s="10">
        <v>17827</v>
      </c>
      <c r="E45" s="10">
        <v>300</v>
      </c>
      <c r="F45" s="10">
        <v>71.819999999999993</v>
      </c>
      <c r="G45" s="7">
        <f t="shared" si="2"/>
        <v>4.1771094402673352</v>
      </c>
      <c r="H45" s="11">
        <f t="shared" si="1"/>
        <v>49.199666666666673</v>
      </c>
      <c r="I45" s="3"/>
      <c r="J45" s="2" t="s">
        <v>11</v>
      </c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1:21" ht="14.4" x14ac:dyDescent="0.3">
      <c r="A46" s="2"/>
      <c r="B46" s="3"/>
      <c r="C46" s="9">
        <v>43119</v>
      </c>
      <c r="D46" s="10">
        <v>18033</v>
      </c>
      <c r="E46" s="10">
        <v>300</v>
      </c>
      <c r="F46" s="10">
        <v>72.8</v>
      </c>
      <c r="G46" s="7">
        <f t="shared" si="2"/>
        <v>4.1208791208791213</v>
      </c>
      <c r="H46" s="11">
        <f t="shared" si="1"/>
        <v>49.316399999999994</v>
      </c>
      <c r="I46" s="3"/>
      <c r="J46" s="2" t="s">
        <v>11</v>
      </c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1:21" ht="14.4" x14ac:dyDescent="0.3">
      <c r="A47" s="2"/>
      <c r="B47" s="3"/>
      <c r="C47" s="9">
        <v>43123</v>
      </c>
      <c r="D47" s="10">
        <v>18238</v>
      </c>
      <c r="E47" s="10">
        <v>300</v>
      </c>
      <c r="F47" s="10">
        <v>73.5</v>
      </c>
      <c r="G47" s="7">
        <f t="shared" si="2"/>
        <v>4.0816326530612246</v>
      </c>
      <c r="H47" s="11">
        <f t="shared" si="1"/>
        <v>49.746666666666663</v>
      </c>
      <c r="I47" s="3"/>
      <c r="J47" s="2" t="s">
        <v>11</v>
      </c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1:21" ht="14.4" x14ac:dyDescent="0.3">
      <c r="A48" s="2"/>
      <c r="B48" s="3"/>
      <c r="C48" s="9">
        <v>43132</v>
      </c>
      <c r="D48" s="10">
        <v>18438</v>
      </c>
      <c r="E48" s="10">
        <v>300</v>
      </c>
      <c r="F48" s="10">
        <v>74.069999999999993</v>
      </c>
      <c r="G48" s="7">
        <f t="shared" si="2"/>
        <v>4.0502227622519245</v>
      </c>
      <c r="H48" s="11">
        <f t="shared" si="1"/>
        <v>49</v>
      </c>
      <c r="I48" s="3"/>
      <c r="J48" s="2" t="s">
        <v>11</v>
      </c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1:21" ht="14.4" x14ac:dyDescent="0.3">
      <c r="A49" s="2"/>
      <c r="B49" s="3"/>
      <c r="C49" s="13">
        <v>43138</v>
      </c>
      <c r="D49" s="14">
        <v>18625</v>
      </c>
      <c r="E49" s="14">
        <v>300</v>
      </c>
      <c r="F49" s="14">
        <v>74.540000000000006</v>
      </c>
      <c r="G49" s="7">
        <f t="shared" ref="G49:G53" si="3">IF(F49&lt;&gt;"",E49/F49,"")</f>
        <v>4.0246847330292459</v>
      </c>
      <c r="H49" s="11">
        <f t="shared" ref="H49:H53" si="4">IF(D49="","",(D49-D48)/G48)</f>
        <v>46.17029999999999</v>
      </c>
      <c r="I49" s="3"/>
      <c r="J49" s="2" t="s">
        <v>11</v>
      </c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1:21" ht="14.4" x14ac:dyDescent="0.3">
      <c r="A50" s="2"/>
      <c r="B50" s="3"/>
      <c r="C50" s="13">
        <v>43143</v>
      </c>
      <c r="D50" s="14">
        <v>18818</v>
      </c>
      <c r="E50" s="14">
        <v>300</v>
      </c>
      <c r="F50" s="14">
        <v>74.14</v>
      </c>
      <c r="G50" s="7">
        <f t="shared" si="3"/>
        <v>4.0463987051524146</v>
      </c>
      <c r="H50" s="11">
        <f t="shared" si="4"/>
        <v>47.95406666666667</v>
      </c>
      <c r="I50" s="3"/>
      <c r="J50" s="2" t="s">
        <v>11</v>
      </c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1:21" ht="14.4" x14ac:dyDescent="0.3">
      <c r="A51" s="2"/>
      <c r="B51" s="3"/>
      <c r="C51" s="13">
        <v>43150</v>
      </c>
      <c r="D51" s="14">
        <v>19002</v>
      </c>
      <c r="E51" s="14">
        <v>300</v>
      </c>
      <c r="F51" s="14">
        <v>73.03</v>
      </c>
      <c r="G51" s="7">
        <f t="shared" si="3"/>
        <v>4.1079008626591813</v>
      </c>
      <c r="H51" s="11">
        <f t="shared" si="4"/>
        <v>45.472533333333331</v>
      </c>
      <c r="I51" s="3"/>
      <c r="J51" s="2" t="s">
        <v>11</v>
      </c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1:21" ht="14.4" x14ac:dyDescent="0.3">
      <c r="A52" s="2"/>
      <c r="B52" s="3"/>
      <c r="C52" s="13">
        <v>43157</v>
      </c>
      <c r="D52" s="14">
        <v>19198</v>
      </c>
      <c r="E52" s="14">
        <v>300</v>
      </c>
      <c r="F52" s="14">
        <v>72.63</v>
      </c>
      <c r="G52" s="7">
        <f t="shared" si="3"/>
        <v>4.1305245766212311</v>
      </c>
      <c r="H52" s="11">
        <f t="shared" si="4"/>
        <v>47.712933333333332</v>
      </c>
      <c r="I52" s="3"/>
      <c r="J52" s="2" t="s">
        <v>11</v>
      </c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1:21" ht="14.4" x14ac:dyDescent="0.3">
      <c r="A53" s="2"/>
      <c r="B53" s="3"/>
      <c r="C53" s="13">
        <v>43161</v>
      </c>
      <c r="D53" s="14">
        <v>19380</v>
      </c>
      <c r="E53" s="14">
        <v>300</v>
      </c>
      <c r="F53" s="14">
        <v>72.88</v>
      </c>
      <c r="G53" s="7">
        <f t="shared" si="3"/>
        <v>4.1163556531284309</v>
      </c>
      <c r="H53" s="11">
        <f t="shared" si="4"/>
        <v>44.062199999999997</v>
      </c>
      <c r="I53" s="3"/>
      <c r="J53" s="2" t="s">
        <v>8</v>
      </c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1:21" ht="14.4" x14ac:dyDescent="0.3">
      <c r="A54" s="2"/>
      <c r="B54" s="3"/>
      <c r="C54" s="13">
        <v>43167</v>
      </c>
      <c r="D54" s="14">
        <v>19575</v>
      </c>
      <c r="E54" s="14">
        <v>300</v>
      </c>
      <c r="F54" s="14">
        <v>73.58</v>
      </c>
      <c r="G54" s="7">
        <f t="shared" ref="G54:G122" si="5">IF(F54&lt;&gt;"",E54/F54,"")</f>
        <v>4.077194889915738</v>
      </c>
      <c r="H54" s="11">
        <f t="shared" ref="H54:H122" si="6">IF(D54="","",(D54-D53)/G53)</f>
        <v>47.371999999999993</v>
      </c>
      <c r="I54" s="3"/>
      <c r="J54" s="2" t="s">
        <v>11</v>
      </c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1:21" ht="14.4" x14ac:dyDescent="0.3">
      <c r="A55" s="2"/>
      <c r="B55" s="3"/>
      <c r="C55" s="13">
        <v>43171</v>
      </c>
      <c r="D55" s="14">
        <v>19760</v>
      </c>
      <c r="E55" s="14">
        <v>300</v>
      </c>
      <c r="F55" s="14">
        <v>73.59</v>
      </c>
      <c r="G55" s="7">
        <f t="shared" si="5"/>
        <v>4.0766408479412961</v>
      </c>
      <c r="H55" s="11">
        <f t="shared" si="6"/>
        <v>45.374333333333333</v>
      </c>
      <c r="I55" s="3"/>
      <c r="J55" s="2" t="s">
        <v>11</v>
      </c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1:21" ht="14.4" x14ac:dyDescent="0.3">
      <c r="A56" s="2"/>
      <c r="B56" s="3"/>
      <c r="C56" s="13">
        <v>43179</v>
      </c>
      <c r="D56" s="14">
        <v>19950</v>
      </c>
      <c r="E56" s="14">
        <v>300</v>
      </c>
      <c r="F56" s="14">
        <v>73.33</v>
      </c>
      <c r="G56" s="7">
        <f t="shared" si="5"/>
        <v>4.0910950497749896</v>
      </c>
      <c r="H56" s="11">
        <f t="shared" si="6"/>
        <v>46.607000000000006</v>
      </c>
      <c r="I56" s="3"/>
      <c r="J56" s="2" t="s">
        <v>11</v>
      </c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1:21" ht="14.4" x14ac:dyDescent="0.3">
      <c r="A57" s="2"/>
      <c r="B57" s="3"/>
      <c r="C57" s="13">
        <v>43181</v>
      </c>
      <c r="D57" s="14">
        <v>20154</v>
      </c>
      <c r="E57" s="14">
        <v>300</v>
      </c>
      <c r="F57" s="14">
        <v>73.59</v>
      </c>
      <c r="G57" s="7">
        <f t="shared" si="5"/>
        <v>4.0766408479412961</v>
      </c>
      <c r="H57" s="11">
        <f t="shared" si="6"/>
        <v>49.864400000000003</v>
      </c>
      <c r="I57" s="3"/>
      <c r="J57" s="2" t="s">
        <v>11</v>
      </c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1:21" ht="14.4" x14ac:dyDescent="0.3">
      <c r="A58" s="2"/>
      <c r="B58" s="3"/>
      <c r="C58" s="13">
        <v>43197</v>
      </c>
      <c r="D58" s="14">
        <v>20337</v>
      </c>
      <c r="E58" s="14">
        <v>300</v>
      </c>
      <c r="F58" s="14">
        <v>75.17</v>
      </c>
      <c r="G58" s="7">
        <f t="shared" si="5"/>
        <v>3.990953837967274</v>
      </c>
      <c r="H58" s="11">
        <f t="shared" si="6"/>
        <v>44.889900000000004</v>
      </c>
      <c r="I58" s="3"/>
      <c r="J58" s="2" t="s">
        <v>8</v>
      </c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1:21" ht="14.4" x14ac:dyDescent="0.3">
      <c r="A59" s="2"/>
      <c r="B59" s="3"/>
      <c r="C59" s="13">
        <v>43205</v>
      </c>
      <c r="D59" s="14">
        <v>20525</v>
      </c>
      <c r="E59" s="14">
        <v>300</v>
      </c>
      <c r="F59" s="14">
        <v>75.150000000000006</v>
      </c>
      <c r="G59" s="7">
        <f t="shared" si="5"/>
        <v>3.992015968063872</v>
      </c>
      <c r="H59" s="11">
        <f t="shared" si="6"/>
        <v>47.106533333333338</v>
      </c>
      <c r="I59" s="3"/>
      <c r="J59" s="2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1:21" ht="14.4" x14ac:dyDescent="0.3">
      <c r="A60" s="2"/>
      <c r="B60" s="3"/>
      <c r="C60" s="13">
        <v>43223</v>
      </c>
      <c r="D60" s="14">
        <v>20690</v>
      </c>
      <c r="E60" s="14">
        <v>300</v>
      </c>
      <c r="F60" s="14">
        <v>75.58</v>
      </c>
      <c r="G60" s="7">
        <f t="shared" si="5"/>
        <v>3.9693040486901299</v>
      </c>
      <c r="H60" s="11">
        <f t="shared" si="6"/>
        <v>41.332500000000003</v>
      </c>
      <c r="I60" s="3"/>
      <c r="J60" s="2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1:21" ht="14.4" x14ac:dyDescent="0.3">
      <c r="A61" s="2"/>
      <c r="B61" s="3"/>
      <c r="C61" s="13">
        <v>43227</v>
      </c>
      <c r="D61" s="14">
        <v>20864</v>
      </c>
      <c r="E61" s="14">
        <v>300</v>
      </c>
      <c r="F61" s="14">
        <v>75.849999999999994</v>
      </c>
      <c r="G61" s="7">
        <f t="shared" si="5"/>
        <v>3.9551746868820041</v>
      </c>
      <c r="H61" s="11">
        <f t="shared" si="6"/>
        <v>43.836399999999998</v>
      </c>
      <c r="I61" s="3"/>
      <c r="J61" s="2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1:21" ht="14.4" x14ac:dyDescent="0.3">
      <c r="A62" s="2"/>
      <c r="B62" s="3"/>
      <c r="C62" s="13">
        <v>43231</v>
      </c>
      <c r="D62" s="14">
        <v>21050</v>
      </c>
      <c r="E62" s="14">
        <v>300</v>
      </c>
      <c r="F62" s="14">
        <v>74.84</v>
      </c>
      <c r="G62" s="7">
        <f t="shared" si="5"/>
        <v>4.0085515766969531</v>
      </c>
      <c r="H62" s="11">
        <f t="shared" si="6"/>
        <v>47.027000000000001</v>
      </c>
      <c r="I62" s="3"/>
      <c r="J62" s="2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1:21" ht="14.4" x14ac:dyDescent="0.3">
      <c r="A63" s="2"/>
      <c r="B63" s="3"/>
      <c r="C63" s="13">
        <v>43238</v>
      </c>
      <c r="D63" s="14">
        <v>21196</v>
      </c>
      <c r="E63" s="14">
        <v>300</v>
      </c>
      <c r="F63" s="14">
        <v>76.540000000000006</v>
      </c>
      <c r="G63" s="7">
        <f t="shared" si="5"/>
        <v>3.9195192056441073</v>
      </c>
      <c r="H63" s="11">
        <f t="shared" si="6"/>
        <v>36.422133333333335</v>
      </c>
      <c r="I63" s="3"/>
      <c r="J63" s="2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1:21" ht="14.4" x14ac:dyDescent="0.3">
      <c r="A64" s="2"/>
      <c r="B64" s="3"/>
      <c r="C64" s="13">
        <v>43251</v>
      </c>
      <c r="D64" s="14">
        <v>21355</v>
      </c>
      <c r="E64" s="14">
        <v>300</v>
      </c>
      <c r="F64" s="14">
        <v>79.099999999999994</v>
      </c>
      <c r="G64" s="7">
        <f t="shared" si="5"/>
        <v>3.7926675094816691</v>
      </c>
      <c r="H64" s="11">
        <f t="shared" si="6"/>
        <v>40.566200000000002</v>
      </c>
      <c r="I64" s="3"/>
      <c r="J64" s="2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1:21" ht="14.4" x14ac:dyDescent="0.3">
      <c r="A65" s="2"/>
      <c r="B65" s="3"/>
      <c r="C65" s="13">
        <v>43262</v>
      </c>
      <c r="D65" s="14">
        <v>21500</v>
      </c>
      <c r="E65" s="14">
        <v>300</v>
      </c>
      <c r="F65" s="14">
        <v>78.069999999999993</v>
      </c>
      <c r="G65" s="7">
        <f t="shared" si="5"/>
        <v>3.8427052645062125</v>
      </c>
      <c r="H65" s="11">
        <f t="shared" si="6"/>
        <v>38.231666666666662</v>
      </c>
      <c r="I65" s="3"/>
      <c r="J65" s="2" t="s">
        <v>11</v>
      </c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1:21" ht="14.4" x14ac:dyDescent="0.3">
      <c r="A66" s="2"/>
      <c r="B66" s="3"/>
      <c r="C66" s="13">
        <v>43268</v>
      </c>
      <c r="D66" s="14">
        <v>21663</v>
      </c>
      <c r="E66" s="14">
        <v>300</v>
      </c>
      <c r="F66" s="14">
        <v>77.569999999999993</v>
      </c>
      <c r="G66" s="7">
        <f t="shared" si="5"/>
        <v>3.8674745391259511</v>
      </c>
      <c r="H66" s="11">
        <f t="shared" si="6"/>
        <v>42.418033333333334</v>
      </c>
      <c r="I66" s="3"/>
      <c r="J66" s="2" t="s">
        <v>11</v>
      </c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1:21" ht="14.4" x14ac:dyDescent="0.3">
      <c r="A67" s="2"/>
      <c r="B67" s="3"/>
      <c r="C67" s="13">
        <v>43276</v>
      </c>
      <c r="D67" s="14">
        <v>21836</v>
      </c>
      <c r="E67" s="14">
        <v>300</v>
      </c>
      <c r="F67" s="14">
        <v>76.95</v>
      </c>
      <c r="G67" s="7">
        <f t="shared" si="5"/>
        <v>3.8986354775828458</v>
      </c>
      <c r="H67" s="11">
        <f t="shared" si="6"/>
        <v>44.732033333333327</v>
      </c>
      <c r="I67" s="3"/>
      <c r="J67" s="2" t="s">
        <v>16</v>
      </c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1:21" ht="14.4" x14ac:dyDescent="0.3">
      <c r="A68" s="2"/>
      <c r="B68" s="3"/>
      <c r="C68" s="13">
        <v>43284</v>
      </c>
      <c r="D68" s="14">
        <v>21998</v>
      </c>
      <c r="E68" s="14">
        <v>300</v>
      </c>
      <c r="F68" s="14">
        <v>76.77</v>
      </c>
      <c r="G68" s="7">
        <f t="shared" si="5"/>
        <v>3.9077764751856194</v>
      </c>
      <c r="H68" s="11">
        <f t="shared" si="6"/>
        <v>41.553000000000004</v>
      </c>
      <c r="I68" s="3"/>
      <c r="J68" s="2" t="s">
        <v>16</v>
      </c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1:21" ht="14.4" x14ac:dyDescent="0.3">
      <c r="A69" s="2"/>
      <c r="B69" s="3"/>
      <c r="C69" s="13">
        <v>43293</v>
      </c>
      <c r="D69" s="14">
        <v>22165</v>
      </c>
      <c r="E69" s="14">
        <v>300</v>
      </c>
      <c r="F69" s="14">
        <v>77.88</v>
      </c>
      <c r="G69" s="7">
        <f t="shared" si="5"/>
        <v>3.852080123266564</v>
      </c>
      <c r="H69" s="11">
        <f t="shared" si="6"/>
        <v>42.735300000000002</v>
      </c>
      <c r="I69" s="3"/>
      <c r="J69" s="2" t="s">
        <v>16</v>
      </c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1:21" ht="14.4" x14ac:dyDescent="0.3">
      <c r="A70" s="2"/>
      <c r="B70" s="3"/>
      <c r="C70" s="13">
        <v>43305</v>
      </c>
      <c r="D70" s="14">
        <v>22313</v>
      </c>
      <c r="E70" s="14">
        <v>300</v>
      </c>
      <c r="F70" s="14">
        <v>78.78</v>
      </c>
      <c r="G70" s="7">
        <f t="shared" si="5"/>
        <v>3.8080731150038081</v>
      </c>
      <c r="H70" s="11">
        <f t="shared" si="6"/>
        <v>38.4208</v>
      </c>
      <c r="I70" s="3"/>
      <c r="J70" s="2" t="s">
        <v>16</v>
      </c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1:21" ht="14.4" x14ac:dyDescent="0.3">
      <c r="A71" s="2"/>
      <c r="B71" s="3"/>
      <c r="C71" s="13">
        <v>43313</v>
      </c>
      <c r="D71" s="14">
        <v>22397</v>
      </c>
      <c r="E71" s="14">
        <v>300</v>
      </c>
      <c r="F71" s="14">
        <v>78.77</v>
      </c>
      <c r="G71" s="7">
        <f t="shared" si="5"/>
        <v>3.8085565570648727</v>
      </c>
      <c r="H71" s="11">
        <f t="shared" si="6"/>
        <v>22.058399999999999</v>
      </c>
      <c r="I71" s="3"/>
      <c r="J71" s="2" t="s">
        <v>16</v>
      </c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1:21" ht="14.4" x14ac:dyDescent="0.3">
      <c r="A72" s="2"/>
      <c r="B72" s="3"/>
      <c r="C72" s="13">
        <v>43351</v>
      </c>
      <c r="D72" s="14">
        <v>22477</v>
      </c>
      <c r="E72" s="14">
        <v>300</v>
      </c>
      <c r="F72" s="14">
        <v>83.06</v>
      </c>
      <c r="G72" s="7">
        <f t="shared" si="5"/>
        <v>3.6118468576932337</v>
      </c>
      <c r="H72" s="11">
        <f t="shared" si="6"/>
        <v>21.005333333333333</v>
      </c>
      <c r="I72" s="3"/>
      <c r="J72" s="2" t="s">
        <v>16</v>
      </c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1:21" ht="14.4" x14ac:dyDescent="0.3">
      <c r="A73" s="2"/>
      <c r="B73" s="3"/>
      <c r="C73" s="13">
        <v>43357</v>
      </c>
      <c r="D73" s="14">
        <v>22575</v>
      </c>
      <c r="E73" s="14">
        <v>300</v>
      </c>
      <c r="F73" s="14">
        <v>84.03</v>
      </c>
      <c r="G73" s="7">
        <f t="shared" si="5"/>
        <v>3.5701535166012137</v>
      </c>
      <c r="H73" s="11">
        <f t="shared" si="6"/>
        <v>27.132933333333334</v>
      </c>
      <c r="I73" s="3"/>
      <c r="J73" s="2" t="s">
        <v>16</v>
      </c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1:21" ht="14.4" x14ac:dyDescent="0.3">
      <c r="A74" s="2"/>
      <c r="B74" s="3"/>
      <c r="C74" s="13">
        <v>43369</v>
      </c>
      <c r="D74" s="14">
        <v>22720</v>
      </c>
      <c r="E74" s="14">
        <v>300</v>
      </c>
      <c r="F74" s="14">
        <v>83.58</v>
      </c>
      <c r="G74" s="7">
        <f t="shared" si="5"/>
        <v>3.5893754486719311</v>
      </c>
      <c r="H74" s="11">
        <f t="shared" si="6"/>
        <v>40.6145</v>
      </c>
      <c r="I74" s="3"/>
      <c r="J74" s="2" t="s">
        <v>16</v>
      </c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1:21" ht="14.4" x14ac:dyDescent="0.3">
      <c r="A75" s="2"/>
      <c r="B75" s="3"/>
      <c r="C75" s="13">
        <v>43383</v>
      </c>
      <c r="D75" s="14">
        <v>22780</v>
      </c>
      <c r="E75" s="14">
        <v>300</v>
      </c>
      <c r="F75" s="14">
        <v>83</v>
      </c>
      <c r="G75" s="7">
        <f t="shared" si="5"/>
        <v>3.6144578313253013</v>
      </c>
      <c r="H75" s="11">
        <f t="shared" si="6"/>
        <v>16.716000000000001</v>
      </c>
      <c r="I75" s="3"/>
      <c r="J75" s="2" t="s">
        <v>16</v>
      </c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1:21" ht="14.4" x14ac:dyDescent="0.3">
      <c r="A76" s="2"/>
      <c r="B76" s="3"/>
      <c r="C76" s="13">
        <v>43391</v>
      </c>
      <c r="D76" s="14">
        <v>23033</v>
      </c>
      <c r="E76" s="14">
        <v>300</v>
      </c>
      <c r="F76" s="14">
        <v>83.36</v>
      </c>
      <c r="G76" s="7">
        <f t="shared" si="5"/>
        <v>3.5988483685220731</v>
      </c>
      <c r="H76" s="11">
        <f t="shared" si="6"/>
        <v>69.99666666666667</v>
      </c>
      <c r="I76" s="3"/>
      <c r="J76" s="2" t="s">
        <v>16</v>
      </c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1:21" ht="14.4" x14ac:dyDescent="0.3">
      <c r="A77" s="2"/>
      <c r="B77" s="3"/>
      <c r="C77" s="13">
        <v>43416</v>
      </c>
      <c r="D77" s="14">
        <v>23188</v>
      </c>
      <c r="E77" s="14">
        <v>300</v>
      </c>
      <c r="F77" s="14">
        <v>78.27</v>
      </c>
      <c r="G77" s="7">
        <f t="shared" si="5"/>
        <v>3.8328861632809508</v>
      </c>
      <c r="H77" s="11">
        <f t="shared" si="6"/>
        <v>43.069333333333333</v>
      </c>
      <c r="I77" s="3"/>
      <c r="J77" s="2" t="s">
        <v>16</v>
      </c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1:21" ht="14.4" x14ac:dyDescent="0.3">
      <c r="A78" s="2"/>
      <c r="B78" s="3"/>
      <c r="C78" s="13">
        <v>43429</v>
      </c>
      <c r="D78" s="14">
        <v>23340</v>
      </c>
      <c r="E78" s="14">
        <v>300</v>
      </c>
      <c r="F78" s="14">
        <v>75.349999999999994</v>
      </c>
      <c r="G78" s="7">
        <f t="shared" si="5"/>
        <v>3.9814200398142008</v>
      </c>
      <c r="H78" s="11">
        <f t="shared" si="6"/>
        <v>39.656799999999997</v>
      </c>
      <c r="I78" s="3"/>
      <c r="J78" s="2" t="s">
        <v>16</v>
      </c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1:21" ht="14.4" x14ac:dyDescent="0.3">
      <c r="A79" s="2"/>
      <c r="B79" s="3"/>
      <c r="C79" s="13">
        <v>43440</v>
      </c>
      <c r="D79" s="14">
        <v>23518</v>
      </c>
      <c r="E79" s="14">
        <v>370</v>
      </c>
      <c r="F79" s="14">
        <v>71.900000000000006</v>
      </c>
      <c r="G79" s="7">
        <f t="shared" si="5"/>
        <v>5.1460361613351875</v>
      </c>
      <c r="H79" s="11">
        <f t="shared" si="6"/>
        <v>44.707666666666661</v>
      </c>
      <c r="I79" s="3"/>
      <c r="J79" s="2" t="s">
        <v>11</v>
      </c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1:21" ht="14.4" x14ac:dyDescent="0.3">
      <c r="A80" s="2"/>
      <c r="B80" s="3"/>
      <c r="C80" s="13">
        <v>43455</v>
      </c>
      <c r="D80" s="14">
        <v>23747</v>
      </c>
      <c r="E80" s="14">
        <v>360</v>
      </c>
      <c r="F80" s="14">
        <v>71.900000000000006</v>
      </c>
      <c r="G80" s="7">
        <f t="shared" si="5"/>
        <v>5.006954102920723</v>
      </c>
      <c r="H80" s="11">
        <f t="shared" si="6"/>
        <v>44.500270270270271</v>
      </c>
      <c r="I80" s="3"/>
      <c r="J80" s="2" t="s">
        <v>11</v>
      </c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1:21" ht="14.4" x14ac:dyDescent="0.3">
      <c r="A81" s="2"/>
      <c r="B81" s="3"/>
      <c r="C81" s="13">
        <v>43464</v>
      </c>
      <c r="D81" s="17">
        <v>23993</v>
      </c>
      <c r="E81" s="14">
        <v>350</v>
      </c>
      <c r="F81" s="14">
        <v>69.900000000000006</v>
      </c>
      <c r="G81" s="7">
        <f t="shared" si="5"/>
        <v>5.007153075822603</v>
      </c>
      <c r="H81" s="11">
        <f t="shared" si="6"/>
        <v>49.131666666666668</v>
      </c>
      <c r="I81" s="3"/>
      <c r="J81" s="2" t="s">
        <v>11</v>
      </c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1:21" ht="14.4" x14ac:dyDescent="0.3">
      <c r="A82" s="2"/>
      <c r="B82" s="3"/>
      <c r="C82" s="13">
        <v>43479</v>
      </c>
      <c r="D82" s="14">
        <v>24238</v>
      </c>
      <c r="E82" s="14">
        <v>300</v>
      </c>
      <c r="F82" s="14">
        <v>72.45</v>
      </c>
      <c r="G82" s="7">
        <f t="shared" si="5"/>
        <v>4.1407867494824018</v>
      </c>
      <c r="H82" s="11">
        <f t="shared" si="6"/>
        <v>48.930000000000007</v>
      </c>
      <c r="I82" s="3"/>
      <c r="J82" s="2" t="s">
        <v>16</v>
      </c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1:21" ht="14.4" x14ac:dyDescent="0.3">
      <c r="A83" s="2"/>
      <c r="B83" s="3"/>
      <c r="C83" s="13">
        <v>43493</v>
      </c>
      <c r="D83" s="14">
        <v>24428</v>
      </c>
      <c r="E83" s="14">
        <v>300</v>
      </c>
      <c r="F83" s="14">
        <v>73.23</v>
      </c>
      <c r="G83" s="7">
        <f t="shared" si="5"/>
        <v>4.0966816878328549</v>
      </c>
      <c r="H83" s="11">
        <f t="shared" si="6"/>
        <v>45.884999999999998</v>
      </c>
      <c r="I83" s="3"/>
      <c r="J83" s="2" t="s">
        <v>16</v>
      </c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1:21" ht="14.4" x14ac:dyDescent="0.3">
      <c r="A84" s="2"/>
      <c r="B84" s="3"/>
      <c r="C84" s="13">
        <v>43500</v>
      </c>
      <c r="D84" s="14">
        <v>24600</v>
      </c>
      <c r="E84" s="14">
        <v>300</v>
      </c>
      <c r="F84" s="14">
        <v>72.86</v>
      </c>
      <c r="G84" s="7">
        <f t="shared" si="5"/>
        <v>4.1174855888004389</v>
      </c>
      <c r="H84" s="11">
        <f t="shared" si="6"/>
        <v>41.985200000000006</v>
      </c>
      <c r="I84" s="3"/>
      <c r="J84" s="2" t="s">
        <v>16</v>
      </c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1:21" ht="14.4" x14ac:dyDescent="0.3">
      <c r="A85" s="2"/>
      <c r="B85" s="3"/>
      <c r="C85" s="13">
        <v>43512</v>
      </c>
      <c r="D85" s="14">
        <v>24790</v>
      </c>
      <c r="E85" s="14">
        <v>300</v>
      </c>
      <c r="F85" s="14">
        <v>72.86</v>
      </c>
      <c r="G85" s="7">
        <f t="shared" si="5"/>
        <v>4.1174855888004389</v>
      </c>
      <c r="H85" s="11">
        <f t="shared" si="6"/>
        <v>46.144666666666673</v>
      </c>
      <c r="I85" s="3"/>
      <c r="J85" s="2" t="s">
        <v>16</v>
      </c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1:21" ht="14.4" x14ac:dyDescent="0.3">
      <c r="A86" s="2"/>
      <c r="B86" s="3"/>
      <c r="C86" s="13">
        <v>43521</v>
      </c>
      <c r="D86" s="14">
        <v>24978</v>
      </c>
      <c r="E86" s="14">
        <v>300</v>
      </c>
      <c r="F86" s="14">
        <v>73.989999999999995</v>
      </c>
      <c r="G86" s="7">
        <f t="shared" si="5"/>
        <v>4.0546019732396275</v>
      </c>
      <c r="H86" s="11">
        <f t="shared" si="6"/>
        <v>45.658933333333337</v>
      </c>
      <c r="I86" s="3"/>
      <c r="J86" s="2" t="s">
        <v>16</v>
      </c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1:21" ht="14.4" x14ac:dyDescent="0.3">
      <c r="A87" s="2"/>
      <c r="B87" s="3"/>
      <c r="C87" s="13">
        <v>43531</v>
      </c>
      <c r="D87" s="14">
        <v>25155</v>
      </c>
      <c r="E87" s="14">
        <v>300</v>
      </c>
      <c r="F87" s="14">
        <v>74.64</v>
      </c>
      <c r="G87" s="7">
        <f t="shared" si="5"/>
        <v>4.019292604501608</v>
      </c>
      <c r="H87" s="11">
        <f t="shared" si="6"/>
        <v>43.654099999999993</v>
      </c>
      <c r="I87" s="3"/>
      <c r="J87" s="2" t="s">
        <v>16</v>
      </c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1:21" ht="14.4" x14ac:dyDescent="0.3">
      <c r="A88" s="2"/>
      <c r="B88" s="3"/>
      <c r="C88" s="13">
        <v>43538</v>
      </c>
      <c r="D88" s="14">
        <v>25325</v>
      </c>
      <c r="E88" s="14">
        <v>400</v>
      </c>
      <c r="F88" s="14">
        <v>74.900000000000006</v>
      </c>
      <c r="G88" s="7">
        <f t="shared" si="5"/>
        <v>5.3404539385847789</v>
      </c>
      <c r="H88" s="11">
        <f t="shared" si="6"/>
        <v>42.295999999999999</v>
      </c>
      <c r="I88" s="3"/>
      <c r="J88" s="2" t="s">
        <v>16</v>
      </c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1:21" ht="14.4" x14ac:dyDescent="0.3">
      <c r="A89" s="2"/>
      <c r="B89" s="3"/>
      <c r="C89" s="13">
        <v>43552</v>
      </c>
      <c r="D89" s="14">
        <v>25565</v>
      </c>
      <c r="E89" s="14">
        <v>400</v>
      </c>
      <c r="F89" s="14">
        <v>75.25</v>
      </c>
      <c r="G89" s="7">
        <f t="shared" si="5"/>
        <v>5.3156146179401995</v>
      </c>
      <c r="H89" s="11">
        <f t="shared" si="6"/>
        <v>44.940000000000005</v>
      </c>
      <c r="I89" s="3"/>
      <c r="J89" s="2" t="s">
        <v>16</v>
      </c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1:21" ht="14.4" x14ac:dyDescent="0.3">
      <c r="A90" s="2"/>
      <c r="B90" s="3"/>
      <c r="C90" s="13">
        <v>43565</v>
      </c>
      <c r="D90" s="14">
        <v>25800</v>
      </c>
      <c r="E90" s="14">
        <v>400</v>
      </c>
      <c r="F90" s="14">
        <v>75.2</v>
      </c>
      <c r="G90" s="7">
        <f t="shared" ref="G90:G121" si="7">IF(F90&lt;&gt;"",E90/F90,"")</f>
        <v>5.3191489361702127</v>
      </c>
      <c r="H90" s="11">
        <f t="shared" ref="H90:H121" si="8">IF(D90="","",(D90-D89)/G89)</f>
        <v>44.209375000000001</v>
      </c>
      <c r="I90" s="3"/>
      <c r="J90" s="2" t="s">
        <v>16</v>
      </c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1:21" ht="14.4" x14ac:dyDescent="0.3">
      <c r="A91" s="2"/>
      <c r="B91" s="3"/>
      <c r="C91" s="13">
        <v>43578</v>
      </c>
      <c r="D91" s="14">
        <v>26028</v>
      </c>
      <c r="E91" s="14">
        <v>400</v>
      </c>
      <c r="F91" s="14">
        <v>75.38</v>
      </c>
      <c r="G91" s="7">
        <f t="shared" si="7"/>
        <v>5.3064473335102154</v>
      </c>
      <c r="H91" s="11">
        <f t="shared" si="8"/>
        <v>42.863999999999997</v>
      </c>
      <c r="I91" s="3"/>
      <c r="J91" s="2" t="s">
        <v>16</v>
      </c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1:21" s="18" customFormat="1" ht="14.4" x14ac:dyDescent="0.3">
      <c r="A92" s="2"/>
      <c r="B92" s="28"/>
      <c r="C92" s="13">
        <v>43589</v>
      </c>
      <c r="D92" s="14">
        <v>26274</v>
      </c>
      <c r="E92" s="14">
        <v>400</v>
      </c>
      <c r="F92" s="14">
        <v>75.510000000000005</v>
      </c>
      <c r="G92" s="7">
        <f t="shared" si="7"/>
        <v>5.2973116143557144</v>
      </c>
      <c r="H92" s="11">
        <f t="shared" si="8"/>
        <v>46.358699999999999</v>
      </c>
      <c r="I92" s="28"/>
      <c r="J92" s="2" t="s">
        <v>16</v>
      </c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1:21" s="18" customFormat="1" ht="14.4" x14ac:dyDescent="0.3">
      <c r="A93" s="2"/>
      <c r="B93" s="28"/>
      <c r="C93" s="13">
        <v>43605</v>
      </c>
      <c r="D93" s="14">
        <v>26520</v>
      </c>
      <c r="E93" s="14">
        <v>400</v>
      </c>
      <c r="F93" s="14">
        <v>73.540000000000006</v>
      </c>
      <c r="G93" s="7">
        <f t="shared" si="7"/>
        <v>5.4392167527875985</v>
      </c>
      <c r="H93" s="11">
        <f t="shared" si="8"/>
        <v>46.438650000000003</v>
      </c>
      <c r="I93" s="28"/>
      <c r="J93" s="2" t="s">
        <v>16</v>
      </c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1:21" s="18" customFormat="1" ht="14.4" x14ac:dyDescent="0.3">
      <c r="A94" s="2"/>
      <c r="B94" s="28"/>
      <c r="C94" s="13">
        <v>43626</v>
      </c>
      <c r="D94" s="14">
        <v>26768</v>
      </c>
      <c r="E94" s="14">
        <v>400</v>
      </c>
      <c r="F94" s="14">
        <v>72.83</v>
      </c>
      <c r="G94" s="7">
        <f t="shared" si="7"/>
        <v>5.4922422078813673</v>
      </c>
      <c r="H94" s="11">
        <f t="shared" si="8"/>
        <v>45.594799999999999</v>
      </c>
      <c r="I94" s="28"/>
      <c r="J94" s="2" t="s">
        <v>16</v>
      </c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1:21" s="18" customFormat="1" ht="14.4" x14ac:dyDescent="0.3">
      <c r="A95" s="2"/>
      <c r="B95" s="28"/>
      <c r="C95" s="13">
        <v>43635</v>
      </c>
      <c r="D95" s="14">
        <v>26990</v>
      </c>
      <c r="E95" s="14">
        <v>400</v>
      </c>
      <c r="F95" s="14">
        <v>72.37</v>
      </c>
      <c r="G95" s="7">
        <f t="shared" si="7"/>
        <v>5.5271521348625114</v>
      </c>
      <c r="H95" s="11">
        <f t="shared" si="8"/>
        <v>40.420650000000002</v>
      </c>
      <c r="I95" s="28"/>
      <c r="J95" s="2" t="s">
        <v>16</v>
      </c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1:21" s="18" customFormat="1" ht="14.4" x14ac:dyDescent="0.3">
      <c r="A96" s="2"/>
      <c r="B96" s="28"/>
      <c r="C96" s="13">
        <v>43649</v>
      </c>
      <c r="D96" s="14">
        <v>27225</v>
      </c>
      <c r="E96" s="14">
        <v>400</v>
      </c>
      <c r="F96" s="14">
        <v>72.87</v>
      </c>
      <c r="G96" s="7">
        <f t="shared" si="7"/>
        <v>5.4892273912446816</v>
      </c>
      <c r="H96" s="11">
        <f t="shared" si="8"/>
        <v>42.517375000000008</v>
      </c>
      <c r="I96" s="28"/>
      <c r="J96" s="2" t="s">
        <v>16</v>
      </c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1:21" s="18" customFormat="1" ht="14.4" x14ac:dyDescent="0.3">
      <c r="A97" s="2"/>
      <c r="B97" s="28"/>
      <c r="C97" s="13">
        <v>43657</v>
      </c>
      <c r="D97" s="14">
        <v>27485</v>
      </c>
      <c r="E97" s="14">
        <v>400</v>
      </c>
      <c r="F97" s="14">
        <v>75.38</v>
      </c>
      <c r="G97" s="7">
        <f t="shared" si="7"/>
        <v>5.3064473335102154</v>
      </c>
      <c r="H97" s="11">
        <f t="shared" si="8"/>
        <v>47.365500000000004</v>
      </c>
      <c r="I97" s="28"/>
      <c r="J97" s="2" t="s">
        <v>16</v>
      </c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1:21" s="18" customFormat="1" ht="14.4" x14ac:dyDescent="0.3">
      <c r="A98" s="2"/>
      <c r="B98" s="28"/>
      <c r="C98" s="13">
        <v>43670</v>
      </c>
      <c r="D98" s="14">
        <v>27715</v>
      </c>
      <c r="E98" s="14">
        <v>400</v>
      </c>
      <c r="F98" s="14">
        <v>75.97</v>
      </c>
      <c r="G98" s="7">
        <f t="shared" si="7"/>
        <v>5.2652362774779515</v>
      </c>
      <c r="H98" s="11">
        <f t="shared" si="8"/>
        <v>43.343499999999999</v>
      </c>
      <c r="I98" s="28"/>
      <c r="J98" s="2" t="s">
        <v>16</v>
      </c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1:21" s="18" customFormat="1" ht="14.4" x14ac:dyDescent="0.3">
      <c r="A99" s="2"/>
      <c r="B99" s="28"/>
      <c r="C99" s="13">
        <v>43680</v>
      </c>
      <c r="D99" s="14">
        <v>27960</v>
      </c>
      <c r="E99" s="14">
        <v>400</v>
      </c>
      <c r="F99" s="14">
        <v>75.209999999999994</v>
      </c>
      <c r="G99" s="7">
        <f t="shared" si="7"/>
        <v>5.3184416965829016</v>
      </c>
      <c r="H99" s="11">
        <f t="shared" si="8"/>
        <v>46.531625000000005</v>
      </c>
      <c r="I99" s="28"/>
      <c r="J99" s="2" t="s">
        <v>16</v>
      </c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1:21" s="18" customFormat="1" ht="14.4" x14ac:dyDescent="0.3">
      <c r="A100" s="2"/>
      <c r="B100" s="28"/>
      <c r="C100" s="13"/>
      <c r="D100" s="14"/>
      <c r="E100" s="14"/>
      <c r="F100" s="14"/>
      <c r="G100" s="7" t="str">
        <f t="shared" si="7"/>
        <v/>
      </c>
      <c r="H100" s="11" t="str">
        <f t="shared" si="8"/>
        <v/>
      </c>
      <c r="I100" s="28"/>
      <c r="J100" s="2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1:21" s="18" customFormat="1" ht="14.4" x14ac:dyDescent="0.3">
      <c r="A101" s="2"/>
      <c r="B101" s="28"/>
      <c r="C101" s="13"/>
      <c r="D101" s="14"/>
      <c r="E101" s="14"/>
      <c r="F101" s="14"/>
      <c r="G101" s="7" t="str">
        <f t="shared" si="7"/>
        <v/>
      </c>
      <c r="H101" s="11" t="str">
        <f t="shared" si="8"/>
        <v/>
      </c>
      <c r="I101" s="28"/>
      <c r="J101" s="2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</row>
    <row r="102" spans="1:21" s="18" customFormat="1" ht="14.4" x14ac:dyDescent="0.3">
      <c r="A102" s="2"/>
      <c r="B102" s="28"/>
      <c r="C102" s="13"/>
      <c r="D102" s="14"/>
      <c r="E102" s="14"/>
      <c r="F102" s="14"/>
      <c r="G102" s="7" t="str">
        <f t="shared" si="7"/>
        <v/>
      </c>
      <c r="H102" s="11" t="str">
        <f t="shared" si="8"/>
        <v/>
      </c>
      <c r="I102" s="28"/>
      <c r="J102" s="2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1:21" s="18" customFormat="1" ht="14.4" x14ac:dyDescent="0.3">
      <c r="A103" s="2"/>
      <c r="B103" s="28"/>
      <c r="C103" s="13"/>
      <c r="D103" s="14"/>
      <c r="E103" s="14"/>
      <c r="F103" s="14"/>
      <c r="G103" s="7" t="str">
        <f t="shared" si="7"/>
        <v/>
      </c>
      <c r="H103" s="11" t="str">
        <f t="shared" si="8"/>
        <v/>
      </c>
      <c r="I103" s="28"/>
      <c r="J103" s="2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1:21" s="18" customFormat="1" ht="14.4" x14ac:dyDescent="0.3">
      <c r="A104" s="2"/>
      <c r="B104" s="28"/>
      <c r="C104" s="13"/>
      <c r="D104" s="14"/>
      <c r="E104" s="14"/>
      <c r="F104" s="14"/>
      <c r="G104" s="7" t="str">
        <f t="shared" si="7"/>
        <v/>
      </c>
      <c r="H104" s="11" t="str">
        <f t="shared" si="8"/>
        <v/>
      </c>
      <c r="I104" s="28"/>
      <c r="J104" s="2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1:21" s="18" customFormat="1" ht="14.4" x14ac:dyDescent="0.3">
      <c r="A105" s="2"/>
      <c r="B105" s="28"/>
      <c r="C105" s="13"/>
      <c r="D105" s="14"/>
      <c r="E105" s="14"/>
      <c r="F105" s="14"/>
      <c r="G105" s="7" t="str">
        <f t="shared" si="7"/>
        <v/>
      </c>
      <c r="H105" s="11" t="str">
        <f t="shared" si="8"/>
        <v/>
      </c>
      <c r="I105" s="28"/>
      <c r="J105" s="2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6" spans="1:21" s="18" customFormat="1" ht="14.4" x14ac:dyDescent="0.3">
      <c r="A106" s="2"/>
      <c r="B106" s="28"/>
      <c r="C106" s="13"/>
      <c r="D106" s="14"/>
      <c r="E106" s="14"/>
      <c r="F106" s="14"/>
      <c r="G106" s="7" t="str">
        <f t="shared" si="7"/>
        <v/>
      </c>
      <c r="H106" s="11" t="str">
        <f t="shared" si="8"/>
        <v/>
      </c>
      <c r="I106" s="28"/>
      <c r="J106" s="2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</row>
    <row r="107" spans="1:21" s="18" customFormat="1" ht="14.4" x14ac:dyDescent="0.3">
      <c r="A107" s="2"/>
      <c r="B107" s="28"/>
      <c r="C107" s="13"/>
      <c r="D107" s="14"/>
      <c r="E107" s="14"/>
      <c r="F107" s="14"/>
      <c r="G107" s="7" t="str">
        <f t="shared" si="7"/>
        <v/>
      </c>
      <c r="H107" s="11" t="str">
        <f t="shared" si="8"/>
        <v/>
      </c>
      <c r="I107" s="28"/>
      <c r="J107" s="2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1:21" s="18" customFormat="1" ht="14.4" x14ac:dyDescent="0.3">
      <c r="A108" s="2"/>
      <c r="B108" s="28"/>
      <c r="C108" s="13"/>
      <c r="D108" s="14"/>
      <c r="E108" s="14"/>
      <c r="F108" s="14"/>
      <c r="G108" s="7" t="str">
        <f t="shared" si="7"/>
        <v/>
      </c>
      <c r="H108" s="11" t="str">
        <f t="shared" si="8"/>
        <v/>
      </c>
      <c r="I108" s="28"/>
      <c r="J108" s="2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1:21" s="18" customFormat="1" ht="14.4" x14ac:dyDescent="0.3">
      <c r="A109" s="2"/>
      <c r="B109" s="28"/>
      <c r="C109" s="13"/>
      <c r="D109" s="14"/>
      <c r="E109" s="14"/>
      <c r="F109" s="14"/>
      <c r="G109" s="7" t="str">
        <f t="shared" si="7"/>
        <v/>
      </c>
      <c r="H109" s="11" t="str">
        <f t="shared" si="8"/>
        <v/>
      </c>
      <c r="I109" s="28"/>
      <c r="J109" s="2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1:21" s="18" customFormat="1" ht="14.4" x14ac:dyDescent="0.3">
      <c r="A110" s="2"/>
      <c r="B110" s="28"/>
      <c r="C110" s="13"/>
      <c r="D110" s="14"/>
      <c r="E110" s="14"/>
      <c r="F110" s="14"/>
      <c r="G110" s="7" t="str">
        <f t="shared" si="7"/>
        <v/>
      </c>
      <c r="H110" s="11" t="str">
        <f t="shared" si="8"/>
        <v/>
      </c>
      <c r="I110" s="28"/>
      <c r="J110" s="2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1" spans="1:21" s="18" customFormat="1" ht="14.4" x14ac:dyDescent="0.3">
      <c r="A111" s="2"/>
      <c r="B111" s="28"/>
      <c r="C111" s="13"/>
      <c r="D111" s="14"/>
      <c r="E111" s="14"/>
      <c r="F111" s="14"/>
      <c r="G111" s="7" t="str">
        <f t="shared" si="7"/>
        <v/>
      </c>
      <c r="H111" s="11" t="str">
        <f t="shared" si="8"/>
        <v/>
      </c>
      <c r="I111" s="28"/>
      <c r="J111" s="2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</row>
    <row r="112" spans="1:21" s="18" customFormat="1" ht="14.4" x14ac:dyDescent="0.3">
      <c r="A112" s="2"/>
      <c r="B112" s="28"/>
      <c r="C112" s="13"/>
      <c r="D112" s="14"/>
      <c r="E112" s="14"/>
      <c r="F112" s="14"/>
      <c r="G112" s="7" t="str">
        <f t="shared" si="7"/>
        <v/>
      </c>
      <c r="H112" s="11" t="str">
        <f t="shared" si="8"/>
        <v/>
      </c>
      <c r="I112" s="28"/>
      <c r="J112" s="2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1:21" s="18" customFormat="1" ht="14.4" x14ac:dyDescent="0.3">
      <c r="A113" s="2"/>
      <c r="B113" s="28"/>
      <c r="C113" s="13"/>
      <c r="D113" s="14"/>
      <c r="E113" s="14"/>
      <c r="F113" s="14"/>
      <c r="G113" s="7" t="str">
        <f t="shared" si="7"/>
        <v/>
      </c>
      <c r="H113" s="11" t="str">
        <f t="shared" si="8"/>
        <v/>
      </c>
      <c r="I113" s="28"/>
      <c r="J113" s="2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1:21" s="18" customFormat="1" ht="14.4" x14ac:dyDescent="0.3">
      <c r="A114" s="2"/>
      <c r="B114" s="28"/>
      <c r="C114" s="13"/>
      <c r="D114" s="14"/>
      <c r="E114" s="14"/>
      <c r="F114" s="14"/>
      <c r="G114" s="7" t="str">
        <f t="shared" si="7"/>
        <v/>
      </c>
      <c r="H114" s="11" t="str">
        <f t="shared" si="8"/>
        <v/>
      </c>
      <c r="I114" s="28"/>
      <c r="J114" s="2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1:21" s="18" customFormat="1" ht="14.4" x14ac:dyDescent="0.3">
      <c r="A115" s="2"/>
      <c r="B115" s="28"/>
      <c r="C115" s="13"/>
      <c r="D115" s="14"/>
      <c r="E115" s="14"/>
      <c r="F115" s="14"/>
      <c r="G115" s="7" t="str">
        <f t="shared" si="7"/>
        <v/>
      </c>
      <c r="H115" s="11" t="str">
        <f t="shared" si="8"/>
        <v/>
      </c>
      <c r="I115" s="28"/>
      <c r="J115" s="2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6" spans="1:21" s="18" customFormat="1" ht="14.4" x14ac:dyDescent="0.3">
      <c r="A116" s="2"/>
      <c r="B116" s="28"/>
      <c r="C116" s="13"/>
      <c r="D116" s="14"/>
      <c r="E116" s="14"/>
      <c r="F116" s="14"/>
      <c r="G116" s="7" t="str">
        <f t="shared" si="7"/>
        <v/>
      </c>
      <c r="H116" s="11" t="str">
        <f t="shared" si="8"/>
        <v/>
      </c>
      <c r="I116" s="28"/>
      <c r="J116" s="2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4.4" x14ac:dyDescent="0.3">
      <c r="A117" s="2"/>
      <c r="B117" s="3"/>
      <c r="C117" s="13"/>
      <c r="D117" s="14"/>
      <c r="E117" s="14"/>
      <c r="F117" s="14"/>
      <c r="G117" s="7" t="str">
        <f t="shared" si="7"/>
        <v/>
      </c>
      <c r="H117" s="11" t="str">
        <f t="shared" si="8"/>
        <v/>
      </c>
      <c r="I117" s="3"/>
      <c r="J117" s="2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4.4" x14ac:dyDescent="0.3">
      <c r="A118" s="2"/>
      <c r="B118" s="3"/>
      <c r="C118" s="13"/>
      <c r="D118" s="14"/>
      <c r="E118" s="14"/>
      <c r="F118" s="14"/>
      <c r="G118" s="7" t="str">
        <f t="shared" si="7"/>
        <v/>
      </c>
      <c r="H118" s="11" t="str">
        <f t="shared" si="8"/>
        <v/>
      </c>
      <c r="I118" s="3"/>
      <c r="J118" s="2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4.4" x14ac:dyDescent="0.3">
      <c r="A119" s="2"/>
      <c r="B119" s="3"/>
      <c r="C119" s="13"/>
      <c r="D119" s="14"/>
      <c r="E119" s="14"/>
      <c r="F119" s="14"/>
      <c r="G119" s="7" t="str">
        <f t="shared" si="7"/>
        <v/>
      </c>
      <c r="H119" s="11" t="str">
        <f t="shared" si="8"/>
        <v/>
      </c>
      <c r="I119" s="3"/>
      <c r="J119" s="2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4.4" x14ac:dyDescent="0.3">
      <c r="A120" s="2"/>
      <c r="B120" s="3"/>
      <c r="C120" s="13"/>
      <c r="D120" s="14"/>
      <c r="E120" s="14"/>
      <c r="F120" s="14"/>
      <c r="G120" s="7" t="str">
        <f t="shared" si="7"/>
        <v/>
      </c>
      <c r="H120" s="11" t="str">
        <f t="shared" si="8"/>
        <v/>
      </c>
      <c r="I120" s="3"/>
      <c r="J120" s="2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4.4" x14ac:dyDescent="0.3">
      <c r="A121" s="2"/>
      <c r="B121" s="3"/>
      <c r="C121" s="13"/>
      <c r="D121" s="14"/>
      <c r="E121" s="14"/>
      <c r="F121" s="14"/>
      <c r="G121" s="7" t="str">
        <f t="shared" si="7"/>
        <v/>
      </c>
      <c r="H121" s="11" t="str">
        <f t="shared" si="8"/>
        <v/>
      </c>
      <c r="I121" s="3"/>
      <c r="J121" s="2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4.4" x14ac:dyDescent="0.3">
      <c r="A122" s="2"/>
      <c r="B122" s="3"/>
      <c r="C122" s="13"/>
      <c r="D122" s="14"/>
      <c r="E122" s="14"/>
      <c r="F122" s="14"/>
      <c r="G122" s="7" t="str">
        <f t="shared" si="5"/>
        <v/>
      </c>
      <c r="H122" s="11" t="str">
        <f t="shared" si="6"/>
        <v/>
      </c>
      <c r="I122" s="3"/>
      <c r="J122" s="2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4.4" x14ac:dyDescent="0.3">
      <c r="A123" s="2"/>
      <c r="B123" s="3"/>
      <c r="C123" s="3"/>
      <c r="D123" s="15"/>
      <c r="E123" s="15"/>
      <c r="F123" s="15"/>
      <c r="G123" s="3"/>
      <c r="H123" s="3"/>
      <c r="I123" s="3"/>
      <c r="J123" s="2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3">
      <c r="A124" s="2"/>
      <c r="B124" s="2"/>
      <c r="C124" s="2"/>
      <c r="D124" s="2"/>
      <c r="E124" s="2"/>
      <c r="F124" s="21" t="s">
        <v>15</v>
      </c>
      <c r="G124" s="22"/>
      <c r="H124" s="21">
        <f>AVERAGE(H5:H122)</f>
        <v>43.541203947260584</v>
      </c>
      <c r="I124" s="22"/>
      <c r="J124" s="2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4.4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3">
      <c r="A126" s="2"/>
      <c r="B126" s="2"/>
      <c r="C126" s="2"/>
      <c r="D126" s="2"/>
      <c r="E126" s="2"/>
      <c r="F126" s="23" t="s">
        <v>17</v>
      </c>
      <c r="G126" s="24"/>
      <c r="H126" s="23">
        <f>(AVERAGE(F4:F50))*(MAX(D4:D50)-MIN(D4:D50))/(SUM(E4:E50))</f>
        <v>43.104203382342931</v>
      </c>
      <c r="I126" s="24"/>
      <c r="J126" s="2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</row>
    <row r="127" spans="1:21" thickBo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1:21" thickBot="1" x14ac:dyDescent="0.35">
      <c r="A128" s="1"/>
      <c r="B128" s="1"/>
      <c r="C128" s="1"/>
      <c r="D128" s="1"/>
      <c r="E128" s="1"/>
      <c r="F128" s="23" t="s">
        <v>18</v>
      </c>
      <c r="G128" s="24"/>
      <c r="H128" s="23"/>
      <c r="I128" s="2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thickBot="1" x14ac:dyDescent="0.35">
      <c r="A129" s="1"/>
      <c r="B129" s="1"/>
      <c r="C129" s="1"/>
      <c r="D129" s="1"/>
      <c r="E129" s="1"/>
      <c r="F129" s="23" t="s">
        <v>19</v>
      </c>
      <c r="G129" s="24"/>
      <c r="H129" s="23"/>
      <c r="I129" s="2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</sheetData>
  <mergeCells count="12">
    <mergeCell ref="F128:G128"/>
    <mergeCell ref="H128:I128"/>
    <mergeCell ref="F129:G129"/>
    <mergeCell ref="H129:I129"/>
    <mergeCell ref="K12:K13"/>
    <mergeCell ref="F124:G124"/>
    <mergeCell ref="F126:G126"/>
    <mergeCell ref="C2:H2"/>
    <mergeCell ref="H124:I124"/>
    <mergeCell ref="H126:I126"/>
    <mergeCell ref="K21:K22"/>
    <mergeCell ref="K27:K28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ColWidth="14.33203125" defaultRowHeight="15" customHeight="1" x14ac:dyDescent="0.3"/>
  <cols>
    <col min="1" max="10" width="6.6640625" customWidth="1"/>
  </cols>
  <sheetData>
    <row r="1" spans="1:10" ht="1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Rutwik</cp:lastModifiedBy>
  <dcterms:modified xsi:type="dcterms:W3CDTF">2019-08-15T06:32:12Z</dcterms:modified>
</cp:coreProperties>
</file>