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N:\Pathology\Departmental Information Folders NON-Qpulse\Research &amp; Development\Collaboration\IRINA`s project\"/>
    </mc:Choice>
  </mc:AlternateContent>
  <xr:revisionPtr revIDLastSave="0" documentId="13_ncr:1_{A2C40C71-4347-40D0-B005-C395FE1E76D6}" xr6:coauthVersionLast="47" xr6:coauthVersionMax="47" xr10:uidLastSave="{00000000-0000-0000-0000-000000000000}"/>
  <bookViews>
    <workbookView xWindow="-120" yWindow="-120" windowWidth="19440" windowHeight="15000" tabRatio="618" xr2:uid="{00000000-000D-0000-FFFF-FFFF00000000}"/>
  </bookViews>
  <sheets>
    <sheet name="Demographics &amp; Outcome" sheetId="1" r:id="rId1"/>
    <sheet name="Procalcitonin" sheetId="2" r:id="rId2"/>
    <sheet name="NLR" sheetId="3" r:id="rId3"/>
    <sheet name="CR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H82" i="4"/>
  <c r="G82" i="4"/>
  <c r="F82" i="4"/>
  <c r="C82" i="4"/>
  <c r="B82" i="4"/>
  <c r="H81" i="4"/>
  <c r="G81" i="4"/>
  <c r="F81" i="4"/>
  <c r="C81" i="4"/>
  <c r="B81" i="4"/>
  <c r="H80" i="4"/>
  <c r="G80" i="4"/>
  <c r="F80" i="4"/>
  <c r="C80" i="4"/>
  <c r="B80" i="4"/>
  <c r="H79" i="4"/>
  <c r="G79" i="4"/>
  <c r="F79" i="4"/>
  <c r="C79" i="4"/>
  <c r="B79" i="4"/>
  <c r="H78" i="4"/>
  <c r="G78" i="4"/>
  <c r="F78" i="4"/>
  <c r="C78" i="4"/>
  <c r="B78" i="4"/>
  <c r="H77" i="4"/>
  <c r="G77" i="4"/>
  <c r="F77" i="4"/>
  <c r="C77" i="4"/>
  <c r="B77" i="4"/>
  <c r="H76" i="4"/>
  <c r="G76" i="4"/>
  <c r="F76" i="4"/>
  <c r="C76" i="4"/>
  <c r="B76" i="4"/>
  <c r="H75" i="4"/>
  <c r="G75" i="4"/>
  <c r="F75" i="4"/>
  <c r="C75" i="4"/>
  <c r="B75" i="4"/>
  <c r="H74" i="4"/>
  <c r="G74" i="4"/>
  <c r="F74" i="4"/>
  <c r="C74" i="4"/>
  <c r="B74" i="4"/>
  <c r="H73" i="4"/>
  <c r="G73" i="4"/>
  <c r="F73" i="4"/>
  <c r="C73" i="4"/>
  <c r="B73" i="4"/>
  <c r="H72" i="4"/>
  <c r="G72" i="4"/>
  <c r="F72" i="4"/>
  <c r="C72" i="4"/>
  <c r="B72" i="4"/>
  <c r="H71" i="4"/>
  <c r="G71" i="4"/>
  <c r="F71" i="4"/>
  <c r="C71" i="4"/>
  <c r="B71" i="4"/>
  <c r="H70" i="4"/>
  <c r="G70" i="4"/>
  <c r="F70" i="4"/>
  <c r="C70" i="4"/>
  <c r="B70" i="4"/>
  <c r="H69" i="4"/>
  <c r="G69" i="4"/>
  <c r="F69" i="4"/>
  <c r="C69" i="4"/>
  <c r="B69" i="4"/>
  <c r="H68" i="4"/>
  <c r="G68" i="4"/>
  <c r="F68" i="4"/>
  <c r="C68" i="4"/>
  <c r="B68" i="4"/>
  <c r="H67" i="4"/>
  <c r="G67" i="4"/>
  <c r="F67" i="4"/>
  <c r="C67" i="4"/>
  <c r="B67" i="4"/>
  <c r="H66" i="4"/>
  <c r="G66" i="4"/>
  <c r="F66" i="4"/>
  <c r="C66" i="4"/>
  <c r="B66" i="4"/>
  <c r="H65" i="4"/>
  <c r="G65" i="4"/>
  <c r="F65" i="4"/>
  <c r="C65" i="4"/>
  <c r="B65" i="4"/>
  <c r="H64" i="4"/>
  <c r="G64" i="4"/>
  <c r="F64" i="4"/>
  <c r="C64" i="4"/>
  <c r="B64" i="4"/>
  <c r="H63" i="4"/>
  <c r="G63" i="4"/>
  <c r="F63" i="4"/>
  <c r="C63" i="4"/>
  <c r="B63" i="4"/>
  <c r="H62" i="4"/>
  <c r="G62" i="4"/>
  <c r="F62" i="4"/>
  <c r="C62" i="4"/>
  <c r="B62" i="4"/>
  <c r="H61" i="4"/>
  <c r="G61" i="4"/>
  <c r="F61" i="4"/>
  <c r="C61" i="4"/>
  <c r="B61" i="4"/>
  <c r="H60" i="4"/>
  <c r="G60" i="4"/>
  <c r="F60" i="4"/>
  <c r="C60" i="4"/>
  <c r="B60" i="4"/>
  <c r="H59" i="4"/>
  <c r="G59" i="4"/>
  <c r="F59" i="4"/>
  <c r="C59" i="4"/>
  <c r="B59" i="4"/>
  <c r="H58" i="4"/>
  <c r="G58" i="4"/>
  <c r="F58" i="4"/>
  <c r="C58" i="4"/>
  <c r="B58" i="4"/>
  <c r="H57" i="4"/>
  <c r="G57" i="4"/>
  <c r="F57" i="4"/>
  <c r="C57" i="4"/>
  <c r="B57" i="4"/>
  <c r="H56" i="4"/>
  <c r="G56" i="4"/>
  <c r="F56" i="4"/>
  <c r="C56" i="4"/>
  <c r="B56" i="4"/>
  <c r="H55" i="4"/>
  <c r="G55" i="4"/>
  <c r="F55" i="4"/>
  <c r="C55" i="4"/>
  <c r="B55" i="4"/>
  <c r="H54" i="4"/>
  <c r="G54" i="4"/>
  <c r="F54" i="4"/>
  <c r="C54" i="4"/>
  <c r="B54" i="4"/>
  <c r="H53" i="4"/>
  <c r="G53" i="4"/>
  <c r="F53" i="4"/>
  <c r="C53" i="4"/>
  <c r="B53" i="4"/>
  <c r="H52" i="4"/>
  <c r="G52" i="4"/>
  <c r="F52" i="4"/>
  <c r="C52" i="4"/>
  <c r="B52" i="4"/>
  <c r="H51" i="4"/>
  <c r="G51" i="4"/>
  <c r="F51" i="4"/>
  <c r="C51" i="4"/>
  <c r="B51" i="4"/>
  <c r="H50" i="4"/>
  <c r="G50" i="4"/>
  <c r="F50" i="4"/>
  <c r="C50" i="4"/>
  <c r="B50" i="4"/>
  <c r="H49" i="4"/>
  <c r="G49" i="4"/>
  <c r="F49" i="4"/>
  <c r="C49" i="4"/>
  <c r="B49" i="4"/>
  <c r="H48" i="4"/>
  <c r="G48" i="4"/>
  <c r="F48" i="4"/>
  <c r="C48" i="4"/>
  <c r="B48" i="4"/>
  <c r="H47" i="4"/>
  <c r="G47" i="4"/>
  <c r="F47" i="4"/>
  <c r="C47" i="4"/>
  <c r="B47" i="4"/>
  <c r="H46" i="4"/>
  <c r="G46" i="4"/>
  <c r="F46" i="4"/>
  <c r="C46" i="4"/>
  <c r="B46" i="4"/>
  <c r="H45" i="4"/>
  <c r="G45" i="4"/>
  <c r="F45" i="4"/>
  <c r="C45" i="4"/>
  <c r="B45" i="4"/>
  <c r="H44" i="4"/>
  <c r="G44" i="4"/>
  <c r="F44" i="4"/>
  <c r="C44" i="4"/>
  <c r="B44" i="4"/>
  <c r="H43" i="4"/>
  <c r="G43" i="4"/>
  <c r="F43" i="4"/>
  <c r="C43" i="4"/>
  <c r="B43" i="4"/>
  <c r="H42" i="4"/>
  <c r="G42" i="4"/>
  <c r="F42" i="4"/>
  <c r="C42" i="4"/>
  <c r="B42" i="4"/>
  <c r="H41" i="4"/>
  <c r="G41" i="4"/>
  <c r="F41" i="4"/>
  <c r="C41" i="4"/>
  <c r="B41" i="4"/>
  <c r="H40" i="4"/>
  <c r="G40" i="4"/>
  <c r="F40" i="4"/>
  <c r="C40" i="4"/>
  <c r="B40" i="4"/>
  <c r="H39" i="4"/>
  <c r="G39" i="4"/>
  <c r="F39" i="4"/>
  <c r="C39" i="4"/>
  <c r="B39" i="4"/>
  <c r="H38" i="4"/>
  <c r="G38" i="4"/>
  <c r="F38" i="4"/>
  <c r="C38" i="4"/>
  <c r="B38" i="4"/>
  <c r="H37" i="4"/>
  <c r="G37" i="4"/>
  <c r="F37" i="4"/>
  <c r="C37" i="4"/>
  <c r="B37" i="4"/>
  <c r="H36" i="4"/>
  <c r="G36" i="4"/>
  <c r="F36" i="4"/>
  <c r="C36" i="4"/>
  <c r="B36" i="4"/>
  <c r="H35" i="4"/>
  <c r="G35" i="4"/>
  <c r="F35" i="4"/>
  <c r="C35" i="4"/>
  <c r="B35" i="4"/>
  <c r="H34" i="4"/>
  <c r="G34" i="4"/>
  <c r="F34" i="4"/>
  <c r="C34" i="4"/>
  <c r="B34" i="4"/>
  <c r="H33" i="4"/>
  <c r="G33" i="4"/>
  <c r="F33" i="4"/>
  <c r="C33" i="4"/>
  <c r="B33" i="4"/>
  <c r="H32" i="4"/>
  <c r="G32" i="4"/>
  <c r="F32" i="4"/>
  <c r="C32" i="4"/>
  <c r="B32" i="4"/>
  <c r="H31" i="4"/>
  <c r="G31" i="4"/>
  <c r="F31" i="4"/>
  <c r="C31" i="4"/>
  <c r="B31" i="4"/>
  <c r="H30" i="4"/>
  <c r="G30" i="4"/>
  <c r="F30" i="4"/>
  <c r="C30" i="4"/>
  <c r="B30" i="4"/>
  <c r="H29" i="4"/>
  <c r="G29" i="4"/>
  <c r="F29" i="4"/>
  <c r="C29" i="4"/>
  <c r="B29" i="4"/>
  <c r="H28" i="4"/>
  <c r="G28" i="4"/>
  <c r="F28" i="4"/>
  <c r="C28" i="4"/>
  <c r="B28" i="4"/>
  <c r="H27" i="4"/>
  <c r="G27" i="4"/>
  <c r="F27" i="4"/>
  <c r="C27" i="4"/>
  <c r="B27" i="4"/>
  <c r="H26" i="4"/>
  <c r="G26" i="4"/>
  <c r="F26" i="4"/>
  <c r="C26" i="4"/>
  <c r="B26" i="4"/>
  <c r="H25" i="4"/>
  <c r="G25" i="4"/>
  <c r="F25" i="4"/>
  <c r="C25" i="4"/>
  <c r="B25" i="4"/>
  <c r="H24" i="4"/>
  <c r="G24" i="4"/>
  <c r="F24" i="4"/>
  <c r="C24" i="4"/>
  <c r="B24" i="4"/>
  <c r="H23" i="4"/>
  <c r="G23" i="4"/>
  <c r="F23" i="4"/>
  <c r="C23" i="4"/>
  <c r="B23" i="4"/>
  <c r="H22" i="4"/>
  <c r="G22" i="4"/>
  <c r="F22" i="4"/>
  <c r="C22" i="4"/>
  <c r="B22" i="4"/>
  <c r="H21" i="4"/>
  <c r="G21" i="4"/>
  <c r="F21" i="4"/>
  <c r="C21" i="4"/>
  <c r="B21" i="4"/>
  <c r="H20" i="4"/>
  <c r="G20" i="4"/>
  <c r="F20" i="4"/>
  <c r="C20" i="4"/>
  <c r="B20" i="4"/>
  <c r="H19" i="4"/>
  <c r="G19" i="4"/>
  <c r="F19" i="4"/>
  <c r="C19" i="4"/>
  <c r="B19" i="4"/>
  <c r="H18" i="4"/>
  <c r="G18" i="4"/>
  <c r="F18" i="4"/>
  <c r="C18" i="4"/>
  <c r="B18" i="4"/>
  <c r="H17" i="4"/>
  <c r="G17" i="4"/>
  <c r="F17" i="4"/>
  <c r="C17" i="4"/>
  <c r="B17" i="4"/>
  <c r="H16" i="4"/>
  <c r="G16" i="4"/>
  <c r="F16" i="4"/>
  <c r="C16" i="4"/>
  <c r="B16" i="4"/>
  <c r="H15" i="4"/>
  <c r="G15" i="4"/>
  <c r="F15" i="4"/>
  <c r="C15" i="4"/>
  <c r="B15" i="4"/>
  <c r="H14" i="4"/>
  <c r="G14" i="4"/>
  <c r="F14" i="4"/>
  <c r="C14" i="4"/>
  <c r="B14" i="4"/>
  <c r="H13" i="4"/>
  <c r="G13" i="4"/>
  <c r="F13" i="4"/>
  <c r="C13" i="4"/>
  <c r="B13" i="4"/>
  <c r="H12" i="4"/>
  <c r="G12" i="4"/>
  <c r="F12" i="4"/>
  <c r="C12" i="4"/>
  <c r="B12" i="4"/>
  <c r="H11" i="4"/>
  <c r="G11" i="4"/>
  <c r="F11" i="4"/>
  <c r="C11" i="4"/>
  <c r="B11" i="4"/>
  <c r="H10" i="4"/>
  <c r="G10" i="4"/>
  <c r="F10" i="4"/>
  <c r="C10" i="4"/>
  <c r="B10" i="4"/>
  <c r="H9" i="4"/>
  <c r="G9" i="4"/>
  <c r="F9" i="4"/>
  <c r="C9" i="4"/>
  <c r="B9" i="4"/>
  <c r="H8" i="4"/>
  <c r="G8" i="4"/>
  <c r="F8" i="4"/>
  <c r="C8" i="4"/>
  <c r="B8" i="4"/>
  <c r="H7" i="4"/>
  <c r="G7" i="4"/>
  <c r="F7" i="4"/>
  <c r="C7" i="4"/>
  <c r="B7" i="4"/>
  <c r="H6" i="4"/>
  <c r="G6" i="4"/>
  <c r="F6" i="4"/>
  <c r="C6" i="4"/>
  <c r="B6" i="4"/>
  <c r="H5" i="4"/>
  <c r="G5" i="4"/>
  <c r="F5" i="4"/>
  <c r="C5" i="4"/>
  <c r="B5" i="4"/>
  <c r="H4" i="4"/>
  <c r="G4" i="4"/>
  <c r="F4" i="4"/>
  <c r="C4" i="4"/>
  <c r="B4" i="4"/>
  <c r="H3" i="4"/>
  <c r="G3" i="4"/>
  <c r="F3" i="4"/>
  <c r="C3" i="4"/>
  <c r="B3" i="4"/>
  <c r="H82" i="3"/>
  <c r="G82" i="3"/>
  <c r="F82" i="3"/>
  <c r="C82" i="3"/>
  <c r="B82" i="3"/>
  <c r="H81" i="3"/>
  <c r="G81" i="3"/>
  <c r="F81" i="3"/>
  <c r="C81" i="3"/>
  <c r="B81" i="3"/>
  <c r="H80" i="3"/>
  <c r="G80" i="3"/>
  <c r="F80" i="3"/>
  <c r="C80" i="3"/>
  <c r="B80" i="3"/>
  <c r="H79" i="3"/>
  <c r="G79" i="3"/>
  <c r="F79" i="3"/>
  <c r="C79" i="3"/>
  <c r="B79" i="3"/>
  <c r="H78" i="3"/>
  <c r="G78" i="3"/>
  <c r="F78" i="3"/>
  <c r="C78" i="3"/>
  <c r="B78" i="3"/>
  <c r="H77" i="3"/>
  <c r="G77" i="3"/>
  <c r="F77" i="3"/>
  <c r="C77" i="3"/>
  <c r="B77" i="3"/>
  <c r="H76" i="3"/>
  <c r="G76" i="3"/>
  <c r="F76" i="3"/>
  <c r="C76" i="3"/>
  <c r="B76" i="3"/>
  <c r="H75" i="3"/>
  <c r="G75" i="3"/>
  <c r="F75" i="3"/>
  <c r="C75" i="3"/>
  <c r="B75" i="3"/>
  <c r="H74" i="3"/>
  <c r="G74" i="3"/>
  <c r="F74" i="3"/>
  <c r="C74" i="3"/>
  <c r="B74" i="3"/>
  <c r="H73" i="3"/>
  <c r="G73" i="3"/>
  <c r="F73" i="3"/>
  <c r="C73" i="3"/>
  <c r="B73" i="3"/>
  <c r="H72" i="3"/>
  <c r="G72" i="3"/>
  <c r="F72" i="3"/>
  <c r="C72" i="3"/>
  <c r="B72" i="3"/>
  <c r="H71" i="3"/>
  <c r="G71" i="3"/>
  <c r="F71" i="3"/>
  <c r="C71" i="3"/>
  <c r="B71" i="3"/>
  <c r="H70" i="3"/>
  <c r="G70" i="3"/>
  <c r="F70" i="3"/>
  <c r="C70" i="3"/>
  <c r="B70" i="3"/>
  <c r="H69" i="3"/>
  <c r="G69" i="3"/>
  <c r="F69" i="3"/>
  <c r="C69" i="3"/>
  <c r="B69" i="3"/>
  <c r="H68" i="3"/>
  <c r="G68" i="3"/>
  <c r="F68" i="3"/>
  <c r="C68" i="3"/>
  <c r="B68" i="3"/>
  <c r="H67" i="3"/>
  <c r="G67" i="3"/>
  <c r="F67" i="3"/>
  <c r="C67" i="3"/>
  <c r="B67" i="3"/>
  <c r="H66" i="3"/>
  <c r="G66" i="3"/>
  <c r="F66" i="3"/>
  <c r="C66" i="3"/>
  <c r="B66" i="3"/>
  <c r="H65" i="3"/>
  <c r="G65" i="3"/>
  <c r="F65" i="3"/>
  <c r="C65" i="3"/>
  <c r="B65" i="3"/>
  <c r="H64" i="3"/>
  <c r="G64" i="3"/>
  <c r="F64" i="3"/>
  <c r="C64" i="3"/>
  <c r="B64" i="3"/>
  <c r="H63" i="3"/>
  <c r="G63" i="3"/>
  <c r="F63" i="3"/>
  <c r="C63" i="3"/>
  <c r="B63" i="3"/>
  <c r="H62" i="3"/>
  <c r="G62" i="3"/>
  <c r="F62" i="3"/>
  <c r="C62" i="3"/>
  <c r="B62" i="3"/>
  <c r="H61" i="3"/>
  <c r="G61" i="3"/>
  <c r="F61" i="3"/>
  <c r="C61" i="3"/>
  <c r="B61" i="3"/>
  <c r="H60" i="3"/>
  <c r="G60" i="3"/>
  <c r="F60" i="3"/>
  <c r="C60" i="3"/>
  <c r="B60" i="3"/>
  <c r="H59" i="3"/>
  <c r="G59" i="3"/>
  <c r="F59" i="3"/>
  <c r="C59" i="3"/>
  <c r="B59" i="3"/>
  <c r="H58" i="3"/>
  <c r="G58" i="3"/>
  <c r="F58" i="3"/>
  <c r="C58" i="3"/>
  <c r="B58" i="3"/>
  <c r="H57" i="3"/>
  <c r="G57" i="3"/>
  <c r="F57" i="3"/>
  <c r="C57" i="3"/>
  <c r="B57" i="3"/>
  <c r="H56" i="3"/>
  <c r="G56" i="3"/>
  <c r="F56" i="3"/>
  <c r="C56" i="3"/>
  <c r="B56" i="3"/>
  <c r="H55" i="3"/>
  <c r="G55" i="3"/>
  <c r="F55" i="3"/>
  <c r="C55" i="3"/>
  <c r="B55" i="3"/>
  <c r="H54" i="3"/>
  <c r="G54" i="3"/>
  <c r="F54" i="3"/>
  <c r="C54" i="3"/>
  <c r="B54" i="3"/>
  <c r="H53" i="3"/>
  <c r="G53" i="3"/>
  <c r="F53" i="3"/>
  <c r="C53" i="3"/>
  <c r="B53" i="3"/>
  <c r="H52" i="3"/>
  <c r="G52" i="3"/>
  <c r="F52" i="3"/>
  <c r="C52" i="3"/>
  <c r="B52" i="3"/>
  <c r="H51" i="3"/>
  <c r="G51" i="3"/>
  <c r="F51" i="3"/>
  <c r="C51" i="3"/>
  <c r="B51" i="3"/>
  <c r="H50" i="3"/>
  <c r="G50" i="3"/>
  <c r="F50" i="3"/>
  <c r="C50" i="3"/>
  <c r="B50" i="3"/>
  <c r="H49" i="3"/>
  <c r="G49" i="3"/>
  <c r="F49" i="3"/>
  <c r="C49" i="3"/>
  <c r="B49" i="3"/>
  <c r="H48" i="3"/>
  <c r="G48" i="3"/>
  <c r="F48" i="3"/>
  <c r="C48" i="3"/>
  <c r="B48" i="3"/>
  <c r="H47" i="3"/>
  <c r="G47" i="3"/>
  <c r="F47" i="3"/>
  <c r="C47" i="3"/>
  <c r="B47" i="3"/>
  <c r="H46" i="3"/>
  <c r="G46" i="3"/>
  <c r="F46" i="3"/>
  <c r="C46" i="3"/>
  <c r="B46" i="3"/>
  <c r="H45" i="3"/>
  <c r="G45" i="3"/>
  <c r="F45" i="3"/>
  <c r="C45" i="3"/>
  <c r="B45" i="3"/>
  <c r="H44" i="3"/>
  <c r="G44" i="3"/>
  <c r="F44" i="3"/>
  <c r="C44" i="3"/>
  <c r="B44" i="3"/>
  <c r="H43" i="3"/>
  <c r="G43" i="3"/>
  <c r="F43" i="3"/>
  <c r="C43" i="3"/>
  <c r="B43" i="3"/>
  <c r="H42" i="3"/>
  <c r="G42" i="3"/>
  <c r="F42" i="3"/>
  <c r="C42" i="3"/>
  <c r="B42" i="3"/>
  <c r="H41" i="3"/>
  <c r="G41" i="3"/>
  <c r="F41" i="3"/>
  <c r="C41" i="3"/>
  <c r="B41" i="3"/>
  <c r="H40" i="3"/>
  <c r="G40" i="3"/>
  <c r="F40" i="3"/>
  <c r="C40" i="3"/>
  <c r="B40" i="3"/>
  <c r="H39" i="3"/>
  <c r="G39" i="3"/>
  <c r="F39" i="3"/>
  <c r="C39" i="3"/>
  <c r="B39" i="3"/>
  <c r="H38" i="3"/>
  <c r="G38" i="3"/>
  <c r="F38" i="3"/>
  <c r="C38" i="3"/>
  <c r="B38" i="3"/>
  <c r="H37" i="3"/>
  <c r="G37" i="3"/>
  <c r="F37" i="3"/>
  <c r="C37" i="3"/>
  <c r="B37" i="3"/>
  <c r="H36" i="3"/>
  <c r="G36" i="3"/>
  <c r="F36" i="3"/>
  <c r="C36" i="3"/>
  <c r="B36" i="3"/>
  <c r="H35" i="3"/>
  <c r="G35" i="3"/>
  <c r="F35" i="3"/>
  <c r="C35" i="3"/>
  <c r="B35" i="3"/>
  <c r="H34" i="3"/>
  <c r="G34" i="3"/>
  <c r="F34" i="3"/>
  <c r="C34" i="3"/>
  <c r="B34" i="3"/>
  <c r="H33" i="3"/>
  <c r="G33" i="3"/>
  <c r="F33" i="3"/>
  <c r="C33" i="3"/>
  <c r="B33" i="3"/>
  <c r="H32" i="3"/>
  <c r="G32" i="3"/>
  <c r="F32" i="3"/>
  <c r="C32" i="3"/>
  <c r="B32" i="3"/>
  <c r="H31" i="3"/>
  <c r="G31" i="3"/>
  <c r="F31" i="3"/>
  <c r="C31" i="3"/>
  <c r="B31" i="3"/>
  <c r="H30" i="3"/>
  <c r="G30" i="3"/>
  <c r="F30" i="3"/>
  <c r="C30" i="3"/>
  <c r="B30" i="3"/>
  <c r="H29" i="3"/>
  <c r="G29" i="3"/>
  <c r="F29" i="3"/>
  <c r="C29" i="3"/>
  <c r="B29" i="3"/>
  <c r="H28" i="3"/>
  <c r="G28" i="3"/>
  <c r="F28" i="3"/>
  <c r="C28" i="3"/>
  <c r="B28" i="3"/>
  <c r="H27" i="3"/>
  <c r="G27" i="3"/>
  <c r="F27" i="3"/>
  <c r="C27" i="3"/>
  <c r="B27" i="3"/>
  <c r="H26" i="3"/>
  <c r="G26" i="3"/>
  <c r="F26" i="3"/>
  <c r="C26" i="3"/>
  <c r="B26" i="3"/>
  <c r="H25" i="3"/>
  <c r="G25" i="3"/>
  <c r="F25" i="3"/>
  <c r="C25" i="3"/>
  <c r="B25" i="3"/>
  <c r="H24" i="3"/>
  <c r="G24" i="3"/>
  <c r="F24" i="3"/>
  <c r="C24" i="3"/>
  <c r="B24" i="3"/>
  <c r="H23" i="3"/>
  <c r="G23" i="3"/>
  <c r="F23" i="3"/>
  <c r="C23" i="3"/>
  <c r="B23" i="3"/>
  <c r="H22" i="3"/>
  <c r="G22" i="3"/>
  <c r="F22" i="3"/>
  <c r="C22" i="3"/>
  <c r="B22" i="3"/>
  <c r="H21" i="3"/>
  <c r="G21" i="3"/>
  <c r="F21" i="3"/>
  <c r="C21" i="3"/>
  <c r="B21" i="3"/>
  <c r="H20" i="3"/>
  <c r="G20" i="3"/>
  <c r="F20" i="3"/>
  <c r="C20" i="3"/>
  <c r="B20" i="3"/>
  <c r="H19" i="3"/>
  <c r="G19" i="3"/>
  <c r="F19" i="3"/>
  <c r="C19" i="3"/>
  <c r="B19" i="3"/>
  <c r="H18" i="3"/>
  <c r="G18" i="3"/>
  <c r="F18" i="3"/>
  <c r="C18" i="3"/>
  <c r="B18" i="3"/>
  <c r="H17" i="3"/>
  <c r="G17" i="3"/>
  <c r="F17" i="3"/>
  <c r="C17" i="3"/>
  <c r="B17" i="3"/>
  <c r="H16" i="3"/>
  <c r="G16" i="3"/>
  <c r="F16" i="3"/>
  <c r="C16" i="3"/>
  <c r="B16" i="3"/>
  <c r="H15" i="3"/>
  <c r="G15" i="3"/>
  <c r="F15" i="3"/>
  <c r="C15" i="3"/>
  <c r="B15" i="3"/>
  <c r="H14" i="3"/>
  <c r="G14" i="3"/>
  <c r="F14" i="3"/>
  <c r="C14" i="3"/>
  <c r="B14" i="3"/>
  <c r="H13" i="3"/>
  <c r="G13" i="3"/>
  <c r="F13" i="3"/>
  <c r="C13" i="3"/>
  <c r="B13" i="3"/>
  <c r="H12" i="3"/>
  <c r="G12" i="3"/>
  <c r="F12" i="3"/>
  <c r="C12" i="3"/>
  <c r="B12" i="3"/>
  <c r="H11" i="3"/>
  <c r="G11" i="3"/>
  <c r="F11" i="3"/>
  <c r="C11" i="3"/>
  <c r="B11" i="3"/>
  <c r="H10" i="3"/>
  <c r="G10" i="3"/>
  <c r="F10" i="3"/>
  <c r="C10" i="3"/>
  <c r="B10" i="3"/>
  <c r="H9" i="3"/>
  <c r="G9" i="3"/>
  <c r="F9" i="3"/>
  <c r="C9" i="3"/>
  <c r="B9" i="3"/>
  <c r="H8" i="3"/>
  <c r="G8" i="3"/>
  <c r="F8" i="3"/>
  <c r="C8" i="3"/>
  <c r="B8" i="3"/>
  <c r="H7" i="3"/>
  <c r="G7" i="3"/>
  <c r="F7" i="3"/>
  <c r="C7" i="3"/>
  <c r="B7" i="3"/>
  <c r="H6" i="3"/>
  <c r="G6" i="3"/>
  <c r="F6" i="3"/>
  <c r="C6" i="3"/>
  <c r="B6" i="3"/>
  <c r="H5" i="3"/>
  <c r="G5" i="3"/>
  <c r="F5" i="3"/>
  <c r="C5" i="3"/>
  <c r="B5" i="3"/>
  <c r="H4" i="3"/>
  <c r="G4" i="3"/>
  <c r="F4" i="3"/>
  <c r="C4" i="3"/>
  <c r="B4" i="3"/>
  <c r="H3" i="3"/>
  <c r="G3" i="3"/>
  <c r="F3" i="3"/>
  <c r="C3" i="3"/>
  <c r="B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W5" i="2"/>
  <c r="AA36" i="2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E3" i="4"/>
  <c r="AF3" i="4"/>
  <c r="AG3" i="4"/>
  <c r="AH3" i="4"/>
  <c r="AI3" i="4"/>
  <c r="AJ3" i="4"/>
  <c r="Z3" i="4"/>
  <c r="AA3" i="4"/>
  <c r="AB3" i="4"/>
  <c r="AC3" i="4"/>
  <c r="AD3" i="4"/>
  <c r="X3" i="4"/>
  <c r="Y3" i="4"/>
  <c r="W3" i="4"/>
  <c r="W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AF3" i="2"/>
  <c r="AG3" i="2"/>
  <c r="AH3" i="2"/>
  <c r="AI3" i="2"/>
  <c r="AJ3" i="2"/>
  <c r="AF4" i="2"/>
  <c r="AG4" i="2"/>
  <c r="AH4" i="2"/>
  <c r="AI4" i="2"/>
  <c r="AJ4" i="2"/>
  <c r="AF5" i="2"/>
  <c r="AG5" i="2"/>
  <c r="AH5" i="2"/>
  <c r="AI5" i="2"/>
  <c r="AJ5" i="2"/>
  <c r="AF6" i="2"/>
  <c r="AG6" i="2"/>
  <c r="AH6" i="2"/>
  <c r="AI6" i="2"/>
  <c r="AJ6" i="2"/>
  <c r="AF7" i="2"/>
  <c r="AG7" i="2"/>
  <c r="AH7" i="2"/>
  <c r="AI7" i="2"/>
  <c r="AJ7" i="2"/>
  <c r="AF8" i="2"/>
  <c r="AG8" i="2"/>
  <c r="AH8" i="2"/>
  <c r="AI8" i="2"/>
  <c r="AJ8" i="2"/>
  <c r="AF9" i="2"/>
  <c r="AG9" i="2"/>
  <c r="AH9" i="2"/>
  <c r="AI9" i="2"/>
  <c r="AJ9" i="2"/>
  <c r="AF10" i="2"/>
  <c r="AG10" i="2"/>
  <c r="AH10" i="2"/>
  <c r="AI10" i="2"/>
  <c r="AJ10" i="2"/>
  <c r="AF11" i="2"/>
  <c r="AG11" i="2"/>
  <c r="AH11" i="2"/>
  <c r="AI11" i="2"/>
  <c r="AJ11" i="2"/>
  <c r="AF12" i="2"/>
  <c r="AG12" i="2"/>
  <c r="AH12" i="2"/>
  <c r="AI12" i="2"/>
  <c r="AJ12" i="2"/>
  <c r="AF13" i="2"/>
  <c r="AG13" i="2"/>
  <c r="AH13" i="2"/>
  <c r="AI13" i="2"/>
  <c r="AJ13" i="2"/>
  <c r="AF14" i="2"/>
  <c r="AG14" i="2"/>
  <c r="AH14" i="2"/>
  <c r="AI14" i="2"/>
  <c r="AJ14" i="2"/>
  <c r="AF15" i="2"/>
  <c r="AG15" i="2"/>
  <c r="AH15" i="2"/>
  <c r="AI15" i="2"/>
  <c r="AJ15" i="2"/>
  <c r="AF16" i="2"/>
  <c r="AG16" i="2"/>
  <c r="AH16" i="2"/>
  <c r="AI16" i="2"/>
  <c r="AJ16" i="2"/>
  <c r="AF17" i="2"/>
  <c r="AG17" i="2"/>
  <c r="AH17" i="2"/>
  <c r="AI17" i="2"/>
  <c r="AJ17" i="2"/>
  <c r="AF18" i="2"/>
  <c r="AG18" i="2"/>
  <c r="AH18" i="2"/>
  <c r="AI18" i="2"/>
  <c r="AJ18" i="2"/>
  <c r="AF19" i="2"/>
  <c r="AG19" i="2"/>
  <c r="AH19" i="2"/>
  <c r="AI19" i="2"/>
  <c r="AJ19" i="2"/>
  <c r="AF20" i="2"/>
  <c r="AG20" i="2"/>
  <c r="AH20" i="2"/>
  <c r="AI20" i="2"/>
  <c r="AJ20" i="2"/>
  <c r="AF21" i="2"/>
  <c r="AG21" i="2"/>
  <c r="AH21" i="2"/>
  <c r="AI21" i="2"/>
  <c r="AJ21" i="2"/>
  <c r="AF22" i="2"/>
  <c r="AG22" i="2"/>
  <c r="AH22" i="2"/>
  <c r="AI22" i="2"/>
  <c r="AJ22" i="2"/>
  <c r="AF23" i="2"/>
  <c r="AG23" i="2"/>
  <c r="AH23" i="2"/>
  <c r="AI23" i="2"/>
  <c r="AJ23" i="2"/>
  <c r="AF24" i="2"/>
  <c r="AG24" i="2"/>
  <c r="AH24" i="2"/>
  <c r="AI24" i="2"/>
  <c r="AJ24" i="2"/>
  <c r="AF25" i="2"/>
  <c r="AG25" i="2"/>
  <c r="AH25" i="2"/>
  <c r="AI25" i="2"/>
  <c r="AJ25" i="2"/>
  <c r="AF26" i="2"/>
  <c r="AG26" i="2"/>
  <c r="AH26" i="2"/>
  <c r="AI26" i="2"/>
  <c r="AJ26" i="2"/>
  <c r="AF27" i="2"/>
  <c r="AG27" i="2"/>
  <c r="AH27" i="2"/>
  <c r="AI27" i="2"/>
  <c r="AJ27" i="2"/>
  <c r="AF28" i="2"/>
  <c r="AG28" i="2"/>
  <c r="AH28" i="2"/>
  <c r="AI28" i="2"/>
  <c r="AJ28" i="2"/>
  <c r="AF29" i="2"/>
  <c r="AG29" i="2"/>
  <c r="AH29" i="2"/>
  <c r="AI29" i="2"/>
  <c r="AJ29" i="2"/>
  <c r="AF30" i="2"/>
  <c r="AG30" i="2"/>
  <c r="AH30" i="2"/>
  <c r="AI30" i="2"/>
  <c r="AJ30" i="2"/>
  <c r="AF31" i="2"/>
  <c r="AG31" i="2"/>
  <c r="AH31" i="2"/>
  <c r="AI31" i="2"/>
  <c r="AJ31" i="2"/>
  <c r="AF32" i="2"/>
  <c r="AG32" i="2"/>
  <c r="AH32" i="2"/>
  <c r="AI32" i="2"/>
  <c r="AJ32" i="2"/>
  <c r="AF33" i="2"/>
  <c r="AG33" i="2"/>
  <c r="AH33" i="2"/>
  <c r="AI33" i="2"/>
  <c r="AJ33" i="2"/>
  <c r="AF34" i="2"/>
  <c r="AG34" i="2"/>
  <c r="AH34" i="2"/>
  <c r="AI34" i="2"/>
  <c r="AJ34" i="2"/>
  <c r="AF35" i="2"/>
  <c r="AG35" i="2"/>
  <c r="AH35" i="2"/>
  <c r="AI35" i="2"/>
  <c r="AJ35" i="2"/>
  <c r="AF36" i="2"/>
  <c r="AG36" i="2"/>
  <c r="AH36" i="2"/>
  <c r="AI36" i="2"/>
  <c r="AJ36" i="2"/>
  <c r="AF37" i="2"/>
  <c r="AG37" i="2"/>
  <c r="AH37" i="2"/>
  <c r="AI37" i="2"/>
  <c r="AJ37" i="2"/>
  <c r="AF38" i="2"/>
  <c r="AG38" i="2"/>
  <c r="AH38" i="2"/>
  <c r="AI38" i="2"/>
  <c r="AJ38" i="2"/>
  <c r="AF39" i="2"/>
  <c r="AG39" i="2"/>
  <c r="AH39" i="2"/>
  <c r="AI39" i="2"/>
  <c r="AJ39" i="2"/>
  <c r="AF40" i="2"/>
  <c r="AG40" i="2"/>
  <c r="AH40" i="2"/>
  <c r="AI40" i="2"/>
  <c r="AJ40" i="2"/>
  <c r="AF41" i="2"/>
  <c r="AG41" i="2"/>
  <c r="AH41" i="2"/>
  <c r="AI41" i="2"/>
  <c r="AJ41" i="2"/>
  <c r="AF42" i="2"/>
  <c r="AG42" i="2"/>
  <c r="AH42" i="2"/>
  <c r="AI42" i="2"/>
  <c r="AJ42" i="2"/>
  <c r="AF43" i="2"/>
  <c r="AG43" i="2"/>
  <c r="AH43" i="2"/>
  <c r="AI43" i="2"/>
  <c r="AJ43" i="2"/>
  <c r="AF44" i="2"/>
  <c r="AG44" i="2"/>
  <c r="AH44" i="2"/>
  <c r="AI44" i="2"/>
  <c r="AJ44" i="2"/>
  <c r="AF45" i="2"/>
  <c r="AG45" i="2"/>
  <c r="AH45" i="2"/>
  <c r="AI45" i="2"/>
  <c r="AJ45" i="2"/>
  <c r="AF46" i="2"/>
  <c r="AG46" i="2"/>
  <c r="AH46" i="2"/>
  <c r="AI46" i="2"/>
  <c r="AJ46" i="2"/>
  <c r="AF47" i="2"/>
  <c r="AG47" i="2"/>
  <c r="AH47" i="2"/>
  <c r="AI47" i="2"/>
  <c r="AJ47" i="2"/>
  <c r="AF48" i="2"/>
  <c r="AG48" i="2"/>
  <c r="AH48" i="2"/>
  <c r="AI48" i="2"/>
  <c r="AJ48" i="2"/>
  <c r="AF49" i="2"/>
  <c r="AG49" i="2"/>
  <c r="AH49" i="2"/>
  <c r="AI49" i="2"/>
  <c r="AJ49" i="2"/>
  <c r="AF50" i="2"/>
  <c r="AG50" i="2"/>
  <c r="AH50" i="2"/>
  <c r="AI50" i="2"/>
  <c r="AJ50" i="2"/>
  <c r="AF51" i="2"/>
  <c r="AG51" i="2"/>
  <c r="AH51" i="2"/>
  <c r="AI51" i="2"/>
  <c r="AJ51" i="2"/>
  <c r="AF52" i="2"/>
  <c r="AG52" i="2"/>
  <c r="AH52" i="2"/>
  <c r="AI52" i="2"/>
  <c r="AJ52" i="2"/>
  <c r="AF53" i="2"/>
  <c r="AG53" i="2"/>
  <c r="AH53" i="2"/>
  <c r="AI53" i="2"/>
  <c r="AJ53" i="2"/>
  <c r="AF54" i="2"/>
  <c r="AG54" i="2"/>
  <c r="AH54" i="2"/>
  <c r="AI54" i="2"/>
  <c r="AJ54" i="2"/>
  <c r="AF55" i="2"/>
  <c r="AG55" i="2"/>
  <c r="AH55" i="2"/>
  <c r="AI55" i="2"/>
  <c r="AJ55" i="2"/>
  <c r="AF56" i="2"/>
  <c r="AG56" i="2"/>
  <c r="AH56" i="2"/>
  <c r="AI56" i="2"/>
  <c r="AJ56" i="2"/>
  <c r="AF57" i="2"/>
  <c r="AG57" i="2"/>
  <c r="AH57" i="2"/>
  <c r="AI57" i="2"/>
  <c r="AJ57" i="2"/>
  <c r="AF58" i="2"/>
  <c r="AG58" i="2"/>
  <c r="AH58" i="2"/>
  <c r="AI58" i="2"/>
  <c r="AJ58" i="2"/>
  <c r="AF59" i="2"/>
  <c r="AG59" i="2"/>
  <c r="AH59" i="2"/>
  <c r="AI59" i="2"/>
  <c r="AJ59" i="2"/>
  <c r="AF60" i="2"/>
  <c r="AG60" i="2"/>
  <c r="AH60" i="2"/>
  <c r="AI60" i="2"/>
  <c r="AJ60" i="2"/>
  <c r="AF61" i="2"/>
  <c r="AG61" i="2"/>
  <c r="AH61" i="2"/>
  <c r="AI61" i="2"/>
  <c r="AJ61" i="2"/>
  <c r="AF62" i="2"/>
  <c r="AG62" i="2"/>
  <c r="AH62" i="2"/>
  <c r="AI62" i="2"/>
  <c r="AJ62" i="2"/>
  <c r="AF63" i="2"/>
  <c r="AG63" i="2"/>
  <c r="AH63" i="2"/>
  <c r="AI63" i="2"/>
  <c r="AJ63" i="2"/>
  <c r="AF64" i="2"/>
  <c r="AG64" i="2"/>
  <c r="AH64" i="2"/>
  <c r="AI64" i="2"/>
  <c r="AJ64" i="2"/>
  <c r="AF65" i="2"/>
  <c r="AG65" i="2"/>
  <c r="AH65" i="2"/>
  <c r="AI65" i="2"/>
  <c r="AJ65" i="2"/>
  <c r="AF66" i="2"/>
  <c r="AG66" i="2"/>
  <c r="AH66" i="2"/>
  <c r="AI66" i="2"/>
  <c r="AJ66" i="2"/>
  <c r="AF67" i="2"/>
  <c r="AG67" i="2"/>
  <c r="AH67" i="2"/>
  <c r="AI67" i="2"/>
  <c r="AJ67" i="2"/>
  <c r="AF68" i="2"/>
  <c r="AG68" i="2"/>
  <c r="AH68" i="2"/>
  <c r="AI68" i="2"/>
  <c r="AJ68" i="2"/>
  <c r="AF69" i="2"/>
  <c r="AG69" i="2"/>
  <c r="AH69" i="2"/>
  <c r="AI69" i="2"/>
  <c r="AJ69" i="2"/>
  <c r="AF70" i="2"/>
  <c r="AG70" i="2"/>
  <c r="AH70" i="2"/>
  <c r="AI70" i="2"/>
  <c r="AJ70" i="2"/>
  <c r="AF71" i="2"/>
  <c r="AG71" i="2"/>
  <c r="AH71" i="2"/>
  <c r="AI71" i="2"/>
  <c r="AJ71" i="2"/>
  <c r="AF72" i="2"/>
  <c r="AG72" i="2"/>
  <c r="AH72" i="2"/>
  <c r="AI72" i="2"/>
  <c r="AJ72" i="2"/>
  <c r="AF73" i="2"/>
  <c r="AG73" i="2"/>
  <c r="AH73" i="2"/>
  <c r="AI73" i="2"/>
  <c r="AJ73" i="2"/>
  <c r="AF74" i="2"/>
  <c r="AG74" i="2"/>
  <c r="AH74" i="2"/>
  <c r="AI74" i="2"/>
  <c r="AJ74" i="2"/>
  <c r="AF75" i="2"/>
  <c r="AG75" i="2"/>
  <c r="AH75" i="2"/>
  <c r="AI75" i="2"/>
  <c r="AJ75" i="2"/>
  <c r="AF76" i="2"/>
  <c r="AG76" i="2"/>
  <c r="AH76" i="2"/>
  <c r="AI76" i="2"/>
  <c r="AJ76" i="2"/>
  <c r="AF77" i="2"/>
  <c r="AG77" i="2"/>
  <c r="AH77" i="2"/>
  <c r="AI77" i="2"/>
  <c r="AJ77" i="2"/>
  <c r="AF78" i="2"/>
  <c r="AG78" i="2"/>
  <c r="AH78" i="2"/>
  <c r="AI78" i="2"/>
  <c r="AJ78" i="2"/>
  <c r="AF79" i="2"/>
  <c r="AG79" i="2"/>
  <c r="AH79" i="2"/>
  <c r="AI79" i="2"/>
  <c r="AJ79" i="2"/>
  <c r="AF80" i="2"/>
  <c r="AG80" i="2"/>
  <c r="AH80" i="2"/>
  <c r="AI80" i="2"/>
  <c r="AJ80" i="2"/>
  <c r="AF81" i="2"/>
  <c r="AG81" i="2"/>
  <c r="AH81" i="2"/>
  <c r="AI81" i="2"/>
  <c r="AJ81" i="2"/>
  <c r="AF82" i="2"/>
  <c r="AG82" i="2"/>
  <c r="AH82" i="2"/>
  <c r="AI82" i="2"/>
  <c r="AJ8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X3" i="2"/>
  <c r="Y3" i="2"/>
  <c r="Z3" i="2"/>
  <c r="AA3" i="2"/>
  <c r="AB3" i="2"/>
  <c r="X4" i="2"/>
  <c r="Y4" i="2"/>
  <c r="Z4" i="2"/>
  <c r="AA4" i="2"/>
  <c r="AB4" i="2"/>
  <c r="X5" i="2"/>
  <c r="Y5" i="2"/>
  <c r="Z5" i="2"/>
  <c r="AA5" i="2"/>
  <c r="AB5" i="2"/>
  <c r="X6" i="2"/>
  <c r="Y6" i="2"/>
  <c r="Z6" i="2"/>
  <c r="AA6" i="2"/>
  <c r="AB6" i="2"/>
  <c r="X7" i="2"/>
  <c r="Y7" i="2"/>
  <c r="Z7" i="2"/>
  <c r="AA7" i="2"/>
  <c r="AB7" i="2"/>
  <c r="X8" i="2"/>
  <c r="Y8" i="2"/>
  <c r="Z8" i="2"/>
  <c r="AA8" i="2"/>
  <c r="AB8" i="2"/>
  <c r="X9" i="2"/>
  <c r="Y9" i="2"/>
  <c r="Z9" i="2"/>
  <c r="AA9" i="2"/>
  <c r="AB9" i="2"/>
  <c r="X10" i="2"/>
  <c r="Y10" i="2"/>
  <c r="Z10" i="2"/>
  <c r="AA10" i="2"/>
  <c r="AB10" i="2"/>
  <c r="X11" i="2"/>
  <c r="Y11" i="2"/>
  <c r="Z11" i="2"/>
  <c r="AA11" i="2"/>
  <c r="AB11" i="2"/>
  <c r="X12" i="2"/>
  <c r="Y12" i="2"/>
  <c r="Z12" i="2"/>
  <c r="AA12" i="2"/>
  <c r="AB12" i="2"/>
  <c r="X13" i="2"/>
  <c r="Y13" i="2"/>
  <c r="Z13" i="2"/>
  <c r="AA13" i="2"/>
  <c r="AB13" i="2"/>
  <c r="X14" i="2"/>
  <c r="Y14" i="2"/>
  <c r="Z14" i="2"/>
  <c r="AA14" i="2"/>
  <c r="AB14" i="2"/>
  <c r="X15" i="2"/>
  <c r="Y15" i="2"/>
  <c r="Z15" i="2"/>
  <c r="AA15" i="2"/>
  <c r="AB15" i="2"/>
  <c r="X16" i="2"/>
  <c r="Y16" i="2"/>
  <c r="Z16" i="2"/>
  <c r="AA16" i="2"/>
  <c r="AB16" i="2"/>
  <c r="X17" i="2"/>
  <c r="Y17" i="2"/>
  <c r="Z17" i="2"/>
  <c r="AA17" i="2"/>
  <c r="AB17" i="2"/>
  <c r="X18" i="2"/>
  <c r="Y18" i="2"/>
  <c r="Z18" i="2"/>
  <c r="AA18" i="2"/>
  <c r="AB18" i="2"/>
  <c r="X19" i="2"/>
  <c r="Y19" i="2"/>
  <c r="Z19" i="2"/>
  <c r="AA19" i="2"/>
  <c r="AB19" i="2"/>
  <c r="X20" i="2"/>
  <c r="Y20" i="2"/>
  <c r="Z20" i="2"/>
  <c r="AA20" i="2"/>
  <c r="AB20" i="2"/>
  <c r="X21" i="2"/>
  <c r="Y21" i="2"/>
  <c r="Z21" i="2"/>
  <c r="AA21" i="2"/>
  <c r="AB21" i="2"/>
  <c r="X22" i="2"/>
  <c r="Y22" i="2"/>
  <c r="Z22" i="2"/>
  <c r="AA22" i="2"/>
  <c r="AB22" i="2"/>
  <c r="X23" i="2"/>
  <c r="Y23" i="2"/>
  <c r="Z23" i="2"/>
  <c r="AA23" i="2"/>
  <c r="AB23" i="2"/>
  <c r="X24" i="2"/>
  <c r="Y24" i="2"/>
  <c r="Z24" i="2"/>
  <c r="AA24" i="2"/>
  <c r="AB24" i="2"/>
  <c r="X25" i="2"/>
  <c r="Y25" i="2"/>
  <c r="Z25" i="2"/>
  <c r="AA25" i="2"/>
  <c r="AB25" i="2"/>
  <c r="X26" i="2"/>
  <c r="Y26" i="2"/>
  <c r="Z26" i="2"/>
  <c r="AA26" i="2"/>
  <c r="AB26" i="2"/>
  <c r="X27" i="2"/>
  <c r="Y27" i="2"/>
  <c r="Z27" i="2"/>
  <c r="AA27" i="2"/>
  <c r="AB27" i="2"/>
  <c r="X28" i="2"/>
  <c r="Y28" i="2"/>
  <c r="Z28" i="2"/>
  <c r="AA28" i="2"/>
  <c r="AB28" i="2"/>
  <c r="X29" i="2"/>
  <c r="Y29" i="2"/>
  <c r="Z29" i="2"/>
  <c r="AA29" i="2"/>
  <c r="AB29" i="2"/>
  <c r="X30" i="2"/>
  <c r="Y30" i="2"/>
  <c r="Z30" i="2"/>
  <c r="AA30" i="2"/>
  <c r="AB30" i="2"/>
  <c r="X31" i="2"/>
  <c r="Y31" i="2"/>
  <c r="Z31" i="2"/>
  <c r="AA31" i="2"/>
  <c r="AB31" i="2"/>
  <c r="X32" i="2"/>
  <c r="Y32" i="2"/>
  <c r="Z32" i="2"/>
  <c r="AA32" i="2"/>
  <c r="AB32" i="2"/>
  <c r="X33" i="2"/>
  <c r="Y33" i="2"/>
  <c r="Z33" i="2"/>
  <c r="AA33" i="2"/>
  <c r="AB33" i="2"/>
  <c r="X34" i="2"/>
  <c r="Y34" i="2"/>
  <c r="Z34" i="2"/>
  <c r="AA34" i="2"/>
  <c r="AB34" i="2"/>
  <c r="X35" i="2"/>
  <c r="Y35" i="2"/>
  <c r="Z35" i="2"/>
  <c r="AA35" i="2"/>
  <c r="AB35" i="2"/>
  <c r="X36" i="2"/>
  <c r="Y36" i="2"/>
  <c r="Z36" i="2"/>
  <c r="AB36" i="2"/>
  <c r="X37" i="2"/>
  <c r="Y37" i="2"/>
  <c r="Z37" i="2"/>
  <c r="AA37" i="2"/>
  <c r="AB37" i="2"/>
  <c r="X38" i="2"/>
  <c r="Y38" i="2"/>
  <c r="Z38" i="2"/>
  <c r="AA38" i="2"/>
  <c r="AB38" i="2"/>
  <c r="X39" i="2"/>
  <c r="Y39" i="2"/>
  <c r="Z39" i="2"/>
  <c r="AA39" i="2"/>
  <c r="AB39" i="2"/>
  <c r="X40" i="2"/>
  <c r="Y40" i="2"/>
  <c r="Z40" i="2"/>
  <c r="AA40" i="2"/>
  <c r="AB40" i="2"/>
  <c r="X41" i="2"/>
  <c r="Y41" i="2"/>
  <c r="Z41" i="2"/>
  <c r="AA41" i="2"/>
  <c r="AB41" i="2"/>
  <c r="X42" i="2"/>
  <c r="Y42" i="2"/>
  <c r="Z42" i="2"/>
  <c r="AA42" i="2"/>
  <c r="AB42" i="2"/>
  <c r="X43" i="2"/>
  <c r="Y43" i="2"/>
  <c r="Z43" i="2"/>
  <c r="AA43" i="2"/>
  <c r="AB43" i="2"/>
  <c r="X44" i="2"/>
  <c r="Y44" i="2"/>
  <c r="Z44" i="2"/>
  <c r="AA44" i="2"/>
  <c r="AB44" i="2"/>
  <c r="X45" i="2"/>
  <c r="Y45" i="2"/>
  <c r="Z45" i="2"/>
  <c r="AA45" i="2"/>
  <c r="AB45" i="2"/>
  <c r="X46" i="2"/>
  <c r="Y46" i="2"/>
  <c r="Z46" i="2"/>
  <c r="AA46" i="2"/>
  <c r="AB46" i="2"/>
  <c r="X47" i="2"/>
  <c r="Y47" i="2"/>
  <c r="Z47" i="2"/>
  <c r="AA47" i="2"/>
  <c r="AB47" i="2"/>
  <c r="X48" i="2"/>
  <c r="Y48" i="2"/>
  <c r="Z48" i="2"/>
  <c r="AA48" i="2"/>
  <c r="AB48" i="2"/>
  <c r="X49" i="2"/>
  <c r="Y49" i="2"/>
  <c r="Z49" i="2"/>
  <c r="AA49" i="2"/>
  <c r="AB49" i="2"/>
  <c r="X50" i="2"/>
  <c r="Y50" i="2"/>
  <c r="Z50" i="2"/>
  <c r="AA50" i="2"/>
  <c r="AB50" i="2"/>
  <c r="X51" i="2"/>
  <c r="Y51" i="2"/>
  <c r="Z51" i="2"/>
  <c r="AA51" i="2"/>
  <c r="AB51" i="2"/>
  <c r="X52" i="2"/>
  <c r="Y52" i="2"/>
  <c r="Z52" i="2"/>
  <c r="AA52" i="2"/>
  <c r="AB52" i="2"/>
  <c r="X53" i="2"/>
  <c r="Y53" i="2"/>
  <c r="Z53" i="2"/>
  <c r="AA53" i="2"/>
  <c r="AB53" i="2"/>
  <c r="X54" i="2"/>
  <c r="Y54" i="2"/>
  <c r="Z54" i="2"/>
  <c r="AA54" i="2"/>
  <c r="AB54" i="2"/>
  <c r="X55" i="2"/>
  <c r="Y55" i="2"/>
  <c r="Z55" i="2"/>
  <c r="AA55" i="2"/>
  <c r="AB55" i="2"/>
  <c r="X56" i="2"/>
  <c r="Y56" i="2"/>
  <c r="Z56" i="2"/>
  <c r="AA56" i="2"/>
  <c r="AB56" i="2"/>
  <c r="X57" i="2"/>
  <c r="Y57" i="2"/>
  <c r="Z57" i="2"/>
  <c r="AA57" i="2"/>
  <c r="AB57" i="2"/>
  <c r="X58" i="2"/>
  <c r="Y58" i="2"/>
  <c r="Z58" i="2"/>
  <c r="AA58" i="2"/>
  <c r="AB58" i="2"/>
  <c r="X59" i="2"/>
  <c r="Y59" i="2"/>
  <c r="Z59" i="2"/>
  <c r="AA59" i="2"/>
  <c r="AB59" i="2"/>
  <c r="X60" i="2"/>
  <c r="Y60" i="2"/>
  <c r="Z60" i="2"/>
  <c r="AA60" i="2"/>
  <c r="AB60" i="2"/>
  <c r="X61" i="2"/>
  <c r="Y61" i="2"/>
  <c r="Z61" i="2"/>
  <c r="AA61" i="2"/>
  <c r="AB61" i="2"/>
  <c r="X62" i="2"/>
  <c r="Y62" i="2"/>
  <c r="Z62" i="2"/>
  <c r="AA62" i="2"/>
  <c r="AB62" i="2"/>
  <c r="X63" i="2"/>
  <c r="Y63" i="2"/>
  <c r="Z63" i="2"/>
  <c r="AA63" i="2"/>
  <c r="AB63" i="2"/>
  <c r="X64" i="2"/>
  <c r="Y64" i="2"/>
  <c r="Z64" i="2"/>
  <c r="AA64" i="2"/>
  <c r="AB64" i="2"/>
  <c r="X65" i="2"/>
  <c r="Y65" i="2"/>
  <c r="Z65" i="2"/>
  <c r="AA65" i="2"/>
  <c r="AB65" i="2"/>
  <c r="X66" i="2"/>
  <c r="Y66" i="2"/>
  <c r="Z66" i="2"/>
  <c r="AA66" i="2"/>
  <c r="AB66" i="2"/>
  <c r="X67" i="2"/>
  <c r="Y67" i="2"/>
  <c r="Z67" i="2"/>
  <c r="AA67" i="2"/>
  <c r="AB67" i="2"/>
  <c r="X68" i="2"/>
  <c r="Y68" i="2"/>
  <c r="Z68" i="2"/>
  <c r="AA68" i="2"/>
  <c r="AB68" i="2"/>
  <c r="X69" i="2"/>
  <c r="Y69" i="2"/>
  <c r="Z69" i="2"/>
  <c r="AA69" i="2"/>
  <c r="AB69" i="2"/>
  <c r="X70" i="2"/>
  <c r="Y70" i="2"/>
  <c r="Z70" i="2"/>
  <c r="AA70" i="2"/>
  <c r="AB70" i="2"/>
  <c r="X71" i="2"/>
  <c r="Y71" i="2"/>
  <c r="Z71" i="2"/>
  <c r="AA71" i="2"/>
  <c r="AB71" i="2"/>
  <c r="X72" i="2"/>
  <c r="Y72" i="2"/>
  <c r="Z72" i="2"/>
  <c r="AA72" i="2"/>
  <c r="AB72" i="2"/>
  <c r="X73" i="2"/>
  <c r="Y73" i="2"/>
  <c r="Z73" i="2"/>
  <c r="AA73" i="2"/>
  <c r="AB73" i="2"/>
  <c r="X74" i="2"/>
  <c r="Y74" i="2"/>
  <c r="Z74" i="2"/>
  <c r="AA74" i="2"/>
  <c r="AB74" i="2"/>
  <c r="X75" i="2"/>
  <c r="Y75" i="2"/>
  <c r="Z75" i="2"/>
  <c r="AA75" i="2"/>
  <c r="AB75" i="2"/>
  <c r="X76" i="2"/>
  <c r="Y76" i="2"/>
  <c r="Z76" i="2"/>
  <c r="AA76" i="2"/>
  <c r="AB76" i="2"/>
  <c r="X77" i="2"/>
  <c r="Y77" i="2"/>
  <c r="Z77" i="2"/>
  <c r="AA77" i="2"/>
  <c r="AB77" i="2"/>
  <c r="X78" i="2"/>
  <c r="Y78" i="2"/>
  <c r="Z78" i="2"/>
  <c r="AA78" i="2"/>
  <c r="AB78" i="2"/>
  <c r="X79" i="2"/>
  <c r="Y79" i="2"/>
  <c r="Z79" i="2"/>
  <c r="AA79" i="2"/>
  <c r="AB79" i="2"/>
  <c r="X80" i="2"/>
  <c r="Y80" i="2"/>
  <c r="Z80" i="2"/>
  <c r="AA80" i="2"/>
  <c r="AB80" i="2"/>
  <c r="X81" i="2"/>
  <c r="Y81" i="2"/>
  <c r="Z81" i="2"/>
  <c r="AA81" i="2"/>
  <c r="AB81" i="2"/>
  <c r="X82" i="2"/>
  <c r="Y82" i="2"/>
  <c r="Z82" i="2"/>
  <c r="AA82" i="2"/>
  <c r="AB82" i="2"/>
  <c r="W76" i="2"/>
  <c r="W77" i="2"/>
  <c r="W78" i="2"/>
  <c r="W79" i="2"/>
  <c r="W80" i="2"/>
  <c r="W81" i="2"/>
  <c r="W8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25" i="2"/>
  <c r="W26" i="2"/>
  <c r="W27" i="2"/>
  <c r="W28" i="2"/>
  <c r="W29" i="2"/>
  <c r="W30" i="2"/>
  <c r="W31" i="2"/>
  <c r="W32" i="2"/>
  <c r="W33" i="2"/>
  <c r="W16" i="2"/>
  <c r="W17" i="2"/>
  <c r="W18" i="2"/>
  <c r="W19" i="2"/>
  <c r="W20" i="2"/>
  <c r="W21" i="2"/>
  <c r="W22" i="2"/>
  <c r="W23" i="2"/>
  <c r="W24" i="2"/>
  <c r="W8" i="2"/>
  <c r="W9" i="2"/>
  <c r="W10" i="2"/>
  <c r="W11" i="2"/>
  <c r="W12" i="2"/>
  <c r="W13" i="2"/>
  <c r="W14" i="2"/>
  <c r="W15" i="2"/>
  <c r="W4" i="2"/>
  <c r="W6" i="2"/>
  <c r="W7" i="2"/>
  <c r="W3" i="2"/>
  <c r="K74" i="1"/>
  <c r="K75" i="1"/>
  <c r="K76" i="1"/>
  <c r="K77" i="1"/>
  <c r="K78" i="1"/>
  <c r="K79" i="1"/>
  <c r="K80" i="1"/>
  <c r="K81" i="1"/>
  <c r="K82" i="1"/>
  <c r="K83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3" i="1"/>
  <c r="K54" i="1"/>
  <c r="K55" i="1"/>
  <c r="K56" i="1"/>
  <c r="K57" i="1"/>
  <c r="K58" i="1"/>
  <c r="K59" i="1"/>
  <c r="K42" i="1"/>
  <c r="K43" i="1"/>
  <c r="K44" i="1"/>
  <c r="K45" i="1"/>
  <c r="K46" i="1"/>
  <c r="K47" i="1"/>
  <c r="K48" i="1"/>
  <c r="K49" i="1"/>
  <c r="K50" i="1"/>
  <c r="K51" i="1"/>
  <c r="K52" i="1"/>
  <c r="K33" i="1"/>
  <c r="K34" i="1"/>
  <c r="K35" i="1"/>
  <c r="K36" i="1"/>
  <c r="K37" i="1"/>
  <c r="K38" i="1"/>
  <c r="K39" i="1"/>
  <c r="K40" i="1"/>
  <c r="K41" i="1"/>
  <c r="K23" i="1"/>
  <c r="K24" i="1"/>
  <c r="K25" i="1"/>
  <c r="K26" i="1"/>
  <c r="K27" i="1"/>
  <c r="K28" i="1"/>
  <c r="K29" i="1"/>
  <c r="K30" i="1"/>
  <c r="K31" i="1"/>
  <c r="K32" i="1"/>
  <c r="K14" i="1"/>
  <c r="K15" i="1"/>
  <c r="K16" i="1"/>
  <c r="K17" i="1"/>
  <c r="K18" i="1"/>
  <c r="K19" i="1"/>
  <c r="K20" i="1"/>
  <c r="K21" i="1"/>
  <c r="K22" i="1"/>
  <c r="K9" i="1"/>
  <c r="K10" i="1"/>
  <c r="K11" i="1"/>
  <c r="K12" i="1"/>
  <c r="K13" i="1"/>
  <c r="K7" i="1"/>
  <c r="K8" i="1"/>
  <c r="K5" i="1"/>
  <c r="K6" i="1"/>
  <c r="K4" i="1"/>
  <c r="J4" i="1"/>
  <c r="J7" i="1"/>
  <c r="J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59" i="1"/>
  <c r="J60" i="1"/>
  <c r="J61" i="1"/>
  <c r="J62" i="1"/>
  <c r="J63" i="1"/>
  <c r="J64" i="1"/>
  <c r="J65" i="1"/>
  <c r="J66" i="1"/>
  <c r="J67" i="1"/>
  <c r="J54" i="1"/>
  <c r="J55" i="1"/>
  <c r="J56" i="1"/>
  <c r="J57" i="1"/>
  <c r="J58" i="1"/>
  <c r="J51" i="1"/>
  <c r="J52" i="1"/>
  <c r="J53" i="1"/>
  <c r="J50" i="1"/>
  <c r="J49" i="1"/>
  <c r="J48" i="1"/>
  <c r="J46" i="1"/>
  <c r="J47" i="1"/>
  <c r="J44" i="1"/>
  <c r="J45" i="1"/>
  <c r="J43" i="1"/>
  <c r="J42" i="1"/>
  <c r="J41" i="1"/>
  <c r="J33" i="1"/>
  <c r="J34" i="1"/>
  <c r="J35" i="1"/>
  <c r="J36" i="1"/>
  <c r="J37" i="1"/>
  <c r="J38" i="1"/>
  <c r="J39" i="1"/>
  <c r="J40" i="1"/>
  <c r="J22" i="1"/>
  <c r="J23" i="1"/>
  <c r="J24" i="1"/>
  <c r="J25" i="1"/>
  <c r="J26" i="1"/>
  <c r="J27" i="1"/>
  <c r="J28" i="1"/>
  <c r="J29" i="1"/>
  <c r="J30" i="1"/>
  <c r="J31" i="1"/>
  <c r="J32" i="1"/>
  <c r="J15" i="1"/>
  <c r="J16" i="1"/>
  <c r="J17" i="1"/>
  <c r="J18" i="1"/>
  <c r="J19" i="1"/>
  <c r="J20" i="1"/>
  <c r="J21" i="1"/>
  <c r="J10" i="1"/>
  <c r="J11" i="1"/>
  <c r="J12" i="1"/>
  <c r="J13" i="1"/>
  <c r="J14" i="1"/>
  <c r="J9" i="1"/>
  <c r="J8" i="1"/>
  <c r="J5" i="1"/>
</calcChain>
</file>

<file path=xl/sharedStrings.xml><?xml version="1.0" encoding="utf-8"?>
<sst xmlns="http://schemas.openxmlformats.org/spreadsheetml/2006/main" count="1138" uniqueCount="157">
  <si>
    <t xml:space="preserve">Patient number </t>
  </si>
  <si>
    <t>Age at admission</t>
  </si>
  <si>
    <t>Date of hospital admission</t>
  </si>
  <si>
    <t>Date of ICU admission</t>
  </si>
  <si>
    <t>Date of ICU discharge</t>
  </si>
  <si>
    <t>Date of hospital discharge</t>
  </si>
  <si>
    <t>ICU stay (days)</t>
  </si>
  <si>
    <t>Hospital stay (days)</t>
  </si>
  <si>
    <t>Comorbidities</t>
  </si>
  <si>
    <t>Other Notes</t>
  </si>
  <si>
    <t>Diabetes 1/2</t>
  </si>
  <si>
    <t>BMI (on Admission)</t>
  </si>
  <si>
    <t>Ethnicity</t>
  </si>
  <si>
    <t>HTN</t>
  </si>
  <si>
    <t>COPD</t>
  </si>
  <si>
    <t>Solid tumors</t>
  </si>
  <si>
    <t>Hematological malignancy</t>
  </si>
  <si>
    <t>Other</t>
  </si>
  <si>
    <t>Type</t>
  </si>
  <si>
    <t>Date Given</t>
  </si>
  <si>
    <t>M</t>
  </si>
  <si>
    <t>Dead</t>
  </si>
  <si>
    <t>Not recorded</t>
  </si>
  <si>
    <t>yes</t>
  </si>
  <si>
    <t>Lung nodule?</t>
  </si>
  <si>
    <t>Tocilizumab</t>
  </si>
  <si>
    <t>F</t>
  </si>
  <si>
    <t>Alive</t>
  </si>
  <si>
    <t>Home with CRT</t>
  </si>
  <si>
    <t>White British</t>
  </si>
  <si>
    <t xml:space="preserve">Crohns </t>
  </si>
  <si>
    <t>126kg - no evidence of BMI in notes</t>
  </si>
  <si>
    <t>Received 2nd dose tocilizumab on 11/12/2020, Readmitted to ITU on 14/01/2021 until 25/01/21  for I+V</t>
  </si>
  <si>
    <t>Home</t>
  </si>
  <si>
    <t>Hx of Gestational diabetes</t>
  </si>
  <si>
    <t>Yes</t>
  </si>
  <si>
    <t>Developed pancreatic collection/lesion. ARDS from I+V for MRI scan.</t>
  </si>
  <si>
    <t xml:space="preserve">Home </t>
  </si>
  <si>
    <t>Hypothyroidism</t>
  </si>
  <si>
    <t>ex-smoker, Previous Renal Ca - Left nephrectomy 2017</t>
  </si>
  <si>
    <t>Rehab</t>
  </si>
  <si>
    <t>ex-smoker</t>
  </si>
  <si>
    <t>Received 2nd dose tocilizumab on 23/01/21</t>
  </si>
  <si>
    <t>T2DM</t>
  </si>
  <si>
    <t>Angina</t>
  </si>
  <si>
    <t>OSA</t>
  </si>
  <si>
    <t>Asian</t>
  </si>
  <si>
    <t>Previous MI, IHD, Gout</t>
  </si>
  <si>
    <t>Discharged from rehab at andover on 03/06/21</t>
  </si>
  <si>
    <t>EtOH misuse</t>
  </si>
  <si>
    <t>Asthma</t>
  </si>
  <si>
    <t>04/07/21 sent to St thomas for ECMO, then repatriated on 12/07/21</t>
  </si>
  <si>
    <t>Black Caribbean</t>
  </si>
  <si>
    <t xml:space="preserve">Sarcoidosis </t>
  </si>
  <si>
    <t>Developed T2DM after covid and dex</t>
  </si>
  <si>
    <t>Peripheral Vascular disease, current smoker</t>
  </si>
  <si>
    <t>EtOH misuse, IDH, AF, Angina</t>
  </si>
  <si>
    <t>Black African</t>
  </si>
  <si>
    <t>White Other</t>
  </si>
  <si>
    <t>Parkinson's disease</t>
  </si>
  <si>
    <t>Sarilumab</t>
  </si>
  <si>
    <t xml:space="preserve">Readmitted to hospital on 06/09/21 to 10/09/21 with SOB. Received ward based care </t>
  </si>
  <si>
    <t>Asthma, ex-smoker</t>
  </si>
  <si>
    <t>AF, ex-smoker</t>
  </si>
  <si>
    <t>Hypothyroidism, Asthma</t>
  </si>
  <si>
    <t>Previous MI, Astha, Coeliac disease</t>
  </si>
  <si>
    <t>Hypercholesterolaemia</t>
  </si>
  <si>
    <t>Previous colon Ca, Previous MI-2 stents</t>
  </si>
  <si>
    <t>yes - emphysema</t>
  </si>
  <si>
    <t>asbestos exposure, ex-smokerr</t>
  </si>
  <si>
    <t>EtOH misuse, depression</t>
  </si>
  <si>
    <t>asbestos exposure, previous MI, CKD3, hypothyroidism,Long term smoker</t>
  </si>
  <si>
    <t>33/40 pregnant on admission</t>
  </si>
  <si>
    <t>IHD</t>
  </si>
  <si>
    <t>Depression</t>
  </si>
  <si>
    <t>Rheumatoid arthritis - on sulfasalazine and methotrexate</t>
  </si>
  <si>
    <t>Mantle cell lymphoma</t>
  </si>
  <si>
    <t>Stem cell transplant in jan 2021</t>
  </si>
  <si>
    <t>Readmitted to ITU on 07/11/21 until 17/11/21</t>
  </si>
  <si>
    <t>Marginal lymphoma</t>
  </si>
  <si>
    <t>previous breast Ca (1995)</t>
  </si>
  <si>
    <t>Asthma/bronchitis</t>
  </si>
  <si>
    <t>Asthma, psoriasis, fribomyalgia</t>
  </si>
  <si>
    <t>asthma, anxiety</t>
  </si>
  <si>
    <t>30/40 Pregnant</t>
  </si>
  <si>
    <t>New diagnosis on admission of T2DM</t>
  </si>
  <si>
    <t>Alpa-antitrypsin deficiency, liver dysfunction, Ex-smoker</t>
  </si>
  <si>
    <t>guttate psoriasis</t>
  </si>
  <si>
    <t>Non-Hodgkins Lymphoma</t>
  </si>
  <si>
    <t>psoriatic arthritis - on methotrexate</t>
  </si>
  <si>
    <t>Readmitted to hospital on 22/01/22 to 15/02/22 with T1RF needing ITU care</t>
  </si>
  <si>
    <t>ex-smokerr, hyperlipidaemia, IHD, pAF</t>
  </si>
  <si>
    <t>Renal transplant 2016, asbestos exposure, ESRF from proliferative GN</t>
  </si>
  <si>
    <t>Myelodysplasia</t>
  </si>
  <si>
    <t>seronegative RA on rituximab and oral prednisolone, hypothyroidism</t>
  </si>
  <si>
    <t>HF, AF-previous ablation, hypercholesterolaemia</t>
  </si>
  <si>
    <t>RA + Sjogrens - on rituximab and methotrexate</t>
  </si>
  <si>
    <t>PCOS</t>
  </si>
  <si>
    <t>Ex-smoker, renal calculi</t>
  </si>
  <si>
    <t>previous breast Ca (lumpectomy + radiotherapy), previous ovarian Ca (TAH), 3 x Mis, ex-smoker</t>
  </si>
  <si>
    <t>CLL</t>
  </si>
  <si>
    <t>aortic stenosis,, hypothyroidism</t>
  </si>
  <si>
    <t>Biprosthetic AVR &amp; MVR for IE, pAF</t>
  </si>
  <si>
    <t>Asthma, CKD, partial nephrectomy, previous provoked PE</t>
  </si>
  <si>
    <t>HF + mitral regurgitation, ESRF-medullary cystic kidney disease, renal transplant 2015, AF</t>
  </si>
  <si>
    <t>Started on APOC and transferred to hospice where he later passed away</t>
  </si>
  <si>
    <t>Gender</t>
  </si>
  <si>
    <t xml:space="preserve">Status at discharge </t>
  </si>
  <si>
    <t>Discharge destination</t>
  </si>
  <si>
    <t>NA</t>
  </si>
  <si>
    <t>Readmitted to ITU on 07/10/21 to 12/10/21</t>
  </si>
  <si>
    <t>Readmitted to hospital on 17/12/21 to 21/12/21. received ward based care.</t>
  </si>
  <si>
    <t>Arrested and died, had PEA then no rosc despite adrenaline</t>
  </si>
  <si>
    <t>Readmitted to hospital from 13/02/22 where he passed away on 15/02/22 owing to secondary bacterial infection superimposed on fibrotic changes post COVID infection</t>
  </si>
  <si>
    <t>Patient Number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</si>
  <si>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</si>
  <si>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</si>
  <si>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</si>
  <si>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</si>
  <si>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</si>
  <si>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</si>
  <si>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</si>
  <si>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</si>
  <si>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</si>
  <si>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</si>
  <si>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</si>
  <si>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</si>
  <si>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&lt;0.01</t>
  </si>
  <si>
    <t>&lt;0.02</t>
  </si>
  <si>
    <t>&gt;75.00</t>
  </si>
  <si>
    <t>DC from  ICU</t>
  </si>
  <si>
    <t>0.210.03</t>
  </si>
  <si>
    <t>Patient deceased</t>
  </si>
  <si>
    <t>DC from ICU</t>
  </si>
  <si>
    <t>Incorrect Dates and Stay (Days) were adjusted.</t>
  </si>
  <si>
    <t>14 Days timeline.</t>
  </si>
  <si>
    <t>Patient 35 was excluded.</t>
  </si>
  <si>
    <t>IL6 Admin</t>
  </si>
  <si>
    <t>Secondary Infection</t>
  </si>
  <si>
    <t>Monoclonal Antibody (IL6)</t>
  </si>
  <si>
    <t>ICU Admission</t>
  </si>
  <si>
    <t>ICU Discharge</t>
  </si>
  <si>
    <t>Patient Deceased</t>
  </si>
  <si>
    <t>Hospital Discharge</t>
  </si>
  <si>
    <t>Negative = &lt;0.4</t>
  </si>
  <si>
    <t>Passed away</t>
  </si>
  <si>
    <t>Discharged</t>
  </si>
  <si>
    <t>discharged</t>
  </si>
  <si>
    <t>passed away</t>
  </si>
  <si>
    <t>&lt;2</t>
  </si>
  <si>
    <t>ECMO</t>
  </si>
  <si>
    <t>Values &lt;2 were adjusted to 1</t>
  </si>
  <si>
    <t>Day 1</t>
  </si>
  <si>
    <t>Day 0</t>
  </si>
  <si>
    <r>
      <t xml:space="preserve">Day 0 
</t>
    </r>
    <r>
      <rPr>
        <sz val="9"/>
        <color theme="1"/>
        <rFont val="Century Gothic"/>
        <family val="2"/>
      </rPr>
      <t>(IL6 ADMIN)</t>
    </r>
  </si>
  <si>
    <t>Hospital Admission</t>
  </si>
  <si>
    <r>
      <t xml:space="preserve">Day 0 
</t>
    </r>
    <r>
      <rPr>
        <sz val="5"/>
        <color theme="1"/>
        <rFont val="Century Gothic"/>
        <family val="2"/>
      </rPr>
      <t>(IL6 ADMIN)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</si>
</sst>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rgb="FF00B050"/>
      <name val="Century Gothic"/>
      <family val="2"/>
    </font>
    <font>
      <b/>
      <sz val="11"/>
      <color rgb="FFFFFF00"/>
      <name val="Century Gothic"/>
      <family val="2"/>
    </font>
    <font>
      <b/>
      <sz val="11"/>
      <color rgb="FFFFC000"/>
      <name val="Century Gothic"/>
      <family val="2"/>
    </font>
    <font>
      <b/>
      <sz val="11"/>
      <color rgb="FFFF0000"/>
      <name val="Century Gothic"/>
      <family val="2"/>
    </font>
    <font>
      <sz val="11"/>
      <color theme="5"/>
      <name val="Century Gothic"/>
      <family val="2"/>
    </font>
    <font>
      <sz val="11"/>
      <color theme="5"/>
      <name val="Calibri"/>
      <family val="2"/>
      <scheme val="minor"/>
    </font>
    <font>
      <sz val="5"/>
      <color theme="1"/>
      <name val="Century Gothic"/>
      <family val="2"/>
    </font>
    <font>
      <sz val="9"/>
      <color theme="1"/>
      <name val="Century Gothic"/>
      <family val="2"/>
    </font>
    <font>
      <sz val="8"/>
      <name val="Calibri"/>
      <family val="2"/>
      <scheme val="minor"/>
    </font>
    <font>
      <b/>
      <sz val="1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2" fontId="2" fillId="3" borderId="7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64" fontId="2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3" fontId="0" fillId="5" borderId="7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0" fontId="9" fillId="0" borderId="0" xfId="0" applyFont="1"/>
    <xf numFmtId="2" fontId="0" fillId="5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165" fontId="13" fillId="3" borderId="7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8" fillId="0" borderId="10" xfId="0" applyNumberFormat="1" applyFont="1" applyBorder="1" applyAlignment="1">
      <alignment horizontal="left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top"/>
    </xf>
    <xf numFmtId="2" fontId="0" fillId="0" borderId="0" xfId="0" applyNumberFormat="1" applyAlignment="1">
      <alignment horizontal="center" vertical="center"/>
    </xf>
    <xf numFmtId="2" fontId="1" fillId="6" borderId="7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3"/>
  <sheetViews>
    <sheetView tabSelected="1" zoomScaleNormal="100" workbookViewId="0">
      <selection activeCell="B15" sqref="B15"/>
    </sheetView>
  </sheetViews>
  <sheetFormatPr defaultColWidth="21" defaultRowHeight="15" x14ac:dyDescent="0.25"/>
  <cols>
    <col min="1" max="3" width="12.42578125" customWidth="1"/>
    <col min="4" max="7" width="17.7109375" customWidth="1"/>
    <col min="8" max="8" width="14.42578125" customWidth="1"/>
    <col min="9" max="9" width="18.7109375" customWidth="1"/>
    <col min="10" max="11" width="14" customWidth="1"/>
    <col min="20" max="21" width="17.140625" customWidth="1"/>
    <col min="22" max="22" width="21" style="23"/>
  </cols>
  <sheetData>
    <row r="1" spans="1:30" ht="16.5" x14ac:dyDescent="0.3">
      <c r="A1" s="62" t="s">
        <v>134</v>
      </c>
      <c r="B1" s="62"/>
      <c r="C1" s="62"/>
      <c r="D1" s="62"/>
      <c r="E1" s="50" t="s">
        <v>135</v>
      </c>
      <c r="F1" s="51"/>
      <c r="G1" s="62" t="s">
        <v>136</v>
      </c>
      <c r="H1" s="62"/>
    </row>
    <row r="2" spans="1:30" ht="16.5" x14ac:dyDescent="0.25">
      <c r="A2" s="67" t="s">
        <v>0</v>
      </c>
      <c r="B2" s="65" t="s">
        <v>106</v>
      </c>
      <c r="C2" s="67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5" t="s">
        <v>107</v>
      </c>
      <c r="I2" s="65" t="s">
        <v>108</v>
      </c>
      <c r="J2" s="67" t="s">
        <v>6</v>
      </c>
      <c r="K2" s="67" t="s">
        <v>7</v>
      </c>
      <c r="L2" s="69" t="s">
        <v>8</v>
      </c>
      <c r="M2" s="70"/>
      <c r="N2" s="70"/>
      <c r="O2" s="70"/>
      <c r="P2" s="70"/>
      <c r="Q2" s="70"/>
      <c r="R2" s="70"/>
      <c r="S2" s="71"/>
      <c r="T2" s="59" t="s">
        <v>139</v>
      </c>
      <c r="U2" s="60"/>
      <c r="V2" s="61" t="s">
        <v>9</v>
      </c>
      <c r="AB2" s="1"/>
      <c r="AC2" s="1"/>
      <c r="AD2" s="1"/>
    </row>
    <row r="3" spans="1:30" ht="33" x14ac:dyDescent="0.25">
      <c r="A3" s="68"/>
      <c r="B3" s="66"/>
      <c r="C3" s="68"/>
      <c r="D3" s="64"/>
      <c r="E3" s="64"/>
      <c r="F3" s="64"/>
      <c r="G3" s="64"/>
      <c r="H3" s="66"/>
      <c r="I3" s="66"/>
      <c r="J3" s="68"/>
      <c r="K3" s="68"/>
      <c r="L3" s="16" t="s">
        <v>10</v>
      </c>
      <c r="M3" s="17" t="s">
        <v>11</v>
      </c>
      <c r="N3" s="18" t="s">
        <v>12</v>
      </c>
      <c r="O3" s="18" t="s">
        <v>13</v>
      </c>
      <c r="P3" s="18" t="s">
        <v>14</v>
      </c>
      <c r="Q3" s="18" t="s">
        <v>15</v>
      </c>
      <c r="R3" s="18" t="s">
        <v>16</v>
      </c>
      <c r="S3" s="19" t="s">
        <v>17</v>
      </c>
      <c r="T3" s="2" t="s">
        <v>18</v>
      </c>
      <c r="U3" s="3" t="s">
        <v>19</v>
      </c>
      <c r="V3" s="61"/>
      <c r="AB3" s="1"/>
      <c r="AC3" s="1"/>
      <c r="AD3" s="1"/>
    </row>
    <row r="4" spans="1:30" ht="16.5" x14ac:dyDescent="0.25">
      <c r="A4" s="4">
        <v>1</v>
      </c>
      <c r="B4" s="5" t="s">
        <v>20</v>
      </c>
      <c r="C4" s="4">
        <v>78</v>
      </c>
      <c r="D4" s="6">
        <v>44156</v>
      </c>
      <c r="E4" s="7">
        <v>44158</v>
      </c>
      <c r="F4" s="7">
        <v>44160</v>
      </c>
      <c r="G4" s="7">
        <v>44160</v>
      </c>
      <c r="H4" s="5" t="s">
        <v>21</v>
      </c>
      <c r="I4" s="5" t="s">
        <v>109</v>
      </c>
      <c r="J4" s="4">
        <f t="shared" ref="J4:J9" si="0">F4-E4+1</f>
        <v>3</v>
      </c>
      <c r="K4" s="4">
        <f>G4-D4+1</f>
        <v>5</v>
      </c>
      <c r="L4" s="8"/>
      <c r="M4" s="9">
        <v>27</v>
      </c>
      <c r="N4" s="10" t="s">
        <v>22</v>
      </c>
      <c r="O4" s="10" t="s">
        <v>23</v>
      </c>
      <c r="P4" s="10"/>
      <c r="Q4" s="10" t="s">
        <v>24</v>
      </c>
      <c r="R4" s="10"/>
      <c r="S4" s="11"/>
      <c r="T4" s="12" t="s">
        <v>25</v>
      </c>
      <c r="U4" s="13">
        <v>44159</v>
      </c>
      <c r="V4" s="22"/>
      <c r="W4" s="1"/>
      <c r="X4" s="1"/>
      <c r="Y4" s="1"/>
      <c r="Z4" s="1"/>
      <c r="AA4" s="1"/>
      <c r="AB4" s="1"/>
      <c r="AC4" s="1"/>
      <c r="AD4" s="1"/>
    </row>
    <row r="5" spans="1:30" ht="16.5" x14ac:dyDescent="0.25">
      <c r="A5" s="14">
        <v>2</v>
      </c>
      <c r="B5" s="10" t="s">
        <v>26</v>
      </c>
      <c r="C5" s="14">
        <v>60</v>
      </c>
      <c r="D5" s="15">
        <v>44145</v>
      </c>
      <c r="E5" s="13">
        <v>44149</v>
      </c>
      <c r="F5" s="13">
        <v>44196</v>
      </c>
      <c r="G5" s="13">
        <v>44237</v>
      </c>
      <c r="H5" s="10" t="s">
        <v>27</v>
      </c>
      <c r="I5" s="10" t="s">
        <v>28</v>
      </c>
      <c r="J5" s="4">
        <f t="shared" si="0"/>
        <v>48</v>
      </c>
      <c r="K5" s="4">
        <f t="shared" ref="K5:K67" si="1">G5-D5+1</f>
        <v>93</v>
      </c>
      <c r="L5" s="8"/>
      <c r="M5" s="9">
        <v>45</v>
      </c>
      <c r="N5" s="10" t="s">
        <v>29</v>
      </c>
      <c r="O5" s="10"/>
      <c r="P5" s="10" t="s">
        <v>23</v>
      </c>
      <c r="Q5" s="10"/>
      <c r="R5" s="10"/>
      <c r="S5" s="11" t="s">
        <v>30</v>
      </c>
      <c r="T5" s="11" t="s">
        <v>25</v>
      </c>
      <c r="U5" s="13">
        <v>44160</v>
      </c>
      <c r="V5" s="22"/>
      <c r="W5" s="1"/>
      <c r="X5" s="1"/>
      <c r="Y5" s="1"/>
      <c r="Z5" s="1"/>
      <c r="AA5" s="1"/>
      <c r="AB5" s="1"/>
      <c r="AC5" s="1"/>
      <c r="AD5" s="1"/>
    </row>
    <row r="6" spans="1:30" ht="16.5" x14ac:dyDescent="0.25">
      <c r="A6" s="14">
        <v>3</v>
      </c>
      <c r="B6" s="10" t="s">
        <v>26</v>
      </c>
      <c r="C6" s="14">
        <v>62</v>
      </c>
      <c r="D6" s="15">
        <v>44172</v>
      </c>
      <c r="E6" s="13">
        <v>44174</v>
      </c>
      <c r="F6" s="13">
        <v>44195</v>
      </c>
      <c r="G6" s="13">
        <v>44221</v>
      </c>
      <c r="H6" s="10" t="s">
        <v>21</v>
      </c>
      <c r="I6" s="5" t="s">
        <v>109</v>
      </c>
      <c r="J6" s="4">
        <f t="shared" si="0"/>
        <v>22</v>
      </c>
      <c r="K6" s="4">
        <f t="shared" si="1"/>
        <v>50</v>
      </c>
      <c r="L6" s="8"/>
      <c r="M6" s="24" t="s">
        <v>31</v>
      </c>
      <c r="N6" s="10" t="s">
        <v>29</v>
      </c>
      <c r="O6" s="10"/>
      <c r="P6" s="10"/>
      <c r="Q6" s="10"/>
      <c r="R6" s="10"/>
      <c r="S6" s="11"/>
      <c r="T6" s="11" t="s">
        <v>25</v>
      </c>
      <c r="U6" s="13">
        <v>44175</v>
      </c>
      <c r="V6" s="22" t="s">
        <v>32</v>
      </c>
      <c r="W6" s="1"/>
      <c r="X6" s="1"/>
      <c r="Y6" s="1"/>
      <c r="Z6" s="1"/>
      <c r="AA6" s="1"/>
      <c r="AB6" s="1"/>
      <c r="AC6" s="1"/>
      <c r="AD6" s="1"/>
    </row>
    <row r="7" spans="1:30" ht="16.5" x14ac:dyDescent="0.25">
      <c r="A7" s="14">
        <v>4</v>
      </c>
      <c r="B7" s="10" t="s">
        <v>26</v>
      </c>
      <c r="C7" s="14">
        <v>34</v>
      </c>
      <c r="D7" s="15">
        <v>44185</v>
      </c>
      <c r="E7" s="13">
        <v>44185</v>
      </c>
      <c r="F7" s="13">
        <v>44189</v>
      </c>
      <c r="G7" s="13">
        <v>44190</v>
      </c>
      <c r="H7" s="10" t="s">
        <v>27</v>
      </c>
      <c r="I7" s="10" t="s">
        <v>33</v>
      </c>
      <c r="J7" s="4">
        <f t="shared" si="0"/>
        <v>5</v>
      </c>
      <c r="K7" s="4">
        <f t="shared" si="1"/>
        <v>6</v>
      </c>
      <c r="L7" s="8" t="s">
        <v>34</v>
      </c>
      <c r="M7" s="9">
        <v>49</v>
      </c>
      <c r="N7" s="10" t="s">
        <v>29</v>
      </c>
      <c r="O7" s="10"/>
      <c r="P7" s="10"/>
      <c r="Q7" s="10"/>
      <c r="R7" s="10"/>
      <c r="S7" s="11"/>
      <c r="T7" s="11" t="s">
        <v>25</v>
      </c>
      <c r="U7" s="13">
        <v>44186</v>
      </c>
      <c r="V7" s="22"/>
      <c r="W7" s="1"/>
      <c r="X7" s="1"/>
      <c r="Y7" s="1"/>
      <c r="Z7" s="1"/>
      <c r="AA7" s="1"/>
      <c r="AB7" s="1"/>
      <c r="AC7" s="1"/>
      <c r="AD7" s="1"/>
    </row>
    <row r="8" spans="1:30" ht="16.5" x14ac:dyDescent="0.25">
      <c r="A8" s="14">
        <v>5</v>
      </c>
      <c r="B8" s="10" t="s">
        <v>20</v>
      </c>
      <c r="C8" s="14">
        <v>56</v>
      </c>
      <c r="D8" s="15">
        <v>44194</v>
      </c>
      <c r="E8" s="13">
        <v>44194</v>
      </c>
      <c r="F8" s="13">
        <v>44223</v>
      </c>
      <c r="G8" s="13">
        <v>44223</v>
      </c>
      <c r="H8" s="10" t="s">
        <v>21</v>
      </c>
      <c r="I8" s="5" t="s">
        <v>109</v>
      </c>
      <c r="J8" s="4">
        <f t="shared" si="0"/>
        <v>30</v>
      </c>
      <c r="K8" s="4">
        <f t="shared" si="1"/>
        <v>30</v>
      </c>
      <c r="L8" s="8"/>
      <c r="M8" s="9">
        <v>33.5</v>
      </c>
      <c r="N8" s="10" t="s">
        <v>29</v>
      </c>
      <c r="O8" s="10" t="s">
        <v>35</v>
      </c>
      <c r="P8" s="10"/>
      <c r="Q8" s="10"/>
      <c r="R8" s="10"/>
      <c r="S8" s="11" t="s">
        <v>36</v>
      </c>
      <c r="T8" s="11" t="s">
        <v>25</v>
      </c>
      <c r="U8" s="13">
        <v>44194</v>
      </c>
      <c r="V8" s="22"/>
      <c r="W8" s="1"/>
      <c r="X8" s="1"/>
      <c r="Y8" s="1"/>
      <c r="Z8" s="1"/>
      <c r="AA8" s="1"/>
      <c r="AB8" s="1"/>
      <c r="AC8" s="1"/>
      <c r="AD8" s="1"/>
    </row>
    <row r="9" spans="1:30" ht="16.5" x14ac:dyDescent="0.25">
      <c r="A9" s="14">
        <v>6</v>
      </c>
      <c r="B9" s="10" t="s">
        <v>20</v>
      </c>
      <c r="C9" s="14">
        <v>71</v>
      </c>
      <c r="D9" s="15">
        <v>44202</v>
      </c>
      <c r="E9" s="13">
        <v>44203</v>
      </c>
      <c r="F9" s="13">
        <v>44213</v>
      </c>
      <c r="G9" s="13">
        <v>44221</v>
      </c>
      <c r="H9" s="10" t="s">
        <v>27</v>
      </c>
      <c r="I9" s="10" t="s">
        <v>37</v>
      </c>
      <c r="J9" s="4">
        <f t="shared" si="0"/>
        <v>11</v>
      </c>
      <c r="K9" s="4">
        <f t="shared" si="1"/>
        <v>20</v>
      </c>
      <c r="L9" s="8"/>
      <c r="M9" s="9">
        <v>27.8</v>
      </c>
      <c r="N9" s="10" t="s">
        <v>29</v>
      </c>
      <c r="O9" s="10"/>
      <c r="P9" s="10" t="s">
        <v>23</v>
      </c>
      <c r="Q9" s="10"/>
      <c r="R9" s="10"/>
      <c r="S9" s="11"/>
      <c r="T9" s="11" t="s">
        <v>25</v>
      </c>
      <c r="U9" s="13">
        <v>44206</v>
      </c>
      <c r="V9" s="22"/>
      <c r="W9" s="1"/>
      <c r="X9" s="1"/>
      <c r="Y9" s="1"/>
      <c r="Z9" s="1"/>
      <c r="AA9" s="1"/>
      <c r="AB9" s="1"/>
      <c r="AC9" s="1"/>
      <c r="AD9" s="1"/>
    </row>
    <row r="10" spans="1:30" ht="16.5" x14ac:dyDescent="0.25">
      <c r="A10" s="14">
        <v>7</v>
      </c>
      <c r="B10" s="10" t="s">
        <v>20</v>
      </c>
      <c r="C10" s="14">
        <v>72</v>
      </c>
      <c r="D10" s="15">
        <v>44206</v>
      </c>
      <c r="E10" s="13">
        <v>44207</v>
      </c>
      <c r="F10" s="13">
        <v>44219</v>
      </c>
      <c r="G10" s="13">
        <v>44219</v>
      </c>
      <c r="H10" s="10" t="s">
        <v>21</v>
      </c>
      <c r="I10" s="5" t="s">
        <v>109</v>
      </c>
      <c r="J10" s="4">
        <f t="shared" ref="J10:J14" si="2">F10-E10+1</f>
        <v>13</v>
      </c>
      <c r="K10" s="4">
        <f t="shared" si="1"/>
        <v>14</v>
      </c>
      <c r="L10" s="8"/>
      <c r="M10" s="9">
        <v>26.9</v>
      </c>
      <c r="N10" s="10" t="s">
        <v>29</v>
      </c>
      <c r="O10" s="10"/>
      <c r="P10" s="10"/>
      <c r="Q10" s="10"/>
      <c r="R10" s="10"/>
      <c r="S10" s="11" t="s">
        <v>38</v>
      </c>
      <c r="T10" s="11" t="s">
        <v>25</v>
      </c>
      <c r="U10" s="13">
        <v>44209</v>
      </c>
      <c r="V10" s="22"/>
      <c r="W10" s="1"/>
      <c r="X10" s="1"/>
      <c r="Y10" s="1"/>
      <c r="Z10" s="1"/>
      <c r="AA10" s="1"/>
      <c r="AB10" s="1"/>
      <c r="AC10" s="1"/>
      <c r="AD10" s="1"/>
    </row>
    <row r="11" spans="1:30" ht="16.5" x14ac:dyDescent="0.25">
      <c r="A11" s="14">
        <v>8</v>
      </c>
      <c r="B11" s="10" t="s">
        <v>26</v>
      </c>
      <c r="C11" s="14">
        <v>59</v>
      </c>
      <c r="D11" s="15">
        <v>44205</v>
      </c>
      <c r="E11" s="13">
        <v>44208</v>
      </c>
      <c r="F11" s="13">
        <v>44220</v>
      </c>
      <c r="G11" s="13">
        <v>44233</v>
      </c>
      <c r="H11" s="10" t="s">
        <v>27</v>
      </c>
      <c r="I11" s="10" t="s">
        <v>37</v>
      </c>
      <c r="J11" s="4">
        <f t="shared" si="2"/>
        <v>13</v>
      </c>
      <c r="K11" s="4">
        <f t="shared" si="1"/>
        <v>29</v>
      </c>
      <c r="L11" s="8"/>
      <c r="M11" s="9">
        <v>29.8</v>
      </c>
      <c r="N11" s="10" t="s">
        <v>29</v>
      </c>
      <c r="O11" s="10"/>
      <c r="P11" s="10"/>
      <c r="Q11" s="10"/>
      <c r="R11" s="10"/>
      <c r="S11" s="11" t="s">
        <v>39</v>
      </c>
      <c r="T11" s="11" t="s">
        <v>25</v>
      </c>
      <c r="U11" s="13">
        <v>44209</v>
      </c>
      <c r="V11" s="22"/>
      <c r="W11" s="1"/>
      <c r="X11" s="1"/>
      <c r="Y11" s="1"/>
      <c r="Z11" s="1"/>
      <c r="AA11" s="1"/>
      <c r="AB11" s="1"/>
      <c r="AC11" s="1"/>
      <c r="AD11" s="1"/>
    </row>
    <row r="12" spans="1:30" ht="16.5" x14ac:dyDescent="0.25">
      <c r="A12" s="14">
        <v>9</v>
      </c>
      <c r="B12" s="10" t="s">
        <v>20</v>
      </c>
      <c r="C12" s="14">
        <v>56</v>
      </c>
      <c r="D12" s="15">
        <v>44209</v>
      </c>
      <c r="E12" s="13">
        <v>44211</v>
      </c>
      <c r="F12" s="13">
        <v>44286</v>
      </c>
      <c r="G12" s="13">
        <v>44314</v>
      </c>
      <c r="H12" s="10" t="s">
        <v>27</v>
      </c>
      <c r="I12" s="10" t="s">
        <v>40</v>
      </c>
      <c r="J12" s="4">
        <f t="shared" si="2"/>
        <v>76</v>
      </c>
      <c r="K12" s="4">
        <f t="shared" si="1"/>
        <v>106</v>
      </c>
      <c r="L12" s="8"/>
      <c r="M12" s="9">
        <v>43.1</v>
      </c>
      <c r="N12" s="10" t="s">
        <v>29</v>
      </c>
      <c r="O12" s="10" t="s">
        <v>35</v>
      </c>
      <c r="P12" s="10"/>
      <c r="Q12" s="10"/>
      <c r="R12" s="10"/>
      <c r="S12" s="11" t="s">
        <v>41</v>
      </c>
      <c r="T12" s="11" t="s">
        <v>25</v>
      </c>
      <c r="U12" s="13">
        <v>44218</v>
      </c>
      <c r="V12" s="22" t="s">
        <v>42</v>
      </c>
      <c r="W12" s="1"/>
      <c r="X12" s="1"/>
      <c r="Y12" s="1"/>
      <c r="Z12" s="1"/>
      <c r="AA12" s="1"/>
      <c r="AB12" s="1"/>
      <c r="AC12" s="1"/>
      <c r="AD12" s="1"/>
    </row>
    <row r="13" spans="1:30" ht="16.5" x14ac:dyDescent="0.25">
      <c r="A13" s="14">
        <v>10</v>
      </c>
      <c r="B13" s="10" t="s">
        <v>20</v>
      </c>
      <c r="C13" s="14">
        <v>56</v>
      </c>
      <c r="D13" s="15">
        <v>44218</v>
      </c>
      <c r="E13" s="13">
        <v>44218</v>
      </c>
      <c r="F13" s="13">
        <v>44235</v>
      </c>
      <c r="G13" s="13">
        <v>44242</v>
      </c>
      <c r="H13" s="10" t="s">
        <v>27</v>
      </c>
      <c r="I13" s="10" t="s">
        <v>37</v>
      </c>
      <c r="J13" s="4">
        <f t="shared" si="2"/>
        <v>18</v>
      </c>
      <c r="K13" s="4">
        <f t="shared" si="1"/>
        <v>25</v>
      </c>
      <c r="L13" s="8" t="s">
        <v>43</v>
      </c>
      <c r="M13" s="9">
        <v>32.200000000000003</v>
      </c>
      <c r="N13" s="10" t="s">
        <v>29</v>
      </c>
      <c r="O13" s="10"/>
      <c r="P13" s="10"/>
      <c r="Q13" s="10"/>
      <c r="R13" s="10"/>
      <c r="S13" s="11" t="s">
        <v>44</v>
      </c>
      <c r="T13" s="11" t="s">
        <v>25</v>
      </c>
      <c r="U13" s="13">
        <v>44219</v>
      </c>
      <c r="V13" s="22"/>
      <c r="W13" s="1"/>
      <c r="X13" s="1"/>
      <c r="Y13" s="1"/>
      <c r="Z13" s="1"/>
      <c r="AA13" s="1"/>
      <c r="AB13" s="1"/>
      <c r="AC13" s="1"/>
      <c r="AD13" s="1"/>
    </row>
    <row r="14" spans="1:30" ht="16.5" x14ac:dyDescent="0.25">
      <c r="A14" s="14">
        <v>11</v>
      </c>
      <c r="B14" s="10" t="s">
        <v>20</v>
      </c>
      <c r="C14" s="14">
        <v>32</v>
      </c>
      <c r="D14" s="15">
        <v>44222</v>
      </c>
      <c r="E14" s="13">
        <v>44222</v>
      </c>
      <c r="F14" s="13">
        <v>44230</v>
      </c>
      <c r="G14" s="13">
        <v>44236</v>
      </c>
      <c r="H14" s="10" t="s">
        <v>27</v>
      </c>
      <c r="I14" s="10" t="s">
        <v>37</v>
      </c>
      <c r="J14" s="4">
        <f t="shared" si="2"/>
        <v>9</v>
      </c>
      <c r="K14" s="4">
        <f t="shared" si="1"/>
        <v>15</v>
      </c>
      <c r="L14" s="8"/>
      <c r="M14" s="9">
        <v>30.1</v>
      </c>
      <c r="N14" s="10" t="s">
        <v>17</v>
      </c>
      <c r="O14" s="10"/>
      <c r="P14" s="10"/>
      <c r="Q14" s="10"/>
      <c r="R14" s="10"/>
      <c r="S14" s="11"/>
      <c r="T14" s="11" t="s">
        <v>25</v>
      </c>
      <c r="U14" s="13">
        <v>44222</v>
      </c>
      <c r="V14" s="22"/>
      <c r="W14" s="1"/>
      <c r="X14" s="1"/>
      <c r="Y14" s="1"/>
      <c r="Z14" s="1"/>
      <c r="AA14" s="1"/>
      <c r="AB14" s="1"/>
      <c r="AC14" s="1"/>
      <c r="AD14" s="1"/>
    </row>
    <row r="15" spans="1:30" ht="16.5" x14ac:dyDescent="0.25">
      <c r="A15" s="14">
        <v>12</v>
      </c>
      <c r="B15" s="10" t="s">
        <v>20</v>
      </c>
      <c r="C15" s="14">
        <v>46</v>
      </c>
      <c r="D15" s="15">
        <v>44235</v>
      </c>
      <c r="E15" s="13">
        <v>44239</v>
      </c>
      <c r="F15" s="13">
        <v>44249</v>
      </c>
      <c r="G15" s="13">
        <v>44251</v>
      </c>
      <c r="H15" s="10" t="s">
        <v>27</v>
      </c>
      <c r="I15" s="10" t="s">
        <v>33</v>
      </c>
      <c r="J15" s="4">
        <f>F15-E15+1</f>
        <v>11</v>
      </c>
      <c r="K15" s="4">
        <f t="shared" si="1"/>
        <v>17</v>
      </c>
      <c r="L15" s="8" t="s">
        <v>43</v>
      </c>
      <c r="M15" s="9">
        <v>43</v>
      </c>
      <c r="N15" s="10" t="s">
        <v>29</v>
      </c>
      <c r="O15" s="10" t="s">
        <v>23</v>
      </c>
      <c r="P15" s="10"/>
      <c r="Q15" s="10"/>
      <c r="R15" s="10"/>
      <c r="S15" s="11" t="s">
        <v>45</v>
      </c>
      <c r="T15" s="11" t="s">
        <v>25</v>
      </c>
      <c r="U15" s="13">
        <v>44239</v>
      </c>
      <c r="V15" s="22"/>
      <c r="W15" s="1"/>
      <c r="X15" s="1"/>
      <c r="Y15" s="1"/>
      <c r="Z15" s="1"/>
      <c r="AA15" s="1"/>
      <c r="AB15" s="1"/>
      <c r="AC15" s="1"/>
      <c r="AD15" s="1"/>
    </row>
    <row r="16" spans="1:30" ht="16.5" x14ac:dyDescent="0.25">
      <c r="A16" s="14">
        <v>13</v>
      </c>
      <c r="B16" s="10" t="s">
        <v>20</v>
      </c>
      <c r="C16" s="14">
        <v>57</v>
      </c>
      <c r="D16" s="15">
        <v>44260</v>
      </c>
      <c r="E16" s="13">
        <v>44260</v>
      </c>
      <c r="F16" s="13">
        <v>44264</v>
      </c>
      <c r="G16" s="13">
        <v>44271</v>
      </c>
      <c r="H16" s="10" t="s">
        <v>27</v>
      </c>
      <c r="I16" s="10" t="s">
        <v>33</v>
      </c>
      <c r="J16" s="4">
        <f>F16-E16+1</f>
        <v>5</v>
      </c>
      <c r="K16" s="4">
        <f t="shared" si="1"/>
        <v>12</v>
      </c>
      <c r="L16" s="8"/>
      <c r="M16" s="9">
        <v>27.5</v>
      </c>
      <c r="N16" s="10" t="s">
        <v>46</v>
      </c>
      <c r="O16" s="10"/>
      <c r="P16" s="10"/>
      <c r="Q16" s="10"/>
      <c r="R16" s="10"/>
      <c r="S16" s="11" t="s">
        <v>47</v>
      </c>
      <c r="T16" s="11" t="s">
        <v>25</v>
      </c>
      <c r="U16" s="13">
        <v>44260</v>
      </c>
      <c r="V16" s="22"/>
      <c r="W16" s="1"/>
      <c r="X16" s="1"/>
      <c r="Y16" s="1"/>
      <c r="Z16" s="1"/>
      <c r="AA16" s="1"/>
      <c r="AB16" s="1"/>
      <c r="AC16" s="1"/>
      <c r="AD16" s="1"/>
    </row>
    <row r="17" spans="1:30" ht="16.5" x14ac:dyDescent="0.25">
      <c r="A17" s="14">
        <v>14</v>
      </c>
      <c r="B17" s="10" t="s">
        <v>20</v>
      </c>
      <c r="C17" s="14">
        <v>60</v>
      </c>
      <c r="D17" s="15">
        <v>44264</v>
      </c>
      <c r="E17" s="13">
        <v>44265</v>
      </c>
      <c r="F17" s="13">
        <v>44320</v>
      </c>
      <c r="G17" s="13">
        <v>44326</v>
      </c>
      <c r="H17" s="10" t="s">
        <v>27</v>
      </c>
      <c r="I17" s="10" t="s">
        <v>40</v>
      </c>
      <c r="J17" s="4">
        <f t="shared" ref="J17:J21" si="3">F17-E17+1</f>
        <v>56</v>
      </c>
      <c r="K17" s="4">
        <f t="shared" si="1"/>
        <v>63</v>
      </c>
      <c r="L17" s="8"/>
      <c r="M17" s="9">
        <v>27</v>
      </c>
      <c r="N17" s="10" t="s">
        <v>29</v>
      </c>
      <c r="O17" s="10"/>
      <c r="P17" s="10"/>
      <c r="Q17" s="10"/>
      <c r="R17" s="10"/>
      <c r="S17" s="11"/>
      <c r="T17" s="11" t="s">
        <v>25</v>
      </c>
      <c r="U17" s="13">
        <v>44265</v>
      </c>
      <c r="V17" s="22" t="s">
        <v>48</v>
      </c>
      <c r="W17" s="1"/>
      <c r="X17" s="1"/>
      <c r="Y17" s="1"/>
      <c r="Z17" s="1"/>
      <c r="AA17" s="1"/>
      <c r="AB17" s="1"/>
      <c r="AC17" s="1"/>
      <c r="AD17" s="1"/>
    </row>
    <row r="18" spans="1:30" ht="16.5" x14ac:dyDescent="0.25">
      <c r="A18" s="14">
        <v>15</v>
      </c>
      <c r="B18" s="10" t="s">
        <v>20</v>
      </c>
      <c r="C18" s="14">
        <v>62</v>
      </c>
      <c r="D18" s="15">
        <v>43951</v>
      </c>
      <c r="E18" s="13">
        <v>43952</v>
      </c>
      <c r="F18" s="13">
        <v>43973</v>
      </c>
      <c r="G18" s="13">
        <v>43983</v>
      </c>
      <c r="H18" s="10" t="s">
        <v>27</v>
      </c>
      <c r="I18" s="10" t="s">
        <v>37</v>
      </c>
      <c r="J18" s="4">
        <f t="shared" si="3"/>
        <v>22</v>
      </c>
      <c r="K18" s="4">
        <f t="shared" si="1"/>
        <v>33</v>
      </c>
      <c r="L18" s="8" t="s">
        <v>43</v>
      </c>
      <c r="M18" s="9">
        <v>31</v>
      </c>
      <c r="N18" s="10" t="s">
        <v>29</v>
      </c>
      <c r="O18" s="10" t="s">
        <v>23</v>
      </c>
      <c r="P18" s="10"/>
      <c r="Q18" s="10"/>
      <c r="R18" s="10"/>
      <c r="S18" s="11" t="s">
        <v>49</v>
      </c>
      <c r="T18" s="11" t="s">
        <v>25</v>
      </c>
      <c r="U18" s="13">
        <v>43954</v>
      </c>
      <c r="V18" s="22"/>
      <c r="W18" s="1"/>
      <c r="X18" s="1"/>
      <c r="Y18" s="1"/>
      <c r="Z18" s="1"/>
      <c r="AA18" s="1"/>
      <c r="AB18" s="1"/>
      <c r="AC18" s="1"/>
      <c r="AD18" s="1"/>
    </row>
    <row r="19" spans="1:30" ht="16.5" x14ac:dyDescent="0.25">
      <c r="A19" s="14">
        <v>16</v>
      </c>
      <c r="B19" s="10" t="s">
        <v>26</v>
      </c>
      <c r="C19" s="14">
        <v>66</v>
      </c>
      <c r="D19" s="15">
        <v>43954</v>
      </c>
      <c r="E19" s="13">
        <v>43954</v>
      </c>
      <c r="F19" s="13">
        <v>43966</v>
      </c>
      <c r="G19" s="13">
        <v>43980</v>
      </c>
      <c r="H19" s="10" t="s">
        <v>27</v>
      </c>
      <c r="I19" s="10" t="s">
        <v>33</v>
      </c>
      <c r="J19" s="4">
        <f t="shared" si="3"/>
        <v>13</v>
      </c>
      <c r="K19" s="4">
        <f t="shared" si="1"/>
        <v>27</v>
      </c>
      <c r="L19" s="8" t="s">
        <v>43</v>
      </c>
      <c r="M19" s="9">
        <v>21.6</v>
      </c>
      <c r="N19" s="10" t="s">
        <v>17</v>
      </c>
      <c r="O19" s="10"/>
      <c r="P19" s="10"/>
      <c r="Q19" s="10"/>
      <c r="R19" s="10"/>
      <c r="S19" s="11" t="s">
        <v>50</v>
      </c>
      <c r="T19" s="11" t="s">
        <v>25</v>
      </c>
      <c r="U19" s="13">
        <v>43956</v>
      </c>
      <c r="V19" s="22"/>
      <c r="W19" s="1"/>
      <c r="X19" s="1"/>
      <c r="Y19" s="1"/>
      <c r="Z19" s="1"/>
      <c r="AA19" s="1"/>
      <c r="AB19" s="1"/>
      <c r="AC19" s="1"/>
      <c r="AD19" s="1"/>
    </row>
    <row r="20" spans="1:30" ht="16.5" x14ac:dyDescent="0.25">
      <c r="A20" s="14">
        <v>17</v>
      </c>
      <c r="B20" s="10" t="s">
        <v>20</v>
      </c>
      <c r="C20" s="14">
        <v>22</v>
      </c>
      <c r="D20" s="15">
        <v>44377</v>
      </c>
      <c r="E20" s="13">
        <v>44379</v>
      </c>
      <c r="F20" s="13">
        <v>44395</v>
      </c>
      <c r="G20" s="13">
        <v>44402</v>
      </c>
      <c r="H20" s="10" t="s">
        <v>27</v>
      </c>
      <c r="I20" s="10" t="s">
        <v>33</v>
      </c>
      <c r="J20" s="4">
        <f t="shared" si="3"/>
        <v>17</v>
      </c>
      <c r="K20" s="4">
        <f t="shared" si="1"/>
        <v>26</v>
      </c>
      <c r="L20" s="8"/>
      <c r="M20" s="9">
        <v>45.9</v>
      </c>
      <c r="N20" s="10" t="s">
        <v>29</v>
      </c>
      <c r="O20" s="10"/>
      <c r="P20" s="10"/>
      <c r="Q20" s="10"/>
      <c r="R20" s="10"/>
      <c r="S20" s="11" t="s">
        <v>50</v>
      </c>
      <c r="T20" s="11" t="s">
        <v>25</v>
      </c>
      <c r="U20" s="13">
        <v>44379</v>
      </c>
      <c r="V20" s="22" t="s">
        <v>51</v>
      </c>
      <c r="W20" s="1"/>
      <c r="X20" s="1"/>
      <c r="Y20" s="1"/>
      <c r="Z20" s="1"/>
      <c r="AA20" s="1"/>
      <c r="AB20" s="1"/>
      <c r="AC20" s="1"/>
      <c r="AD20" s="1"/>
    </row>
    <row r="21" spans="1:30" ht="16.5" x14ac:dyDescent="0.25">
      <c r="A21" s="14">
        <v>18</v>
      </c>
      <c r="B21" s="10" t="s">
        <v>20</v>
      </c>
      <c r="C21" s="14">
        <v>55</v>
      </c>
      <c r="D21" s="15">
        <v>44384</v>
      </c>
      <c r="E21" s="13">
        <v>44385</v>
      </c>
      <c r="F21" s="13">
        <v>44405</v>
      </c>
      <c r="G21" s="13">
        <v>44445</v>
      </c>
      <c r="H21" s="10" t="s">
        <v>27</v>
      </c>
      <c r="I21" s="10" t="s">
        <v>40</v>
      </c>
      <c r="J21" s="4">
        <f t="shared" si="3"/>
        <v>21</v>
      </c>
      <c r="K21" s="4">
        <f t="shared" si="1"/>
        <v>62</v>
      </c>
      <c r="L21" s="8"/>
      <c r="M21" s="9">
        <v>51</v>
      </c>
      <c r="N21" s="10" t="s">
        <v>52</v>
      </c>
      <c r="O21" s="10"/>
      <c r="P21" s="10"/>
      <c r="Q21" s="10"/>
      <c r="R21" s="10"/>
      <c r="S21" s="11" t="s">
        <v>53</v>
      </c>
      <c r="T21" s="11" t="s">
        <v>25</v>
      </c>
      <c r="U21" s="13">
        <v>44386</v>
      </c>
      <c r="V21" s="22" t="s">
        <v>54</v>
      </c>
      <c r="W21" s="1"/>
      <c r="X21" s="1"/>
      <c r="Y21" s="1"/>
      <c r="Z21" s="1"/>
      <c r="AA21" s="1"/>
      <c r="AB21" s="1"/>
      <c r="AC21" s="1"/>
      <c r="AD21" s="1"/>
    </row>
    <row r="22" spans="1:30" ht="16.5" x14ac:dyDescent="0.25">
      <c r="A22" s="14">
        <v>19</v>
      </c>
      <c r="B22" s="10" t="s">
        <v>20</v>
      </c>
      <c r="C22" s="14">
        <v>69</v>
      </c>
      <c r="D22" s="15">
        <v>44391</v>
      </c>
      <c r="E22" s="13">
        <v>44391</v>
      </c>
      <c r="F22" s="13">
        <v>44403</v>
      </c>
      <c r="G22" s="13">
        <v>44420</v>
      </c>
      <c r="H22" s="10" t="s">
        <v>21</v>
      </c>
      <c r="I22" s="5" t="s">
        <v>109</v>
      </c>
      <c r="J22" s="4">
        <f>F22-E22+1</f>
        <v>13</v>
      </c>
      <c r="K22" s="4">
        <f t="shared" si="1"/>
        <v>30</v>
      </c>
      <c r="L22" s="8"/>
      <c r="M22" s="9">
        <v>40.5</v>
      </c>
      <c r="N22" s="10" t="s">
        <v>29</v>
      </c>
      <c r="O22" s="10" t="s">
        <v>35</v>
      </c>
      <c r="P22" s="10"/>
      <c r="Q22" s="10"/>
      <c r="R22" s="10"/>
      <c r="S22" s="11" t="s">
        <v>55</v>
      </c>
      <c r="T22" s="11" t="s">
        <v>25</v>
      </c>
      <c r="U22" s="13">
        <v>44392</v>
      </c>
      <c r="V22" s="22"/>
      <c r="W22" s="1"/>
      <c r="X22" s="1"/>
      <c r="Y22" s="1"/>
      <c r="Z22" s="1"/>
      <c r="AA22" s="1"/>
      <c r="AB22" s="1"/>
      <c r="AC22" s="1"/>
      <c r="AD22" s="1"/>
    </row>
    <row r="23" spans="1:30" ht="16.5" x14ac:dyDescent="0.25">
      <c r="A23" s="14">
        <v>20</v>
      </c>
      <c r="B23" s="10" t="s">
        <v>20</v>
      </c>
      <c r="C23" s="14">
        <v>60</v>
      </c>
      <c r="D23" s="15">
        <v>44395</v>
      </c>
      <c r="E23" s="13">
        <v>44395</v>
      </c>
      <c r="F23" s="13">
        <v>44400</v>
      </c>
      <c r="G23" s="13">
        <v>44406</v>
      </c>
      <c r="H23" s="10" t="s">
        <v>27</v>
      </c>
      <c r="I23" s="10" t="s">
        <v>33</v>
      </c>
      <c r="J23" s="4">
        <f>F23-E23+1</f>
        <v>6</v>
      </c>
      <c r="K23" s="4">
        <f t="shared" si="1"/>
        <v>12</v>
      </c>
      <c r="L23" s="8"/>
      <c r="M23" s="9">
        <v>25.1</v>
      </c>
      <c r="N23" s="10" t="s">
        <v>17</v>
      </c>
      <c r="O23" s="10"/>
      <c r="P23" s="10"/>
      <c r="Q23" s="10"/>
      <c r="R23" s="10"/>
      <c r="S23" s="1"/>
      <c r="T23" s="11" t="s">
        <v>25</v>
      </c>
      <c r="U23" s="13">
        <v>44396</v>
      </c>
      <c r="V23" s="22"/>
      <c r="W23" s="1"/>
      <c r="X23" s="1"/>
      <c r="Y23" s="1"/>
      <c r="Z23" s="1"/>
      <c r="AA23" s="1"/>
      <c r="AB23" s="1"/>
      <c r="AC23" s="1"/>
      <c r="AD23" s="1"/>
    </row>
    <row r="24" spans="1:30" ht="16.5" x14ac:dyDescent="0.25">
      <c r="A24" s="14">
        <v>21</v>
      </c>
      <c r="B24" s="10" t="s">
        <v>20</v>
      </c>
      <c r="C24" s="14">
        <v>66</v>
      </c>
      <c r="D24" s="15">
        <v>44392</v>
      </c>
      <c r="E24" s="13">
        <v>44401</v>
      </c>
      <c r="F24" s="13">
        <v>44402</v>
      </c>
      <c r="G24" s="13">
        <v>44402</v>
      </c>
      <c r="H24" s="10" t="s">
        <v>21</v>
      </c>
      <c r="I24" s="5" t="s">
        <v>109</v>
      </c>
      <c r="J24" s="4">
        <f t="shared" ref="J24:J28" si="4">F24-E24+1</f>
        <v>2</v>
      </c>
      <c r="K24" s="4">
        <f t="shared" si="1"/>
        <v>11</v>
      </c>
      <c r="L24" s="8"/>
      <c r="M24" s="9">
        <v>28.5</v>
      </c>
      <c r="N24" s="10" t="s">
        <v>29</v>
      </c>
      <c r="O24" s="10" t="s">
        <v>35</v>
      </c>
      <c r="P24" s="10" t="s">
        <v>23</v>
      </c>
      <c r="Q24" s="10"/>
      <c r="R24" s="10"/>
      <c r="S24" s="11" t="s">
        <v>56</v>
      </c>
      <c r="T24" s="11" t="s">
        <v>25</v>
      </c>
      <c r="U24" s="13">
        <v>44399</v>
      </c>
      <c r="V24" s="22"/>
      <c r="W24" s="1"/>
      <c r="X24" s="1"/>
      <c r="Y24" s="1"/>
      <c r="Z24" s="1"/>
      <c r="AA24" s="1"/>
      <c r="AB24" s="1"/>
      <c r="AC24" s="1"/>
      <c r="AD24" s="1"/>
    </row>
    <row r="25" spans="1:30" ht="16.5" x14ac:dyDescent="0.25">
      <c r="A25" s="14">
        <v>22</v>
      </c>
      <c r="B25" s="10" t="s">
        <v>26</v>
      </c>
      <c r="C25" s="14">
        <v>31</v>
      </c>
      <c r="D25" s="15">
        <v>44394</v>
      </c>
      <c r="E25" s="13">
        <v>44399</v>
      </c>
      <c r="F25" s="13">
        <v>44408</v>
      </c>
      <c r="G25" s="13">
        <v>44412</v>
      </c>
      <c r="H25" s="10" t="s">
        <v>27</v>
      </c>
      <c r="I25" s="10" t="s">
        <v>33</v>
      </c>
      <c r="J25" s="4">
        <f t="shared" si="4"/>
        <v>10</v>
      </c>
      <c r="K25" s="4">
        <f t="shared" si="1"/>
        <v>19</v>
      </c>
      <c r="L25" s="8"/>
      <c r="M25" s="9">
        <v>41</v>
      </c>
      <c r="N25" s="10" t="s">
        <v>57</v>
      </c>
      <c r="O25" s="1"/>
      <c r="P25" s="10"/>
      <c r="Q25" s="10"/>
      <c r="R25" s="10"/>
      <c r="S25" s="11"/>
      <c r="T25" s="11" t="s">
        <v>25</v>
      </c>
      <c r="U25" s="13">
        <v>44400</v>
      </c>
      <c r="V25" s="22"/>
      <c r="W25" s="1"/>
      <c r="X25" s="1"/>
      <c r="Y25" s="1"/>
      <c r="Z25" s="1"/>
      <c r="AA25" s="1"/>
      <c r="AB25" s="1"/>
      <c r="AC25" s="1"/>
      <c r="AD25" s="1"/>
    </row>
    <row r="26" spans="1:30" ht="16.5" x14ac:dyDescent="0.25">
      <c r="A26" s="14">
        <v>23</v>
      </c>
      <c r="B26" s="10" t="s">
        <v>20</v>
      </c>
      <c r="C26" s="14">
        <v>38</v>
      </c>
      <c r="D26" s="15">
        <v>44399</v>
      </c>
      <c r="E26" s="13">
        <v>44399</v>
      </c>
      <c r="F26" s="13">
        <v>44402</v>
      </c>
      <c r="G26" s="13">
        <v>44403</v>
      </c>
      <c r="H26" s="10" t="s">
        <v>27</v>
      </c>
      <c r="I26" s="10" t="s">
        <v>33</v>
      </c>
      <c r="J26" s="4">
        <f t="shared" si="4"/>
        <v>4</v>
      </c>
      <c r="K26" s="4">
        <f t="shared" si="1"/>
        <v>5</v>
      </c>
      <c r="L26" s="8"/>
      <c r="M26" s="9">
        <v>27.9</v>
      </c>
      <c r="N26" s="10" t="s">
        <v>17</v>
      </c>
      <c r="O26" s="10"/>
      <c r="P26" s="10"/>
      <c r="Q26" s="10"/>
      <c r="R26" s="10"/>
      <c r="S26" s="11"/>
      <c r="T26" s="11" t="s">
        <v>25</v>
      </c>
      <c r="U26" s="13">
        <v>44400</v>
      </c>
      <c r="V26" s="22"/>
      <c r="W26" s="1"/>
      <c r="X26" s="1"/>
      <c r="Y26" s="1"/>
      <c r="Z26" s="1"/>
      <c r="AA26" s="1"/>
      <c r="AB26" s="1"/>
      <c r="AC26" s="1"/>
      <c r="AD26" s="1"/>
    </row>
    <row r="27" spans="1:30" ht="16.5" x14ac:dyDescent="0.25">
      <c r="A27" s="14">
        <v>24</v>
      </c>
      <c r="B27" s="10" t="s">
        <v>26</v>
      </c>
      <c r="C27" s="14">
        <v>50</v>
      </c>
      <c r="D27" s="15">
        <v>44403</v>
      </c>
      <c r="E27" s="13">
        <v>44403</v>
      </c>
      <c r="F27" s="13">
        <v>44410</v>
      </c>
      <c r="G27" s="13">
        <v>44413</v>
      </c>
      <c r="H27" s="10" t="s">
        <v>27</v>
      </c>
      <c r="I27" s="10" t="s">
        <v>33</v>
      </c>
      <c r="J27" s="4">
        <f t="shared" si="4"/>
        <v>8</v>
      </c>
      <c r="K27" s="4">
        <f t="shared" si="1"/>
        <v>11</v>
      </c>
      <c r="L27" s="8"/>
      <c r="M27" s="9">
        <v>45</v>
      </c>
      <c r="N27" s="10" t="s">
        <v>29</v>
      </c>
      <c r="O27" s="10"/>
      <c r="P27" s="10"/>
      <c r="Q27" s="10"/>
      <c r="R27" s="10"/>
      <c r="S27" s="11"/>
      <c r="T27" s="11" t="s">
        <v>25</v>
      </c>
      <c r="U27" s="13">
        <v>44403</v>
      </c>
      <c r="V27" s="22"/>
      <c r="W27" s="1"/>
      <c r="X27" s="1"/>
      <c r="Y27" s="1"/>
      <c r="Z27" s="1"/>
      <c r="AA27" s="1"/>
      <c r="AB27" s="1"/>
      <c r="AC27" s="1"/>
      <c r="AD27" s="1"/>
    </row>
    <row r="28" spans="1:30" ht="16.5" x14ac:dyDescent="0.25">
      <c r="A28" s="14">
        <v>25</v>
      </c>
      <c r="B28" s="10" t="s">
        <v>20</v>
      </c>
      <c r="C28" s="14">
        <v>65</v>
      </c>
      <c r="D28" s="15">
        <v>44421</v>
      </c>
      <c r="E28" s="13">
        <v>44421</v>
      </c>
      <c r="F28" s="13">
        <v>44431</v>
      </c>
      <c r="G28" s="13">
        <v>44434</v>
      </c>
      <c r="H28" s="10" t="s">
        <v>27</v>
      </c>
      <c r="I28" s="10" t="s">
        <v>37</v>
      </c>
      <c r="J28" s="4">
        <f t="shared" si="4"/>
        <v>11</v>
      </c>
      <c r="K28" s="4">
        <f t="shared" si="1"/>
        <v>14</v>
      </c>
      <c r="L28" s="8" t="s">
        <v>43</v>
      </c>
      <c r="M28" s="9">
        <v>35.299999999999997</v>
      </c>
      <c r="N28" s="10" t="s">
        <v>29</v>
      </c>
      <c r="O28" s="10" t="s">
        <v>35</v>
      </c>
      <c r="P28" s="10"/>
      <c r="Q28" s="10"/>
      <c r="R28" s="10"/>
      <c r="S28" s="11"/>
      <c r="T28" s="11" t="s">
        <v>25</v>
      </c>
      <c r="U28" s="13">
        <v>44422</v>
      </c>
      <c r="V28" s="22"/>
      <c r="W28" s="1"/>
      <c r="X28" s="1"/>
      <c r="Y28" s="1"/>
      <c r="Z28" s="1"/>
      <c r="AA28" s="1"/>
      <c r="AB28" s="1"/>
      <c r="AC28" s="1"/>
      <c r="AD28" s="1"/>
    </row>
    <row r="29" spans="1:30" ht="16.5" x14ac:dyDescent="0.25">
      <c r="A29" s="14">
        <v>26</v>
      </c>
      <c r="B29" s="10" t="s">
        <v>26</v>
      </c>
      <c r="C29" s="14">
        <v>72</v>
      </c>
      <c r="D29" s="15">
        <v>44422</v>
      </c>
      <c r="E29" s="13">
        <v>44428</v>
      </c>
      <c r="F29" s="13">
        <v>44435</v>
      </c>
      <c r="G29" s="13">
        <v>44448</v>
      </c>
      <c r="H29" s="10" t="s">
        <v>27</v>
      </c>
      <c r="I29" s="10" t="s">
        <v>33</v>
      </c>
      <c r="J29" s="4">
        <f>F29-E29+1</f>
        <v>8</v>
      </c>
      <c r="K29" s="4">
        <f t="shared" si="1"/>
        <v>27</v>
      </c>
      <c r="L29" s="8"/>
      <c r="M29" s="9">
        <v>29.1</v>
      </c>
      <c r="N29" s="10" t="s">
        <v>58</v>
      </c>
      <c r="O29" s="10"/>
      <c r="P29" s="10"/>
      <c r="Q29" s="10"/>
      <c r="R29" s="10"/>
      <c r="S29" s="11" t="s">
        <v>59</v>
      </c>
      <c r="T29" s="11" t="s">
        <v>25</v>
      </c>
      <c r="U29" s="13">
        <v>44424</v>
      </c>
      <c r="V29" s="22"/>
      <c r="W29" s="1"/>
      <c r="X29" s="1"/>
      <c r="Y29" s="1"/>
      <c r="Z29" s="1"/>
      <c r="AA29" s="1"/>
      <c r="AB29" s="1"/>
      <c r="AC29" s="1"/>
      <c r="AD29" s="1"/>
    </row>
    <row r="30" spans="1:30" ht="16.5" x14ac:dyDescent="0.25">
      <c r="A30" s="14">
        <v>27</v>
      </c>
      <c r="B30" s="10" t="s">
        <v>20</v>
      </c>
      <c r="C30" s="14">
        <v>47</v>
      </c>
      <c r="D30" s="15">
        <v>44426</v>
      </c>
      <c r="E30" s="13">
        <v>44429</v>
      </c>
      <c r="F30" s="13">
        <v>44431</v>
      </c>
      <c r="G30" s="13">
        <v>44436</v>
      </c>
      <c r="H30" s="10" t="s">
        <v>27</v>
      </c>
      <c r="I30" s="10" t="s">
        <v>33</v>
      </c>
      <c r="J30" s="4">
        <f>F30-E30+1</f>
        <v>3</v>
      </c>
      <c r="K30" s="4">
        <f t="shared" si="1"/>
        <v>11</v>
      </c>
      <c r="L30" s="8"/>
      <c r="M30" s="9">
        <v>27.1</v>
      </c>
      <c r="N30" s="10" t="s">
        <v>29</v>
      </c>
      <c r="O30" s="10"/>
      <c r="P30" s="10"/>
      <c r="Q30" s="10"/>
      <c r="R30" s="10"/>
      <c r="S30" s="11"/>
      <c r="T30" s="11" t="s">
        <v>60</v>
      </c>
      <c r="U30" s="13">
        <v>44427</v>
      </c>
      <c r="V30" s="22" t="s">
        <v>61</v>
      </c>
      <c r="W30" s="1"/>
      <c r="X30" s="1"/>
      <c r="Y30" s="1"/>
      <c r="Z30" s="1"/>
      <c r="AA30" s="1"/>
      <c r="AB30" s="1"/>
      <c r="AC30" s="1"/>
      <c r="AD30" s="1"/>
    </row>
    <row r="31" spans="1:30" ht="16.5" x14ac:dyDescent="0.25">
      <c r="A31" s="14">
        <v>28</v>
      </c>
      <c r="B31" s="10" t="s">
        <v>20</v>
      </c>
      <c r="C31" s="14">
        <v>74</v>
      </c>
      <c r="D31" s="15">
        <v>44427</v>
      </c>
      <c r="E31" s="13">
        <v>44428</v>
      </c>
      <c r="F31" s="13">
        <v>44448</v>
      </c>
      <c r="G31" s="13">
        <v>44448</v>
      </c>
      <c r="H31" s="10" t="s">
        <v>21</v>
      </c>
      <c r="I31" s="5" t="s">
        <v>109</v>
      </c>
      <c r="J31" s="4">
        <f t="shared" ref="J31:J32" si="5">F31-E31+1</f>
        <v>21</v>
      </c>
      <c r="K31" s="4">
        <f t="shared" si="1"/>
        <v>22</v>
      </c>
      <c r="L31" s="8" t="s">
        <v>43</v>
      </c>
      <c r="M31" s="9">
        <v>31.6</v>
      </c>
      <c r="N31" s="10" t="s">
        <v>58</v>
      </c>
      <c r="O31" s="10" t="s">
        <v>23</v>
      </c>
      <c r="P31" s="10"/>
      <c r="Q31" s="10"/>
      <c r="R31" s="10"/>
      <c r="S31" s="11"/>
      <c r="T31" s="11" t="s">
        <v>25</v>
      </c>
      <c r="U31" s="13">
        <v>44428</v>
      </c>
      <c r="V31" s="22"/>
      <c r="W31" s="1"/>
      <c r="X31" s="1"/>
      <c r="Y31" s="1"/>
      <c r="Z31" s="1"/>
      <c r="AA31" s="1"/>
      <c r="AB31" s="1"/>
      <c r="AC31" s="1"/>
      <c r="AD31" s="1"/>
    </row>
    <row r="32" spans="1:30" ht="16.5" x14ac:dyDescent="0.25">
      <c r="A32" s="14">
        <v>29</v>
      </c>
      <c r="B32" s="10" t="s">
        <v>20</v>
      </c>
      <c r="C32" s="14">
        <v>50</v>
      </c>
      <c r="D32" s="15">
        <v>44428</v>
      </c>
      <c r="E32" s="13">
        <v>44430</v>
      </c>
      <c r="F32" s="13">
        <v>44434</v>
      </c>
      <c r="G32" s="13">
        <v>44437</v>
      </c>
      <c r="H32" s="10" t="s">
        <v>27</v>
      </c>
      <c r="I32" s="10" t="s">
        <v>33</v>
      </c>
      <c r="J32" s="4">
        <f t="shared" si="5"/>
        <v>5</v>
      </c>
      <c r="K32" s="4">
        <f t="shared" si="1"/>
        <v>10</v>
      </c>
      <c r="L32" s="8"/>
      <c r="M32" s="9">
        <v>30.9</v>
      </c>
      <c r="N32" s="10" t="s">
        <v>29</v>
      </c>
      <c r="O32" s="10"/>
      <c r="P32" s="10"/>
      <c r="Q32" s="10"/>
      <c r="R32" s="10"/>
      <c r="S32" s="11" t="s">
        <v>62</v>
      </c>
      <c r="T32" s="11" t="s">
        <v>25</v>
      </c>
      <c r="U32" s="13">
        <v>44429</v>
      </c>
      <c r="V32" s="22"/>
      <c r="W32" s="1"/>
      <c r="X32" s="1"/>
      <c r="Y32" s="1"/>
      <c r="Z32" s="1"/>
      <c r="AA32" s="1"/>
      <c r="AB32" s="1"/>
      <c r="AC32" s="1"/>
      <c r="AD32" s="1"/>
    </row>
    <row r="33" spans="1:30" ht="16.5" x14ac:dyDescent="0.25">
      <c r="A33" s="14">
        <v>30</v>
      </c>
      <c r="B33" s="10" t="s">
        <v>20</v>
      </c>
      <c r="C33" s="14">
        <v>64</v>
      </c>
      <c r="D33" s="15">
        <v>44428</v>
      </c>
      <c r="E33" s="13">
        <v>44430</v>
      </c>
      <c r="F33" s="13">
        <v>44448</v>
      </c>
      <c r="G33" s="13">
        <v>44448</v>
      </c>
      <c r="H33" s="10" t="s">
        <v>21</v>
      </c>
      <c r="I33" s="5" t="s">
        <v>109</v>
      </c>
      <c r="J33" s="4">
        <f>F33-E33+1</f>
        <v>19</v>
      </c>
      <c r="K33" s="4">
        <f t="shared" si="1"/>
        <v>21</v>
      </c>
      <c r="L33" s="8"/>
      <c r="M33" s="9">
        <v>22.7</v>
      </c>
      <c r="N33" s="10" t="s">
        <v>29</v>
      </c>
      <c r="O33" s="10"/>
      <c r="P33" s="10"/>
      <c r="Q33" s="10"/>
      <c r="R33" s="10"/>
      <c r="S33" s="11" t="s">
        <v>63</v>
      </c>
      <c r="T33" s="11" t="s">
        <v>25</v>
      </c>
      <c r="U33" s="13">
        <v>44431</v>
      </c>
      <c r="V33" s="22"/>
      <c r="W33" s="1"/>
      <c r="X33" s="1"/>
      <c r="Y33" s="1"/>
      <c r="Z33" s="1"/>
      <c r="AA33" s="1"/>
      <c r="AB33" s="1"/>
      <c r="AC33" s="1"/>
      <c r="AD33" s="1"/>
    </row>
    <row r="34" spans="1:30" ht="16.5" x14ac:dyDescent="0.25">
      <c r="A34" s="14">
        <v>31</v>
      </c>
      <c r="B34" s="10" t="s">
        <v>26</v>
      </c>
      <c r="C34" s="14">
        <v>50</v>
      </c>
      <c r="D34" s="15">
        <v>44433</v>
      </c>
      <c r="E34" s="13">
        <v>44434</v>
      </c>
      <c r="F34" s="13">
        <v>44437</v>
      </c>
      <c r="G34" s="13">
        <v>44446</v>
      </c>
      <c r="H34" s="10" t="s">
        <v>27</v>
      </c>
      <c r="I34" s="10" t="s">
        <v>33</v>
      </c>
      <c r="J34" s="4">
        <f>F34-E34+1</f>
        <v>4</v>
      </c>
      <c r="K34" s="4">
        <f t="shared" si="1"/>
        <v>14</v>
      </c>
      <c r="L34" s="8"/>
      <c r="M34" s="9">
        <v>27.4</v>
      </c>
      <c r="N34" s="10" t="s">
        <v>57</v>
      </c>
      <c r="O34" s="10"/>
      <c r="P34" s="10"/>
      <c r="Q34" s="10"/>
      <c r="R34" s="10"/>
      <c r="S34" s="11" t="s">
        <v>64</v>
      </c>
      <c r="T34" s="11" t="s">
        <v>60</v>
      </c>
      <c r="U34" s="13">
        <v>44435</v>
      </c>
      <c r="V34" s="22"/>
      <c r="W34" s="1"/>
      <c r="X34" s="1"/>
      <c r="Y34" s="1"/>
      <c r="Z34" s="1"/>
      <c r="AA34" s="1"/>
      <c r="AB34" s="1"/>
      <c r="AC34" s="1"/>
      <c r="AD34" s="1"/>
    </row>
    <row r="35" spans="1:30" ht="16.5" x14ac:dyDescent="0.25">
      <c r="A35" s="14">
        <v>32</v>
      </c>
      <c r="B35" s="10" t="s">
        <v>20</v>
      </c>
      <c r="C35" s="14">
        <v>60</v>
      </c>
      <c r="D35" s="15">
        <v>44434</v>
      </c>
      <c r="E35" s="13">
        <v>44436</v>
      </c>
      <c r="F35" s="13">
        <v>44510</v>
      </c>
      <c r="G35" s="13">
        <v>44519</v>
      </c>
      <c r="H35" s="10" t="s">
        <v>27</v>
      </c>
      <c r="I35" s="10" t="s">
        <v>40</v>
      </c>
      <c r="J35" s="4">
        <f t="shared" ref="J35:J38" si="6">F35-E35+1</f>
        <v>75</v>
      </c>
      <c r="K35" s="4">
        <f t="shared" si="1"/>
        <v>86</v>
      </c>
      <c r="L35" s="8"/>
      <c r="M35" s="9">
        <v>40.1</v>
      </c>
      <c r="N35" s="10" t="s">
        <v>29</v>
      </c>
      <c r="O35" s="10" t="s">
        <v>23</v>
      </c>
      <c r="P35" s="10"/>
      <c r="Q35" s="10"/>
      <c r="R35" s="10"/>
      <c r="S35" s="11" t="s">
        <v>65</v>
      </c>
      <c r="T35" s="11" t="s">
        <v>60</v>
      </c>
      <c r="U35" s="13">
        <v>44435</v>
      </c>
      <c r="V35" s="22"/>
      <c r="W35" s="1"/>
      <c r="X35" s="1"/>
      <c r="Y35" s="1"/>
      <c r="Z35" s="1"/>
      <c r="AA35" s="1"/>
      <c r="AB35" s="1"/>
      <c r="AC35" s="1"/>
      <c r="AD35" s="1"/>
    </row>
    <row r="36" spans="1:30" ht="16.5" x14ac:dyDescent="0.25">
      <c r="A36" s="14">
        <v>33</v>
      </c>
      <c r="B36" s="10" t="s">
        <v>20</v>
      </c>
      <c r="C36" s="14">
        <v>64</v>
      </c>
      <c r="D36" s="15">
        <v>44451</v>
      </c>
      <c r="E36" s="13">
        <v>44460</v>
      </c>
      <c r="F36" s="13">
        <v>44491</v>
      </c>
      <c r="G36" s="13">
        <v>44534</v>
      </c>
      <c r="H36" s="10" t="s">
        <v>27</v>
      </c>
      <c r="I36" s="10" t="s">
        <v>40</v>
      </c>
      <c r="J36" s="4">
        <f t="shared" si="6"/>
        <v>32</v>
      </c>
      <c r="K36" s="4">
        <f t="shared" si="1"/>
        <v>84</v>
      </c>
      <c r="L36" s="8"/>
      <c r="M36" s="9">
        <v>25.3</v>
      </c>
      <c r="N36" s="10" t="s">
        <v>29</v>
      </c>
      <c r="O36" s="10"/>
      <c r="P36" s="10"/>
      <c r="Q36" s="10"/>
      <c r="R36" s="10"/>
      <c r="S36" s="11"/>
      <c r="T36" s="11" t="s">
        <v>60</v>
      </c>
      <c r="U36" s="13">
        <v>44454</v>
      </c>
      <c r="V36" s="22"/>
      <c r="W36" s="1"/>
      <c r="X36" s="1"/>
      <c r="Y36" s="1"/>
      <c r="Z36" s="1"/>
      <c r="AA36" s="1"/>
      <c r="AB36" s="1"/>
      <c r="AC36" s="1"/>
      <c r="AD36" s="1"/>
    </row>
    <row r="37" spans="1:30" ht="16.5" x14ac:dyDescent="0.25">
      <c r="A37" s="14">
        <v>34</v>
      </c>
      <c r="B37" s="10" t="s">
        <v>20</v>
      </c>
      <c r="C37" s="14">
        <v>75</v>
      </c>
      <c r="D37" s="15">
        <v>44456</v>
      </c>
      <c r="E37" s="13">
        <v>44456</v>
      </c>
      <c r="F37" s="13">
        <v>44464</v>
      </c>
      <c r="G37" s="13">
        <v>44473</v>
      </c>
      <c r="H37" s="10" t="s">
        <v>27</v>
      </c>
      <c r="I37" s="10" t="s">
        <v>33</v>
      </c>
      <c r="J37" s="4">
        <f t="shared" si="6"/>
        <v>9</v>
      </c>
      <c r="K37" s="4">
        <f t="shared" si="1"/>
        <v>18</v>
      </c>
      <c r="L37" s="8"/>
      <c r="M37" s="9">
        <v>22.9</v>
      </c>
      <c r="N37" s="10" t="s">
        <v>17</v>
      </c>
      <c r="O37" s="10"/>
      <c r="P37" s="10"/>
      <c r="Q37" s="10"/>
      <c r="R37" s="10"/>
      <c r="S37" s="11" t="s">
        <v>41</v>
      </c>
      <c r="T37" s="11" t="s">
        <v>60</v>
      </c>
      <c r="U37" s="13">
        <v>44456</v>
      </c>
      <c r="V37" s="22"/>
      <c r="W37" s="1"/>
      <c r="X37" s="1"/>
      <c r="Y37" s="1"/>
      <c r="Z37" s="1"/>
      <c r="AA37" s="1"/>
      <c r="AB37" s="1"/>
      <c r="AC37" s="1"/>
      <c r="AD37" s="1"/>
    </row>
    <row r="38" spans="1:30" ht="16.5" x14ac:dyDescent="0.25">
      <c r="A38" s="14">
        <v>35</v>
      </c>
      <c r="B38" s="10" t="s">
        <v>20</v>
      </c>
      <c r="C38" s="14">
        <v>64</v>
      </c>
      <c r="D38" s="15">
        <v>44456</v>
      </c>
      <c r="E38" s="13">
        <v>44457</v>
      </c>
      <c r="F38" s="13">
        <v>44459</v>
      </c>
      <c r="G38" s="13">
        <v>44462</v>
      </c>
      <c r="H38" s="10" t="s">
        <v>27</v>
      </c>
      <c r="I38" s="10" t="s">
        <v>33</v>
      </c>
      <c r="J38" s="4">
        <f t="shared" si="6"/>
        <v>3</v>
      </c>
      <c r="K38" s="4">
        <f t="shared" si="1"/>
        <v>7</v>
      </c>
      <c r="L38" s="8" t="s">
        <v>43</v>
      </c>
      <c r="M38" s="9">
        <v>25.4</v>
      </c>
      <c r="N38" s="10" t="s">
        <v>46</v>
      </c>
      <c r="O38" s="10" t="s">
        <v>23</v>
      </c>
      <c r="P38" s="10"/>
      <c r="Q38" s="10"/>
      <c r="R38" s="10"/>
      <c r="S38" s="11" t="s">
        <v>66</v>
      </c>
      <c r="T38" s="11" t="s">
        <v>60</v>
      </c>
      <c r="U38" s="13">
        <v>44457</v>
      </c>
      <c r="V38" s="22"/>
      <c r="W38" s="1"/>
      <c r="X38" s="1"/>
      <c r="Y38" s="1"/>
      <c r="Z38" s="1"/>
      <c r="AA38" s="1"/>
      <c r="AB38" s="1"/>
      <c r="AC38" s="1"/>
      <c r="AD38" s="1"/>
    </row>
    <row r="39" spans="1:30" ht="16.5" x14ac:dyDescent="0.25">
      <c r="A39" s="14">
        <v>36</v>
      </c>
      <c r="B39" s="10" t="s">
        <v>20</v>
      </c>
      <c r="C39" s="14">
        <v>74</v>
      </c>
      <c r="D39" s="15">
        <v>44456</v>
      </c>
      <c r="E39" s="13">
        <v>44461</v>
      </c>
      <c r="F39" s="13">
        <v>44489</v>
      </c>
      <c r="G39" s="13">
        <v>44489</v>
      </c>
      <c r="H39" s="10" t="s">
        <v>21</v>
      </c>
      <c r="I39" s="5" t="s">
        <v>109</v>
      </c>
      <c r="J39" s="4">
        <f t="shared" ref="J39:J47" si="7">F39-E39+1</f>
        <v>29</v>
      </c>
      <c r="K39" s="4">
        <f t="shared" si="1"/>
        <v>34</v>
      </c>
      <c r="L39" s="8" t="s">
        <v>43</v>
      </c>
      <c r="M39" s="9">
        <v>33.700000000000003</v>
      </c>
      <c r="N39" s="10" t="s">
        <v>17</v>
      </c>
      <c r="O39" s="10" t="s">
        <v>23</v>
      </c>
      <c r="P39" s="10"/>
      <c r="Q39" s="10"/>
      <c r="R39" s="10"/>
      <c r="S39" s="11" t="s">
        <v>67</v>
      </c>
      <c r="T39" s="11" t="s">
        <v>60</v>
      </c>
      <c r="U39" s="13">
        <v>44461</v>
      </c>
      <c r="V39" s="22"/>
      <c r="W39" s="1"/>
      <c r="X39" s="1"/>
      <c r="Y39" s="1"/>
      <c r="Z39" s="1"/>
      <c r="AA39" s="1"/>
      <c r="AB39" s="1"/>
      <c r="AC39" s="1"/>
      <c r="AD39" s="1"/>
    </row>
    <row r="40" spans="1:30" ht="16.5" x14ac:dyDescent="0.25">
      <c r="A40" s="14">
        <v>37</v>
      </c>
      <c r="B40" s="10" t="s">
        <v>20</v>
      </c>
      <c r="C40" s="14">
        <v>73</v>
      </c>
      <c r="D40" s="15">
        <v>44461</v>
      </c>
      <c r="E40" s="13">
        <v>44467</v>
      </c>
      <c r="F40" s="13">
        <v>44474</v>
      </c>
      <c r="G40" s="13">
        <v>44485</v>
      </c>
      <c r="H40" s="10" t="s">
        <v>27</v>
      </c>
      <c r="I40" s="10" t="s">
        <v>33</v>
      </c>
      <c r="J40" s="4">
        <f t="shared" si="7"/>
        <v>8</v>
      </c>
      <c r="K40" s="4">
        <f t="shared" si="1"/>
        <v>25</v>
      </c>
      <c r="L40" s="8"/>
      <c r="M40" s="9">
        <v>30</v>
      </c>
      <c r="N40" s="10" t="s">
        <v>29</v>
      </c>
      <c r="O40" s="10"/>
      <c r="P40" s="10" t="s">
        <v>68</v>
      </c>
      <c r="Q40" s="10"/>
      <c r="R40" s="10"/>
      <c r="S40" s="11" t="s">
        <v>69</v>
      </c>
      <c r="T40" s="11" t="s">
        <v>60</v>
      </c>
      <c r="U40" s="13">
        <v>44463</v>
      </c>
      <c r="V40" s="22"/>
      <c r="W40" s="1"/>
      <c r="X40" s="1"/>
      <c r="Y40" s="1"/>
      <c r="Z40" s="1"/>
      <c r="AA40" s="1"/>
      <c r="AB40" s="1"/>
      <c r="AC40" s="1"/>
      <c r="AD40" s="1"/>
    </row>
    <row r="41" spans="1:30" ht="16.5" x14ac:dyDescent="0.25">
      <c r="A41" s="14">
        <v>38</v>
      </c>
      <c r="B41" s="10" t="s">
        <v>20</v>
      </c>
      <c r="C41" s="14">
        <v>47</v>
      </c>
      <c r="D41" s="15">
        <v>44464</v>
      </c>
      <c r="E41" s="13">
        <v>44468</v>
      </c>
      <c r="F41" s="13">
        <v>44473</v>
      </c>
      <c r="G41" s="13">
        <v>44478</v>
      </c>
      <c r="H41" s="10" t="s">
        <v>27</v>
      </c>
      <c r="I41" s="10" t="s">
        <v>33</v>
      </c>
      <c r="J41" s="4">
        <f t="shared" si="7"/>
        <v>6</v>
      </c>
      <c r="K41" s="4">
        <f t="shared" si="1"/>
        <v>15</v>
      </c>
      <c r="L41" s="8"/>
      <c r="M41" s="9">
        <v>25.6</v>
      </c>
      <c r="N41" s="10" t="s">
        <v>58</v>
      </c>
      <c r="O41" s="10"/>
      <c r="P41" s="10"/>
      <c r="Q41" s="10"/>
      <c r="R41" s="10"/>
      <c r="S41" s="11"/>
      <c r="T41" s="11" t="s">
        <v>25</v>
      </c>
      <c r="U41" s="13">
        <v>44465</v>
      </c>
      <c r="V41" s="22"/>
      <c r="W41" s="1"/>
      <c r="X41" s="1"/>
      <c r="Y41" s="1"/>
      <c r="Z41" s="1"/>
      <c r="AA41" s="1"/>
      <c r="AB41" s="1"/>
      <c r="AC41" s="1"/>
      <c r="AD41" s="1"/>
    </row>
    <row r="42" spans="1:30" ht="16.5" x14ac:dyDescent="0.25">
      <c r="A42" s="14">
        <v>39</v>
      </c>
      <c r="B42" s="10" t="s">
        <v>20</v>
      </c>
      <c r="C42" s="14">
        <v>71</v>
      </c>
      <c r="D42" s="15">
        <v>44468</v>
      </c>
      <c r="E42" s="13">
        <v>44468</v>
      </c>
      <c r="F42" s="13">
        <v>44474</v>
      </c>
      <c r="G42" s="13">
        <v>44483</v>
      </c>
      <c r="H42" s="10" t="s">
        <v>21</v>
      </c>
      <c r="I42" s="5" t="s">
        <v>109</v>
      </c>
      <c r="J42" s="4">
        <f t="shared" si="7"/>
        <v>7</v>
      </c>
      <c r="K42" s="4">
        <f t="shared" si="1"/>
        <v>16</v>
      </c>
      <c r="L42" s="8"/>
      <c r="M42" s="9">
        <v>26.2</v>
      </c>
      <c r="N42" s="10" t="s">
        <v>17</v>
      </c>
      <c r="O42" s="10"/>
      <c r="P42" s="10"/>
      <c r="Q42" s="10"/>
      <c r="R42" s="10"/>
      <c r="S42" s="11" t="s">
        <v>69</v>
      </c>
      <c r="T42" s="11" t="s">
        <v>60</v>
      </c>
      <c r="U42" s="13">
        <v>44470</v>
      </c>
      <c r="V42" s="22" t="s">
        <v>110</v>
      </c>
      <c r="W42" s="1"/>
      <c r="X42" s="1"/>
      <c r="Y42" s="1"/>
      <c r="Z42" s="1"/>
      <c r="AA42" s="1"/>
      <c r="AB42" s="1"/>
      <c r="AC42" s="1"/>
      <c r="AD42" s="1"/>
    </row>
    <row r="43" spans="1:30" ht="16.5" x14ac:dyDescent="0.25">
      <c r="A43" s="14">
        <v>40</v>
      </c>
      <c r="B43" s="10" t="s">
        <v>20</v>
      </c>
      <c r="C43" s="14">
        <v>54</v>
      </c>
      <c r="D43" s="15">
        <v>44470</v>
      </c>
      <c r="E43" s="13">
        <v>44471</v>
      </c>
      <c r="F43" s="13">
        <v>44516</v>
      </c>
      <c r="G43" s="13">
        <v>44536</v>
      </c>
      <c r="H43" s="10" t="s">
        <v>27</v>
      </c>
      <c r="I43" s="10" t="s">
        <v>33</v>
      </c>
      <c r="J43" s="4">
        <f t="shared" si="7"/>
        <v>46</v>
      </c>
      <c r="K43" s="4">
        <f t="shared" si="1"/>
        <v>67</v>
      </c>
      <c r="L43" s="8"/>
      <c r="M43" s="9">
        <v>33.6</v>
      </c>
      <c r="N43" s="10" t="s">
        <v>29</v>
      </c>
      <c r="O43" s="10"/>
      <c r="P43" s="10"/>
      <c r="Q43" s="10"/>
      <c r="R43" s="10"/>
      <c r="S43" s="11" t="s">
        <v>70</v>
      </c>
      <c r="T43" s="11" t="s">
        <v>60</v>
      </c>
      <c r="U43" s="13">
        <v>44471</v>
      </c>
      <c r="V43" s="22"/>
      <c r="W43" s="1"/>
      <c r="X43" s="1"/>
      <c r="Y43" s="1"/>
      <c r="Z43" s="1"/>
      <c r="AA43" s="1"/>
      <c r="AB43" s="1"/>
      <c r="AC43" s="1"/>
      <c r="AD43" s="1"/>
    </row>
    <row r="44" spans="1:30" ht="16.5" x14ac:dyDescent="0.25">
      <c r="A44" s="14">
        <v>41</v>
      </c>
      <c r="B44" s="10" t="s">
        <v>20</v>
      </c>
      <c r="C44" s="14">
        <v>78</v>
      </c>
      <c r="D44" s="15">
        <v>44468</v>
      </c>
      <c r="E44" s="13">
        <v>44470</v>
      </c>
      <c r="F44" s="13">
        <v>44477</v>
      </c>
      <c r="G44" s="13">
        <v>44481</v>
      </c>
      <c r="H44" s="10" t="s">
        <v>27</v>
      </c>
      <c r="I44" s="10" t="s">
        <v>33</v>
      </c>
      <c r="J44" s="4">
        <f t="shared" si="7"/>
        <v>8</v>
      </c>
      <c r="K44" s="4">
        <f t="shared" si="1"/>
        <v>14</v>
      </c>
      <c r="L44" s="8"/>
      <c r="M44" s="9">
        <v>30</v>
      </c>
      <c r="N44" s="10" t="s">
        <v>29</v>
      </c>
      <c r="O44" s="10"/>
      <c r="P44" s="10"/>
      <c r="Q44" s="10"/>
      <c r="R44" s="10"/>
      <c r="S44" s="11" t="s">
        <v>71</v>
      </c>
      <c r="T44" s="11" t="s">
        <v>60</v>
      </c>
      <c r="U44" s="13">
        <v>44471</v>
      </c>
      <c r="V44" s="22"/>
      <c r="W44" s="1"/>
      <c r="X44" s="1"/>
      <c r="Y44" s="1"/>
      <c r="Z44" s="1"/>
      <c r="AA44" s="1"/>
      <c r="AB44" s="1"/>
      <c r="AC44" s="1"/>
      <c r="AD44" s="1"/>
    </row>
    <row r="45" spans="1:30" ht="16.5" x14ac:dyDescent="0.25">
      <c r="A45" s="14">
        <v>42</v>
      </c>
      <c r="B45" s="10" t="s">
        <v>26</v>
      </c>
      <c r="C45" s="14">
        <v>29</v>
      </c>
      <c r="D45" s="15">
        <v>44485</v>
      </c>
      <c r="E45" s="13">
        <v>44486</v>
      </c>
      <c r="F45" s="13">
        <v>44499</v>
      </c>
      <c r="G45" s="13">
        <v>44505</v>
      </c>
      <c r="H45" s="10" t="s">
        <v>27</v>
      </c>
      <c r="I45" s="10" t="s">
        <v>33</v>
      </c>
      <c r="J45" s="4">
        <f t="shared" si="7"/>
        <v>14</v>
      </c>
      <c r="K45" s="4">
        <f t="shared" si="1"/>
        <v>21</v>
      </c>
      <c r="L45" s="8"/>
      <c r="M45" s="9">
        <v>36.200000000000003</v>
      </c>
      <c r="N45" s="10" t="s">
        <v>29</v>
      </c>
      <c r="O45" s="10"/>
      <c r="P45" s="10"/>
      <c r="Q45" s="10"/>
      <c r="R45" s="10"/>
      <c r="S45" s="11" t="s">
        <v>72</v>
      </c>
      <c r="T45" s="11" t="s">
        <v>25</v>
      </c>
      <c r="U45" s="13">
        <v>44487</v>
      </c>
      <c r="V45" s="22"/>
      <c r="W45" s="1"/>
      <c r="X45" s="1"/>
      <c r="Y45" s="1"/>
      <c r="Z45" s="1"/>
      <c r="AA45" s="1"/>
      <c r="AB45" s="1"/>
      <c r="AC45" s="1"/>
      <c r="AD45" s="1"/>
    </row>
    <row r="46" spans="1:30" ht="16.5" x14ac:dyDescent="0.25">
      <c r="A46" s="14">
        <v>43</v>
      </c>
      <c r="B46" s="10" t="s">
        <v>20</v>
      </c>
      <c r="C46" s="14">
        <v>42</v>
      </c>
      <c r="D46" s="15">
        <v>44488</v>
      </c>
      <c r="E46" s="13">
        <v>44488</v>
      </c>
      <c r="F46" s="13">
        <v>44497</v>
      </c>
      <c r="G46" s="13">
        <v>44504</v>
      </c>
      <c r="H46" s="10" t="s">
        <v>27</v>
      </c>
      <c r="I46" s="10" t="s">
        <v>33</v>
      </c>
      <c r="J46" s="4">
        <f t="shared" si="7"/>
        <v>10</v>
      </c>
      <c r="K46" s="4">
        <f t="shared" si="1"/>
        <v>17</v>
      </c>
      <c r="L46" s="8"/>
      <c r="M46" s="9">
        <v>25.6</v>
      </c>
      <c r="N46" s="10" t="s">
        <v>29</v>
      </c>
      <c r="O46" s="10"/>
      <c r="P46" s="10"/>
      <c r="Q46" s="10"/>
      <c r="R46" s="10"/>
      <c r="S46" s="11"/>
      <c r="T46" s="11" t="s">
        <v>60</v>
      </c>
      <c r="U46" s="13">
        <v>44488</v>
      </c>
      <c r="V46" s="22"/>
      <c r="W46" s="1"/>
      <c r="X46" s="1"/>
      <c r="Y46" s="1"/>
      <c r="Z46" s="1"/>
      <c r="AA46" s="1"/>
      <c r="AB46" s="1"/>
      <c r="AC46" s="1"/>
      <c r="AD46" s="1"/>
    </row>
    <row r="47" spans="1:30" ht="16.5" x14ac:dyDescent="0.25">
      <c r="A47" s="14">
        <v>44</v>
      </c>
      <c r="B47" s="10" t="s">
        <v>20</v>
      </c>
      <c r="C47" s="14">
        <v>59</v>
      </c>
      <c r="D47" s="15">
        <v>44490</v>
      </c>
      <c r="E47" s="13">
        <v>44491</v>
      </c>
      <c r="F47" s="13">
        <v>44493</v>
      </c>
      <c r="G47" s="13">
        <v>44495</v>
      </c>
      <c r="H47" s="10" t="s">
        <v>27</v>
      </c>
      <c r="I47" s="10" t="s">
        <v>33</v>
      </c>
      <c r="J47" s="4">
        <f t="shared" si="7"/>
        <v>3</v>
      </c>
      <c r="K47" s="4">
        <f t="shared" si="1"/>
        <v>6</v>
      </c>
      <c r="L47" s="8" t="s">
        <v>43</v>
      </c>
      <c r="M47" s="9">
        <v>38.200000000000003</v>
      </c>
      <c r="N47" s="10" t="s">
        <v>17</v>
      </c>
      <c r="O47" s="10" t="s">
        <v>23</v>
      </c>
      <c r="P47" s="10"/>
      <c r="Q47" s="10"/>
      <c r="R47" s="10"/>
      <c r="S47" s="11" t="s">
        <v>73</v>
      </c>
      <c r="T47" s="11" t="s">
        <v>60</v>
      </c>
      <c r="U47" s="13">
        <v>44491</v>
      </c>
      <c r="V47" s="22"/>
      <c r="W47" s="1"/>
      <c r="X47" s="1"/>
      <c r="Y47" s="1"/>
      <c r="Z47" s="1"/>
      <c r="AA47" s="1"/>
      <c r="AB47" s="1"/>
      <c r="AC47" s="1"/>
      <c r="AD47" s="1"/>
    </row>
    <row r="48" spans="1:30" ht="16.5" x14ac:dyDescent="0.25">
      <c r="A48" s="14">
        <v>45</v>
      </c>
      <c r="B48" s="10" t="s">
        <v>26</v>
      </c>
      <c r="C48" s="14">
        <v>54</v>
      </c>
      <c r="D48" s="15">
        <v>44489</v>
      </c>
      <c r="E48" s="13">
        <v>44492</v>
      </c>
      <c r="F48" s="13">
        <v>44498</v>
      </c>
      <c r="G48" s="13">
        <v>44499</v>
      </c>
      <c r="H48" s="10" t="s">
        <v>27</v>
      </c>
      <c r="I48" s="10" t="s">
        <v>33</v>
      </c>
      <c r="J48" s="4">
        <f t="shared" ref="J48:J83" si="8">F48-E48+1</f>
        <v>7</v>
      </c>
      <c r="K48" s="4">
        <f t="shared" si="1"/>
        <v>11</v>
      </c>
      <c r="L48" s="8" t="s">
        <v>43</v>
      </c>
      <c r="M48" s="9">
        <v>38.4</v>
      </c>
      <c r="N48" s="10" t="s">
        <v>29</v>
      </c>
      <c r="O48" s="10" t="s">
        <v>23</v>
      </c>
      <c r="P48" s="10"/>
      <c r="Q48" s="10"/>
      <c r="R48" s="10"/>
      <c r="S48" s="11" t="s">
        <v>74</v>
      </c>
      <c r="T48" s="11" t="s">
        <v>60</v>
      </c>
      <c r="U48" s="13">
        <v>44491</v>
      </c>
      <c r="V48" s="22"/>
      <c r="W48" s="1"/>
      <c r="X48" s="1"/>
      <c r="Y48" s="1"/>
      <c r="Z48" s="1"/>
      <c r="AA48" s="1"/>
      <c r="AB48" s="1"/>
      <c r="AC48" s="1"/>
      <c r="AD48" s="1"/>
    </row>
    <row r="49" spans="1:30" ht="16.5" x14ac:dyDescent="0.25">
      <c r="A49" s="14">
        <v>46</v>
      </c>
      <c r="B49" s="10" t="s">
        <v>20</v>
      </c>
      <c r="C49" s="14">
        <v>67</v>
      </c>
      <c r="D49" s="15">
        <v>44492</v>
      </c>
      <c r="E49" s="13">
        <v>44492</v>
      </c>
      <c r="F49" s="13">
        <v>44514</v>
      </c>
      <c r="G49" s="13">
        <v>44514</v>
      </c>
      <c r="H49" s="10" t="s">
        <v>21</v>
      </c>
      <c r="I49" s="5" t="s">
        <v>109</v>
      </c>
      <c r="J49" s="4">
        <f t="shared" si="8"/>
        <v>23</v>
      </c>
      <c r="K49" s="4">
        <f t="shared" si="1"/>
        <v>23</v>
      </c>
      <c r="L49" s="8"/>
      <c r="M49" s="9">
        <v>36.1</v>
      </c>
      <c r="N49" s="10" t="s">
        <v>29</v>
      </c>
      <c r="O49" s="10" t="s">
        <v>23</v>
      </c>
      <c r="P49" s="10"/>
      <c r="Q49" s="10"/>
      <c r="R49" s="10"/>
      <c r="S49" s="11"/>
      <c r="T49" s="11" t="s">
        <v>60</v>
      </c>
      <c r="U49" s="13">
        <v>44493</v>
      </c>
      <c r="V49" s="22"/>
      <c r="W49" s="1"/>
      <c r="X49" s="1"/>
      <c r="Y49" s="1"/>
      <c r="Z49" s="1"/>
      <c r="AA49" s="1"/>
      <c r="AB49" s="1"/>
      <c r="AC49" s="1"/>
      <c r="AD49" s="1"/>
    </row>
    <row r="50" spans="1:30" ht="16.5" x14ac:dyDescent="0.25">
      <c r="A50" s="14">
        <v>47</v>
      </c>
      <c r="B50" s="10" t="s">
        <v>26</v>
      </c>
      <c r="C50" s="14">
        <v>41</v>
      </c>
      <c r="D50" s="15">
        <v>44497</v>
      </c>
      <c r="E50" s="13">
        <v>44497</v>
      </c>
      <c r="F50" s="13">
        <v>44507</v>
      </c>
      <c r="G50" s="13">
        <v>44510</v>
      </c>
      <c r="H50" s="10" t="s">
        <v>27</v>
      </c>
      <c r="I50" s="10" t="s">
        <v>33</v>
      </c>
      <c r="J50" s="4">
        <f t="shared" si="8"/>
        <v>11</v>
      </c>
      <c r="K50" s="4">
        <f t="shared" si="1"/>
        <v>14</v>
      </c>
      <c r="L50" s="8"/>
      <c r="M50" s="9">
        <v>54.3</v>
      </c>
      <c r="N50" s="10" t="s">
        <v>17</v>
      </c>
      <c r="O50" s="10"/>
      <c r="P50" s="10"/>
      <c r="Q50" s="10"/>
      <c r="R50" s="10"/>
      <c r="S50" s="11" t="s">
        <v>75</v>
      </c>
      <c r="T50" s="11" t="s">
        <v>60</v>
      </c>
      <c r="U50" s="13">
        <v>44497</v>
      </c>
      <c r="V50" s="22"/>
      <c r="W50" s="1"/>
      <c r="X50" s="1"/>
      <c r="Y50" s="1"/>
      <c r="Z50" s="1"/>
      <c r="AA50" s="1"/>
      <c r="AB50" s="1"/>
      <c r="AC50" s="1"/>
      <c r="AD50" s="1"/>
    </row>
    <row r="51" spans="1:30" ht="16.5" x14ac:dyDescent="0.25">
      <c r="A51" s="14">
        <v>48</v>
      </c>
      <c r="B51" s="10" t="s">
        <v>20</v>
      </c>
      <c r="C51" s="14">
        <v>51</v>
      </c>
      <c r="D51" s="15">
        <v>44496</v>
      </c>
      <c r="E51" s="13">
        <v>44498</v>
      </c>
      <c r="F51" s="13">
        <v>44502</v>
      </c>
      <c r="G51" s="13">
        <v>44517</v>
      </c>
      <c r="H51" s="10" t="s">
        <v>21</v>
      </c>
      <c r="I51" s="5" t="s">
        <v>109</v>
      </c>
      <c r="J51" s="4">
        <f t="shared" si="8"/>
        <v>5</v>
      </c>
      <c r="K51" s="4">
        <f t="shared" si="1"/>
        <v>22</v>
      </c>
      <c r="L51" s="8"/>
      <c r="M51" s="9">
        <v>29.5</v>
      </c>
      <c r="N51" s="10" t="s">
        <v>29</v>
      </c>
      <c r="O51" s="10"/>
      <c r="P51" s="10"/>
      <c r="Q51" s="10"/>
      <c r="R51" s="10" t="s">
        <v>76</v>
      </c>
      <c r="S51" s="11" t="s">
        <v>77</v>
      </c>
      <c r="T51" s="11" t="s">
        <v>25</v>
      </c>
      <c r="U51" s="13">
        <v>44498</v>
      </c>
      <c r="V51" s="22" t="s">
        <v>78</v>
      </c>
      <c r="W51" s="1"/>
      <c r="X51" s="1"/>
      <c r="Y51" s="1"/>
      <c r="Z51" s="1"/>
      <c r="AA51" s="1"/>
      <c r="AB51" s="1"/>
      <c r="AC51" s="1"/>
      <c r="AD51" s="1"/>
    </row>
    <row r="52" spans="1:30" ht="16.5" x14ac:dyDescent="0.25">
      <c r="A52" s="14">
        <v>49</v>
      </c>
      <c r="B52" s="10" t="s">
        <v>26</v>
      </c>
      <c r="C52" s="14">
        <v>78</v>
      </c>
      <c r="D52" s="15">
        <v>44494</v>
      </c>
      <c r="E52" s="13">
        <v>44500</v>
      </c>
      <c r="F52" s="13">
        <v>44505</v>
      </c>
      <c r="G52" s="13">
        <v>44512</v>
      </c>
      <c r="H52" s="10" t="s">
        <v>27</v>
      </c>
      <c r="I52" s="10" t="s">
        <v>33</v>
      </c>
      <c r="J52" s="4">
        <f t="shared" si="8"/>
        <v>6</v>
      </c>
      <c r="K52" s="4">
        <f t="shared" si="1"/>
        <v>19</v>
      </c>
      <c r="L52" s="8"/>
      <c r="M52" s="9">
        <v>21.8</v>
      </c>
      <c r="N52" s="10" t="s">
        <v>17</v>
      </c>
      <c r="O52" s="10"/>
      <c r="P52" s="10"/>
      <c r="Q52" s="10"/>
      <c r="R52" s="10" t="s">
        <v>79</v>
      </c>
      <c r="S52" s="11" t="s">
        <v>80</v>
      </c>
      <c r="T52" s="11" t="s">
        <v>25</v>
      </c>
      <c r="U52" s="13">
        <v>44500</v>
      </c>
      <c r="V52" s="22"/>
      <c r="W52" s="1"/>
      <c r="X52" s="1"/>
      <c r="Y52" s="1"/>
      <c r="Z52" s="1"/>
      <c r="AA52" s="1"/>
      <c r="AB52" s="1"/>
      <c r="AC52" s="1"/>
      <c r="AD52" s="1"/>
    </row>
    <row r="53" spans="1:30" ht="16.5" x14ac:dyDescent="0.25">
      <c r="A53" s="14">
        <v>50</v>
      </c>
      <c r="B53" s="10" t="s">
        <v>20</v>
      </c>
      <c r="C53" s="14">
        <v>61</v>
      </c>
      <c r="D53" s="15">
        <v>44501</v>
      </c>
      <c r="E53" s="13">
        <v>44503</v>
      </c>
      <c r="F53" s="13">
        <v>44510</v>
      </c>
      <c r="G53" s="13">
        <v>44514</v>
      </c>
      <c r="H53" s="10" t="s">
        <v>27</v>
      </c>
      <c r="I53" s="10" t="s">
        <v>33</v>
      </c>
      <c r="J53" s="4">
        <f t="shared" si="8"/>
        <v>8</v>
      </c>
      <c r="K53" s="4">
        <f t="shared" si="1"/>
        <v>14</v>
      </c>
      <c r="L53" s="8"/>
      <c r="M53" s="9">
        <v>27</v>
      </c>
      <c r="N53" s="10" t="s">
        <v>29</v>
      </c>
      <c r="O53" s="10"/>
      <c r="P53" s="10"/>
      <c r="Q53" s="10"/>
      <c r="R53" s="10"/>
      <c r="S53" s="11" t="s">
        <v>81</v>
      </c>
      <c r="T53" s="11" t="s">
        <v>60</v>
      </c>
      <c r="U53" s="13">
        <v>44503</v>
      </c>
      <c r="V53" s="22"/>
      <c r="W53" s="1"/>
      <c r="X53" s="1"/>
      <c r="Y53" s="1"/>
      <c r="Z53" s="1"/>
      <c r="AA53" s="1"/>
      <c r="AB53" s="1"/>
      <c r="AC53" s="1"/>
      <c r="AD53" s="1"/>
    </row>
    <row r="54" spans="1:30" ht="16.5" x14ac:dyDescent="0.25">
      <c r="A54" s="14">
        <v>51</v>
      </c>
      <c r="B54" s="10" t="s">
        <v>20</v>
      </c>
      <c r="C54" s="14">
        <v>62</v>
      </c>
      <c r="D54" s="15">
        <v>44500</v>
      </c>
      <c r="E54" s="13">
        <v>44503</v>
      </c>
      <c r="F54" s="13">
        <v>44530</v>
      </c>
      <c r="G54" s="13">
        <v>44539</v>
      </c>
      <c r="H54" s="10" t="s">
        <v>27</v>
      </c>
      <c r="I54" s="10" t="s">
        <v>40</v>
      </c>
      <c r="J54" s="4">
        <f t="shared" si="8"/>
        <v>28</v>
      </c>
      <c r="K54" s="4">
        <f t="shared" si="1"/>
        <v>40</v>
      </c>
      <c r="L54" s="8" t="s">
        <v>43</v>
      </c>
      <c r="M54" s="9">
        <v>31.3</v>
      </c>
      <c r="N54" s="10" t="s">
        <v>29</v>
      </c>
      <c r="O54" s="10"/>
      <c r="P54" s="10"/>
      <c r="Q54" s="10"/>
      <c r="R54" s="10"/>
      <c r="S54" s="11"/>
      <c r="T54" s="11" t="s">
        <v>60</v>
      </c>
      <c r="U54" s="13">
        <v>44503</v>
      </c>
      <c r="V54" s="22"/>
      <c r="W54" s="1"/>
      <c r="X54" s="1"/>
      <c r="Y54" s="1"/>
      <c r="Z54" s="1"/>
      <c r="AA54" s="1"/>
      <c r="AB54" s="1"/>
      <c r="AC54" s="1"/>
      <c r="AD54" s="1"/>
    </row>
    <row r="55" spans="1:30" ht="16.5" x14ac:dyDescent="0.25">
      <c r="A55" s="14">
        <v>52</v>
      </c>
      <c r="B55" s="10" t="s">
        <v>20</v>
      </c>
      <c r="C55" s="14">
        <v>48</v>
      </c>
      <c r="D55" s="15">
        <v>44504</v>
      </c>
      <c r="E55" s="13">
        <v>44507</v>
      </c>
      <c r="F55" s="13">
        <v>44509</v>
      </c>
      <c r="G55" s="13">
        <v>44512</v>
      </c>
      <c r="H55" s="10" t="s">
        <v>27</v>
      </c>
      <c r="I55" s="10" t="s">
        <v>33</v>
      </c>
      <c r="J55" s="4">
        <f t="shared" si="8"/>
        <v>3</v>
      </c>
      <c r="K55" s="4">
        <f t="shared" si="1"/>
        <v>9</v>
      </c>
      <c r="L55" s="8"/>
      <c r="M55" s="9">
        <v>31.3</v>
      </c>
      <c r="N55" s="10" t="s">
        <v>29</v>
      </c>
      <c r="O55" s="10"/>
      <c r="P55" s="10"/>
      <c r="Q55" s="10"/>
      <c r="R55" s="10"/>
      <c r="S55" s="11"/>
      <c r="T55" s="11" t="s">
        <v>60</v>
      </c>
      <c r="U55" s="13">
        <v>44504</v>
      </c>
      <c r="V55" s="22"/>
      <c r="W55" s="1"/>
      <c r="X55" s="1"/>
      <c r="Y55" s="1"/>
      <c r="Z55" s="1"/>
      <c r="AA55" s="1"/>
      <c r="AB55" s="1"/>
      <c r="AC55" s="1"/>
      <c r="AD55" s="1"/>
    </row>
    <row r="56" spans="1:30" ht="16.5" x14ac:dyDescent="0.25">
      <c r="A56" s="14">
        <v>53</v>
      </c>
      <c r="B56" s="10" t="s">
        <v>26</v>
      </c>
      <c r="C56" s="14">
        <v>40</v>
      </c>
      <c r="D56" s="15">
        <v>44503</v>
      </c>
      <c r="E56" s="13">
        <v>44504</v>
      </c>
      <c r="F56" s="13">
        <v>44506</v>
      </c>
      <c r="G56" s="13">
        <v>44509</v>
      </c>
      <c r="H56" s="10" t="s">
        <v>27</v>
      </c>
      <c r="I56" s="10" t="s">
        <v>33</v>
      </c>
      <c r="J56" s="4">
        <f t="shared" si="8"/>
        <v>3</v>
      </c>
      <c r="K56" s="4">
        <f t="shared" si="1"/>
        <v>7</v>
      </c>
      <c r="L56" s="8"/>
      <c r="M56" s="9">
        <v>49.8</v>
      </c>
      <c r="N56" s="10" t="s">
        <v>29</v>
      </c>
      <c r="O56" s="10"/>
      <c r="P56" s="10"/>
      <c r="Q56" s="10"/>
      <c r="R56" s="10"/>
      <c r="S56" s="11" t="s">
        <v>82</v>
      </c>
      <c r="T56" s="11" t="s">
        <v>60</v>
      </c>
      <c r="U56" s="13">
        <v>44504</v>
      </c>
      <c r="V56" s="22"/>
      <c r="W56" s="1"/>
      <c r="X56" s="1"/>
      <c r="Y56" s="1"/>
      <c r="Z56" s="1"/>
      <c r="AA56" s="1"/>
      <c r="AB56" s="1"/>
      <c r="AC56" s="1"/>
      <c r="AD56" s="1"/>
    </row>
    <row r="57" spans="1:30" ht="16.5" x14ac:dyDescent="0.25">
      <c r="A57" s="14">
        <v>54</v>
      </c>
      <c r="B57" s="10" t="s">
        <v>20</v>
      </c>
      <c r="C57" s="14">
        <v>61</v>
      </c>
      <c r="D57" s="15">
        <v>44505</v>
      </c>
      <c r="E57" s="13">
        <v>44505</v>
      </c>
      <c r="F57" s="13">
        <v>44509</v>
      </c>
      <c r="G57" s="13">
        <v>44512</v>
      </c>
      <c r="H57" s="10" t="s">
        <v>27</v>
      </c>
      <c r="I57" s="10" t="s">
        <v>33</v>
      </c>
      <c r="J57" s="4">
        <f t="shared" si="8"/>
        <v>5</v>
      </c>
      <c r="K57" s="4">
        <f t="shared" si="1"/>
        <v>8</v>
      </c>
      <c r="L57" s="8"/>
      <c r="M57" s="9">
        <v>36.4</v>
      </c>
      <c r="N57" s="10" t="s">
        <v>29</v>
      </c>
      <c r="O57" s="10"/>
      <c r="P57" s="10"/>
      <c r="Q57" s="10"/>
      <c r="R57" s="10"/>
      <c r="S57" s="11"/>
      <c r="T57" s="11" t="s">
        <v>60</v>
      </c>
      <c r="U57" s="13">
        <v>44505</v>
      </c>
      <c r="V57" s="22"/>
      <c r="W57" s="1"/>
      <c r="X57" s="1"/>
      <c r="Y57" s="1"/>
      <c r="Z57" s="1"/>
      <c r="AA57" s="1"/>
      <c r="AB57" s="1"/>
      <c r="AC57" s="1"/>
      <c r="AD57" s="1"/>
    </row>
    <row r="58" spans="1:30" ht="16.5" x14ac:dyDescent="0.25">
      <c r="A58" s="14">
        <v>55</v>
      </c>
      <c r="B58" s="10" t="s">
        <v>26</v>
      </c>
      <c r="C58" s="14">
        <v>60</v>
      </c>
      <c r="D58" s="15">
        <v>44505</v>
      </c>
      <c r="E58" s="13">
        <v>44506</v>
      </c>
      <c r="F58" s="13">
        <v>44513</v>
      </c>
      <c r="G58" s="13">
        <v>44515</v>
      </c>
      <c r="H58" s="10" t="s">
        <v>27</v>
      </c>
      <c r="I58" s="10" t="s">
        <v>33</v>
      </c>
      <c r="J58" s="4">
        <f t="shared" si="8"/>
        <v>8</v>
      </c>
      <c r="K58" s="4">
        <f t="shared" si="1"/>
        <v>11</v>
      </c>
      <c r="L58" s="8"/>
      <c r="M58" s="9">
        <v>36.5</v>
      </c>
      <c r="N58" s="10" t="s">
        <v>17</v>
      </c>
      <c r="O58" s="10"/>
      <c r="P58" s="10"/>
      <c r="Q58" s="10"/>
      <c r="R58" s="10"/>
      <c r="S58" s="11" t="s">
        <v>83</v>
      </c>
      <c r="T58" s="11" t="s">
        <v>60</v>
      </c>
      <c r="U58" s="13">
        <v>44507</v>
      </c>
      <c r="V58" s="22"/>
      <c r="W58" s="1"/>
      <c r="X58" s="1"/>
      <c r="Y58" s="1"/>
      <c r="Z58" s="1"/>
      <c r="AA58" s="1"/>
      <c r="AB58" s="1"/>
      <c r="AC58" s="1"/>
      <c r="AD58" s="1"/>
    </row>
    <row r="59" spans="1:30" ht="16.5" x14ac:dyDescent="0.25">
      <c r="A59" s="14">
        <v>56</v>
      </c>
      <c r="B59" s="10" t="s">
        <v>26</v>
      </c>
      <c r="C59" s="14">
        <v>28</v>
      </c>
      <c r="D59" s="15">
        <v>44509</v>
      </c>
      <c r="E59" s="13">
        <v>44509</v>
      </c>
      <c r="F59" s="13">
        <v>44516</v>
      </c>
      <c r="G59" s="13">
        <v>44518</v>
      </c>
      <c r="H59" s="10" t="s">
        <v>27</v>
      </c>
      <c r="I59" s="10" t="s">
        <v>33</v>
      </c>
      <c r="J59" s="4">
        <f t="shared" si="8"/>
        <v>8</v>
      </c>
      <c r="K59" s="4">
        <f t="shared" si="1"/>
        <v>10</v>
      </c>
      <c r="L59" s="8"/>
      <c r="M59" s="9">
        <v>23.6</v>
      </c>
      <c r="N59" s="10" t="s">
        <v>29</v>
      </c>
      <c r="O59" s="10"/>
      <c r="P59" s="10"/>
      <c r="Q59" s="10"/>
      <c r="R59" s="10"/>
      <c r="S59" s="11" t="s">
        <v>84</v>
      </c>
      <c r="T59" s="11" t="s">
        <v>25</v>
      </c>
      <c r="U59" s="13">
        <v>44509</v>
      </c>
      <c r="V59" s="22"/>
      <c r="W59" s="1"/>
      <c r="X59" s="1"/>
      <c r="Y59" s="1"/>
      <c r="Z59" s="1"/>
      <c r="AA59" s="1"/>
      <c r="AB59" s="1"/>
      <c r="AC59" s="1"/>
      <c r="AD59" s="1"/>
    </row>
    <row r="60" spans="1:30" ht="16.5" x14ac:dyDescent="0.25">
      <c r="A60" s="14">
        <v>57</v>
      </c>
      <c r="B60" s="10" t="s">
        <v>20</v>
      </c>
      <c r="C60" s="14">
        <v>61</v>
      </c>
      <c r="D60" s="15">
        <v>44508</v>
      </c>
      <c r="E60" s="13">
        <v>44511</v>
      </c>
      <c r="F60" s="13">
        <v>44516</v>
      </c>
      <c r="G60" s="13">
        <v>44525</v>
      </c>
      <c r="H60" s="10" t="s">
        <v>27</v>
      </c>
      <c r="I60" s="10" t="s">
        <v>33</v>
      </c>
      <c r="J60" s="4">
        <f t="shared" si="8"/>
        <v>6</v>
      </c>
      <c r="K60" s="4">
        <f t="shared" si="1"/>
        <v>18</v>
      </c>
      <c r="L60" s="8" t="s">
        <v>43</v>
      </c>
      <c r="M60" s="9">
        <v>27.6</v>
      </c>
      <c r="N60" s="10" t="s">
        <v>17</v>
      </c>
      <c r="O60" s="10"/>
      <c r="P60" s="10"/>
      <c r="Q60" s="10"/>
      <c r="R60" s="10"/>
      <c r="S60" s="11" t="s">
        <v>85</v>
      </c>
      <c r="T60" s="11" t="s">
        <v>60</v>
      </c>
      <c r="U60" s="13">
        <v>44510</v>
      </c>
      <c r="V60" s="22"/>
      <c r="W60" s="1"/>
      <c r="X60" s="1"/>
      <c r="Y60" s="1"/>
      <c r="Z60" s="1"/>
      <c r="AA60" s="1"/>
      <c r="AB60" s="1"/>
      <c r="AC60" s="1"/>
      <c r="AD60" s="1"/>
    </row>
    <row r="61" spans="1:30" ht="16.5" x14ac:dyDescent="0.25">
      <c r="A61" s="14">
        <v>58</v>
      </c>
      <c r="B61" s="10" t="s">
        <v>26</v>
      </c>
      <c r="C61" s="14">
        <v>51</v>
      </c>
      <c r="D61" s="15">
        <v>44509</v>
      </c>
      <c r="E61" s="13">
        <v>44511</v>
      </c>
      <c r="F61" s="13">
        <v>44515</v>
      </c>
      <c r="G61" s="13">
        <v>44516</v>
      </c>
      <c r="H61" s="10" t="s">
        <v>27</v>
      </c>
      <c r="I61" s="10" t="s">
        <v>33</v>
      </c>
      <c r="J61" s="4">
        <f t="shared" si="8"/>
        <v>5</v>
      </c>
      <c r="K61" s="4">
        <f t="shared" si="1"/>
        <v>8</v>
      </c>
      <c r="L61" s="8"/>
      <c r="M61" s="9">
        <v>42.6</v>
      </c>
      <c r="N61" s="10" t="s">
        <v>29</v>
      </c>
      <c r="O61" s="10"/>
      <c r="P61" s="10" t="s">
        <v>23</v>
      </c>
      <c r="Q61" s="10"/>
      <c r="R61" s="10"/>
      <c r="S61" s="11" t="s">
        <v>86</v>
      </c>
      <c r="T61" s="11" t="s">
        <v>60</v>
      </c>
      <c r="U61" s="13">
        <v>44511</v>
      </c>
      <c r="V61" s="22"/>
      <c r="W61" s="1"/>
      <c r="X61" s="1"/>
      <c r="Y61" s="1"/>
      <c r="Z61" s="1"/>
      <c r="AA61" s="1"/>
      <c r="AB61" s="1"/>
      <c r="AC61" s="1"/>
      <c r="AD61" s="1"/>
    </row>
    <row r="62" spans="1:30" ht="16.5" x14ac:dyDescent="0.25">
      <c r="A62" s="14">
        <v>59</v>
      </c>
      <c r="B62" s="10" t="s">
        <v>20</v>
      </c>
      <c r="C62" s="14">
        <v>50</v>
      </c>
      <c r="D62" s="15">
        <v>44511</v>
      </c>
      <c r="E62" s="13">
        <v>44511</v>
      </c>
      <c r="F62" s="13">
        <v>44518</v>
      </c>
      <c r="G62" s="13">
        <v>44522</v>
      </c>
      <c r="H62" s="10" t="s">
        <v>27</v>
      </c>
      <c r="I62" s="10" t="s">
        <v>33</v>
      </c>
      <c r="J62" s="4">
        <f t="shared" si="8"/>
        <v>8</v>
      </c>
      <c r="K62" s="4">
        <f t="shared" si="1"/>
        <v>12</v>
      </c>
      <c r="L62" s="8" t="s">
        <v>43</v>
      </c>
      <c r="M62" s="9">
        <v>49.7</v>
      </c>
      <c r="N62" s="10" t="s">
        <v>29</v>
      </c>
      <c r="O62" s="10"/>
      <c r="P62" s="10"/>
      <c r="Q62" s="10"/>
      <c r="R62" s="10"/>
      <c r="S62" s="11" t="s">
        <v>87</v>
      </c>
      <c r="T62" s="11" t="s">
        <v>25</v>
      </c>
      <c r="U62" s="13">
        <v>44513</v>
      </c>
      <c r="V62" s="22"/>
      <c r="W62" s="1"/>
      <c r="X62" s="1"/>
      <c r="Y62" s="1"/>
      <c r="Z62" s="1"/>
      <c r="AA62" s="1"/>
      <c r="AB62" s="1"/>
      <c r="AC62" s="1"/>
      <c r="AD62" s="1"/>
    </row>
    <row r="63" spans="1:30" ht="16.5" x14ac:dyDescent="0.25">
      <c r="A63" s="14">
        <v>60</v>
      </c>
      <c r="B63" s="10" t="s">
        <v>26</v>
      </c>
      <c r="C63" s="14">
        <v>53</v>
      </c>
      <c r="D63" s="15">
        <v>44517</v>
      </c>
      <c r="E63" s="13">
        <v>44519</v>
      </c>
      <c r="F63" s="13">
        <v>44521</v>
      </c>
      <c r="G63" s="13">
        <v>44525</v>
      </c>
      <c r="H63" s="10" t="s">
        <v>27</v>
      </c>
      <c r="I63" s="10" t="s">
        <v>33</v>
      </c>
      <c r="J63" s="4">
        <f t="shared" si="8"/>
        <v>3</v>
      </c>
      <c r="K63" s="4">
        <f t="shared" si="1"/>
        <v>9</v>
      </c>
      <c r="L63" s="8"/>
      <c r="M63" s="9">
        <v>28.2</v>
      </c>
      <c r="N63" s="10" t="s">
        <v>17</v>
      </c>
      <c r="O63" s="10"/>
      <c r="P63" s="10"/>
      <c r="Q63" s="10"/>
      <c r="R63" s="10"/>
      <c r="S63" s="11" t="s">
        <v>38</v>
      </c>
      <c r="T63" s="11" t="s">
        <v>60</v>
      </c>
      <c r="U63" s="13">
        <v>44518</v>
      </c>
      <c r="V63" s="22"/>
      <c r="W63" s="1"/>
      <c r="X63" s="1"/>
      <c r="Y63" s="1"/>
      <c r="Z63" s="1"/>
      <c r="AA63" s="1"/>
      <c r="AB63" s="1"/>
      <c r="AC63" s="1"/>
      <c r="AD63" s="1"/>
    </row>
    <row r="64" spans="1:30" ht="16.5" x14ac:dyDescent="0.25">
      <c r="A64" s="14">
        <v>61</v>
      </c>
      <c r="B64" s="10" t="s">
        <v>26</v>
      </c>
      <c r="C64" s="14">
        <v>64</v>
      </c>
      <c r="D64" s="15">
        <v>44518</v>
      </c>
      <c r="E64" s="13">
        <v>44521</v>
      </c>
      <c r="F64" s="13">
        <v>44542</v>
      </c>
      <c r="G64" s="13">
        <v>44553</v>
      </c>
      <c r="H64" s="10" t="s">
        <v>27</v>
      </c>
      <c r="I64" s="10" t="s">
        <v>33</v>
      </c>
      <c r="J64" s="4">
        <f t="shared" si="8"/>
        <v>22</v>
      </c>
      <c r="K64" s="4">
        <f t="shared" si="1"/>
        <v>36</v>
      </c>
      <c r="L64" s="8"/>
      <c r="M64" s="9">
        <v>26.2</v>
      </c>
      <c r="N64" s="10" t="s">
        <v>17</v>
      </c>
      <c r="O64" s="10"/>
      <c r="P64" s="10"/>
      <c r="Q64" s="10"/>
      <c r="R64" s="10" t="s">
        <v>88</v>
      </c>
      <c r="S64" s="11"/>
      <c r="T64" s="11" t="s">
        <v>60</v>
      </c>
      <c r="U64" s="13">
        <v>44521</v>
      </c>
      <c r="V64" s="22"/>
      <c r="W64" s="1"/>
      <c r="X64" s="1"/>
      <c r="Y64" s="1"/>
      <c r="Z64" s="1"/>
      <c r="AA64" s="1"/>
      <c r="AB64" s="1"/>
      <c r="AC64" s="1"/>
      <c r="AD64" s="1"/>
    </row>
    <row r="65" spans="1:30" ht="16.5" x14ac:dyDescent="0.25">
      <c r="A65" s="14">
        <v>62</v>
      </c>
      <c r="B65" s="10" t="s">
        <v>26</v>
      </c>
      <c r="C65" s="14">
        <v>53</v>
      </c>
      <c r="D65" s="15">
        <v>44523</v>
      </c>
      <c r="E65" s="13">
        <v>44523</v>
      </c>
      <c r="F65" s="13">
        <v>44531</v>
      </c>
      <c r="G65" s="13">
        <v>44533</v>
      </c>
      <c r="H65" s="10" t="s">
        <v>27</v>
      </c>
      <c r="I65" s="10" t="s">
        <v>33</v>
      </c>
      <c r="J65" s="4">
        <f t="shared" si="8"/>
        <v>9</v>
      </c>
      <c r="K65" s="4">
        <f t="shared" si="1"/>
        <v>11</v>
      </c>
      <c r="L65" s="8"/>
      <c r="M65" s="9">
        <v>38.1</v>
      </c>
      <c r="N65" s="10" t="s">
        <v>29</v>
      </c>
      <c r="O65" s="10" t="s">
        <v>23</v>
      </c>
      <c r="P65" s="10"/>
      <c r="Q65" s="10"/>
      <c r="R65" s="10"/>
      <c r="S65" s="11" t="s">
        <v>89</v>
      </c>
      <c r="T65" s="11" t="s">
        <v>60</v>
      </c>
      <c r="U65" s="13">
        <v>44523</v>
      </c>
      <c r="V65" s="22" t="s">
        <v>90</v>
      </c>
      <c r="W65" s="1"/>
      <c r="X65" s="1"/>
      <c r="Y65" s="1"/>
      <c r="Z65" s="1"/>
      <c r="AA65" s="1"/>
      <c r="AB65" s="1"/>
      <c r="AC65" s="1"/>
      <c r="AD65" s="1"/>
    </row>
    <row r="66" spans="1:30" ht="16.5" x14ac:dyDescent="0.25">
      <c r="A66" s="14">
        <v>63</v>
      </c>
      <c r="B66" s="10" t="s">
        <v>20</v>
      </c>
      <c r="C66" s="14">
        <v>50</v>
      </c>
      <c r="D66" s="15">
        <v>44524</v>
      </c>
      <c r="E66" s="13">
        <v>44525</v>
      </c>
      <c r="F66" s="13">
        <v>44562</v>
      </c>
      <c r="G66" s="13">
        <v>44562</v>
      </c>
      <c r="H66" s="10" t="s">
        <v>21</v>
      </c>
      <c r="I66" s="5" t="s">
        <v>109</v>
      </c>
      <c r="J66" s="4">
        <f t="shared" si="8"/>
        <v>38</v>
      </c>
      <c r="K66" s="4">
        <f t="shared" si="1"/>
        <v>39</v>
      </c>
      <c r="L66" s="8"/>
      <c r="M66" s="9">
        <v>33.1</v>
      </c>
      <c r="N66" s="10" t="s">
        <v>17</v>
      </c>
      <c r="O66" s="10"/>
      <c r="P66" s="10"/>
      <c r="Q66" s="10"/>
      <c r="R66" s="10"/>
      <c r="S66" s="11" t="s">
        <v>38</v>
      </c>
      <c r="T66" s="11" t="s">
        <v>25</v>
      </c>
      <c r="U66" s="13">
        <v>44525</v>
      </c>
      <c r="V66" s="22"/>
      <c r="W66" s="1"/>
      <c r="X66" s="1"/>
      <c r="Y66" s="1"/>
      <c r="Z66" s="1"/>
      <c r="AA66" s="1"/>
      <c r="AB66" s="1"/>
      <c r="AC66" s="1"/>
      <c r="AD66" s="1"/>
    </row>
    <row r="67" spans="1:30" ht="16.5" x14ac:dyDescent="0.25">
      <c r="A67" s="14">
        <v>64</v>
      </c>
      <c r="B67" s="10" t="s">
        <v>20</v>
      </c>
      <c r="C67" s="14">
        <v>63</v>
      </c>
      <c r="D67" s="15">
        <v>44525</v>
      </c>
      <c r="E67" s="13">
        <v>44525</v>
      </c>
      <c r="F67" s="13">
        <v>44537</v>
      </c>
      <c r="G67" s="13">
        <v>44542</v>
      </c>
      <c r="H67" s="10" t="s">
        <v>27</v>
      </c>
      <c r="I67" s="10" t="s">
        <v>33</v>
      </c>
      <c r="J67" s="4">
        <f t="shared" si="8"/>
        <v>13</v>
      </c>
      <c r="K67" s="4">
        <f t="shared" si="1"/>
        <v>18</v>
      </c>
      <c r="L67" s="8" t="s">
        <v>43</v>
      </c>
      <c r="M67" s="9">
        <v>33.6</v>
      </c>
      <c r="N67" s="10" t="s">
        <v>29</v>
      </c>
      <c r="O67" s="10" t="s">
        <v>23</v>
      </c>
      <c r="P67" s="10"/>
      <c r="Q67" s="10"/>
      <c r="R67" s="10"/>
      <c r="S67" s="11"/>
      <c r="T67" s="11" t="s">
        <v>60</v>
      </c>
      <c r="U67" s="13">
        <v>44526</v>
      </c>
      <c r="V67" s="22" t="s">
        <v>111</v>
      </c>
      <c r="W67" s="1"/>
      <c r="X67" s="1"/>
      <c r="Y67" s="1"/>
      <c r="Z67" s="1"/>
      <c r="AA67" s="1"/>
      <c r="AB67" s="1"/>
      <c r="AC67" s="1"/>
      <c r="AD67" s="1"/>
    </row>
    <row r="68" spans="1:30" ht="16.5" x14ac:dyDescent="0.25">
      <c r="A68" s="14">
        <v>65</v>
      </c>
      <c r="B68" s="10" t="s">
        <v>26</v>
      </c>
      <c r="C68" s="14">
        <v>67</v>
      </c>
      <c r="D68" s="15">
        <v>44528</v>
      </c>
      <c r="E68" s="13">
        <v>44528</v>
      </c>
      <c r="F68" s="13">
        <v>44546</v>
      </c>
      <c r="G68" s="13">
        <v>44553</v>
      </c>
      <c r="H68" s="10" t="s">
        <v>27</v>
      </c>
      <c r="I68" s="10" t="s">
        <v>33</v>
      </c>
      <c r="J68" s="4">
        <f t="shared" si="8"/>
        <v>19</v>
      </c>
      <c r="K68" s="4">
        <f t="shared" ref="K68:K83" si="9">G68-D68+1</f>
        <v>26</v>
      </c>
      <c r="L68" s="8"/>
      <c r="M68" s="9">
        <v>28.9</v>
      </c>
      <c r="N68" s="10" t="s">
        <v>29</v>
      </c>
      <c r="O68" s="10"/>
      <c r="P68" s="10"/>
      <c r="Q68" s="10"/>
      <c r="R68" s="10"/>
      <c r="S68" s="11"/>
      <c r="T68" s="11" t="s">
        <v>25</v>
      </c>
      <c r="U68" s="13">
        <v>44528</v>
      </c>
      <c r="V68" s="22"/>
      <c r="W68" s="1"/>
      <c r="X68" s="1"/>
      <c r="Y68" s="1"/>
      <c r="Z68" s="1"/>
      <c r="AA68" s="1"/>
      <c r="AB68" s="1"/>
      <c r="AC68" s="1"/>
      <c r="AD68" s="1"/>
    </row>
    <row r="69" spans="1:30" ht="16.5" x14ac:dyDescent="0.25">
      <c r="A69" s="14">
        <v>66</v>
      </c>
      <c r="B69" s="10" t="s">
        <v>20</v>
      </c>
      <c r="C69" s="14">
        <v>43</v>
      </c>
      <c r="D69" s="15">
        <v>44529</v>
      </c>
      <c r="E69" s="13">
        <v>44532</v>
      </c>
      <c r="F69" s="13">
        <v>44561</v>
      </c>
      <c r="G69" s="13">
        <v>44572</v>
      </c>
      <c r="H69" s="10" t="s">
        <v>27</v>
      </c>
      <c r="I69" s="10" t="s">
        <v>33</v>
      </c>
      <c r="J69" s="4">
        <f t="shared" si="8"/>
        <v>30</v>
      </c>
      <c r="K69" s="4">
        <f t="shared" si="9"/>
        <v>44</v>
      </c>
      <c r="L69" s="8"/>
      <c r="M69" s="9">
        <v>28.9</v>
      </c>
      <c r="N69" s="10" t="s">
        <v>29</v>
      </c>
      <c r="O69" s="10"/>
      <c r="P69" s="10"/>
      <c r="Q69" s="10"/>
      <c r="R69" s="10"/>
      <c r="S69" s="11" t="s">
        <v>50</v>
      </c>
      <c r="T69" s="11" t="s">
        <v>60</v>
      </c>
      <c r="U69" s="13">
        <v>44529</v>
      </c>
      <c r="V69" s="22"/>
      <c r="W69" s="1"/>
      <c r="X69" s="1"/>
      <c r="Y69" s="1"/>
      <c r="Z69" s="1"/>
      <c r="AA69" s="1"/>
      <c r="AB69" s="1"/>
      <c r="AC69" s="1"/>
      <c r="AD69" s="1"/>
    </row>
    <row r="70" spans="1:30" ht="16.5" x14ac:dyDescent="0.25">
      <c r="A70" s="14">
        <v>67</v>
      </c>
      <c r="B70" s="10" t="s">
        <v>20</v>
      </c>
      <c r="C70" s="14">
        <v>61</v>
      </c>
      <c r="D70" s="15">
        <v>44529</v>
      </c>
      <c r="E70" s="13">
        <v>44531</v>
      </c>
      <c r="F70" s="13">
        <v>44536</v>
      </c>
      <c r="G70" s="13">
        <v>44536</v>
      </c>
      <c r="H70" s="10" t="s">
        <v>21</v>
      </c>
      <c r="I70" s="5" t="s">
        <v>109</v>
      </c>
      <c r="J70" s="4">
        <f t="shared" si="8"/>
        <v>6</v>
      </c>
      <c r="K70" s="4">
        <f t="shared" si="9"/>
        <v>8</v>
      </c>
      <c r="L70" s="8"/>
      <c r="M70" s="9">
        <v>30.3</v>
      </c>
      <c r="N70" s="10" t="s">
        <v>29</v>
      </c>
      <c r="O70" s="10" t="s">
        <v>23</v>
      </c>
      <c r="P70" s="10"/>
      <c r="Q70" s="10"/>
      <c r="R70" s="10"/>
      <c r="S70" s="11" t="s">
        <v>91</v>
      </c>
      <c r="T70" s="11" t="s">
        <v>60</v>
      </c>
      <c r="U70" s="13">
        <v>44530</v>
      </c>
      <c r="V70" s="22"/>
      <c r="W70" s="1"/>
      <c r="X70" s="1"/>
      <c r="Y70" s="1"/>
      <c r="Z70" s="1"/>
      <c r="AA70" s="1"/>
      <c r="AB70" s="1"/>
      <c r="AC70" s="1"/>
      <c r="AD70" s="1"/>
    </row>
    <row r="71" spans="1:30" ht="16.5" x14ac:dyDescent="0.25">
      <c r="A71" s="14">
        <v>68</v>
      </c>
      <c r="B71" s="10" t="s">
        <v>20</v>
      </c>
      <c r="C71" s="14">
        <v>28</v>
      </c>
      <c r="D71" s="15">
        <v>44533</v>
      </c>
      <c r="E71" s="13">
        <v>44535</v>
      </c>
      <c r="F71" s="13">
        <v>44537</v>
      </c>
      <c r="G71" s="13">
        <v>44540</v>
      </c>
      <c r="H71" s="10" t="s">
        <v>27</v>
      </c>
      <c r="I71" s="10" t="s">
        <v>33</v>
      </c>
      <c r="J71" s="4">
        <f t="shared" si="8"/>
        <v>3</v>
      </c>
      <c r="K71" s="4">
        <f t="shared" si="9"/>
        <v>8</v>
      </c>
      <c r="L71" s="8"/>
      <c r="M71" s="9">
        <v>26.4</v>
      </c>
      <c r="N71" s="10" t="s">
        <v>29</v>
      </c>
      <c r="O71" s="10"/>
      <c r="P71" s="10"/>
      <c r="Q71" s="10"/>
      <c r="R71" s="10"/>
      <c r="S71" s="11"/>
      <c r="T71" s="11" t="s">
        <v>60</v>
      </c>
      <c r="U71" s="13">
        <v>44533</v>
      </c>
      <c r="V71" s="22"/>
      <c r="W71" s="1"/>
      <c r="X71" s="1"/>
      <c r="Y71" s="1"/>
      <c r="Z71" s="1"/>
      <c r="AA71" s="1"/>
      <c r="AB71" s="1"/>
      <c r="AC71" s="1"/>
      <c r="AD71" s="1"/>
    </row>
    <row r="72" spans="1:30" ht="16.5" x14ac:dyDescent="0.25">
      <c r="A72" s="14">
        <v>69</v>
      </c>
      <c r="B72" s="10" t="s">
        <v>20</v>
      </c>
      <c r="C72" s="14">
        <v>51</v>
      </c>
      <c r="D72" s="15">
        <v>44536</v>
      </c>
      <c r="E72" s="13">
        <v>44536</v>
      </c>
      <c r="F72" s="13">
        <v>44544</v>
      </c>
      <c r="G72" s="13">
        <v>44556</v>
      </c>
      <c r="H72" s="10" t="s">
        <v>27</v>
      </c>
      <c r="I72" s="10" t="s">
        <v>33</v>
      </c>
      <c r="J72" s="4">
        <f t="shared" si="8"/>
        <v>9</v>
      </c>
      <c r="K72" s="4">
        <f t="shared" si="9"/>
        <v>21</v>
      </c>
      <c r="L72" s="8"/>
      <c r="M72" s="9">
        <v>29.9</v>
      </c>
      <c r="N72" s="10" t="s">
        <v>29</v>
      </c>
      <c r="O72" s="10" t="s">
        <v>23</v>
      </c>
      <c r="P72" s="10"/>
      <c r="Q72" s="10"/>
      <c r="R72" s="10"/>
      <c r="S72" s="11" t="s">
        <v>92</v>
      </c>
      <c r="T72" s="11" t="s">
        <v>25</v>
      </c>
      <c r="U72" s="13">
        <v>44536</v>
      </c>
      <c r="V72" s="22"/>
      <c r="W72" s="1"/>
      <c r="X72" s="1"/>
      <c r="Y72" s="1"/>
      <c r="Z72" s="1"/>
      <c r="AA72" s="1"/>
      <c r="AB72" s="1"/>
      <c r="AC72" s="1"/>
      <c r="AD72" s="1"/>
    </row>
    <row r="73" spans="1:30" ht="16.5" x14ac:dyDescent="0.25">
      <c r="A73" s="14">
        <v>70</v>
      </c>
      <c r="B73" s="10" t="s">
        <v>20</v>
      </c>
      <c r="C73" s="14">
        <v>65</v>
      </c>
      <c r="D73" s="15">
        <v>44534</v>
      </c>
      <c r="E73" s="13">
        <v>44552</v>
      </c>
      <c r="F73" s="13">
        <v>44553</v>
      </c>
      <c r="G73" s="13">
        <v>44553</v>
      </c>
      <c r="H73" s="10" t="s">
        <v>21</v>
      </c>
      <c r="I73" s="5" t="s">
        <v>109</v>
      </c>
      <c r="J73" s="4">
        <f t="shared" si="8"/>
        <v>2</v>
      </c>
      <c r="K73" s="4">
        <f t="shared" si="9"/>
        <v>20</v>
      </c>
      <c r="L73" s="8"/>
      <c r="M73" s="9">
        <v>23.5</v>
      </c>
      <c r="N73" s="10" t="s">
        <v>29</v>
      </c>
      <c r="O73" s="10"/>
      <c r="P73" s="10" t="s">
        <v>23</v>
      </c>
      <c r="Q73" s="10"/>
      <c r="R73" s="10" t="s">
        <v>93</v>
      </c>
      <c r="S73" s="11" t="s">
        <v>94</v>
      </c>
      <c r="T73" s="11" t="s">
        <v>60</v>
      </c>
      <c r="U73" s="13">
        <v>44537</v>
      </c>
      <c r="V73" s="22"/>
      <c r="W73" s="1"/>
      <c r="X73" s="1"/>
      <c r="Y73" s="1"/>
      <c r="Z73" s="1"/>
      <c r="AA73" s="1"/>
      <c r="AB73" s="1"/>
      <c r="AC73" s="1"/>
      <c r="AD73" s="1"/>
    </row>
    <row r="74" spans="1:30" ht="16.5" x14ac:dyDescent="0.25">
      <c r="A74" s="14">
        <v>71</v>
      </c>
      <c r="B74" s="10" t="s">
        <v>20</v>
      </c>
      <c r="C74" s="14">
        <v>41</v>
      </c>
      <c r="D74" s="15">
        <v>44538</v>
      </c>
      <c r="E74" s="13">
        <v>44544</v>
      </c>
      <c r="F74" s="13">
        <v>44547</v>
      </c>
      <c r="G74" s="13">
        <v>44550</v>
      </c>
      <c r="H74" s="10" t="s">
        <v>27</v>
      </c>
      <c r="I74" s="10" t="s">
        <v>33</v>
      </c>
      <c r="J74" s="4">
        <f t="shared" si="8"/>
        <v>4</v>
      </c>
      <c r="K74" s="4">
        <f t="shared" si="9"/>
        <v>13</v>
      </c>
      <c r="L74" s="8"/>
      <c r="M74" s="9">
        <v>27.1</v>
      </c>
      <c r="N74" s="10" t="s">
        <v>29</v>
      </c>
      <c r="O74" s="10"/>
      <c r="P74" s="10"/>
      <c r="Q74" s="10"/>
      <c r="R74" s="10"/>
      <c r="S74" s="11"/>
      <c r="T74" s="11" t="s">
        <v>60</v>
      </c>
      <c r="U74" s="13">
        <v>44539</v>
      </c>
      <c r="V74" s="22"/>
      <c r="W74" s="1"/>
      <c r="X74" s="1"/>
      <c r="Y74" s="1"/>
      <c r="Z74" s="1"/>
      <c r="AA74" s="1"/>
      <c r="AB74" s="1"/>
      <c r="AC74" s="1"/>
      <c r="AD74" s="1"/>
    </row>
    <row r="75" spans="1:30" ht="16.5" x14ac:dyDescent="0.25">
      <c r="A75" s="14">
        <v>72</v>
      </c>
      <c r="B75" s="10" t="s">
        <v>20</v>
      </c>
      <c r="C75" s="14">
        <v>59</v>
      </c>
      <c r="D75" s="15">
        <v>44542</v>
      </c>
      <c r="E75" s="13">
        <v>44542</v>
      </c>
      <c r="F75" s="13">
        <v>44603</v>
      </c>
      <c r="G75" s="13">
        <v>44580</v>
      </c>
      <c r="H75" s="10" t="s">
        <v>27</v>
      </c>
      <c r="I75" s="10" t="s">
        <v>33</v>
      </c>
      <c r="J75" s="4">
        <f t="shared" si="8"/>
        <v>62</v>
      </c>
      <c r="K75" s="4">
        <f t="shared" si="9"/>
        <v>39</v>
      </c>
      <c r="L75" s="8"/>
      <c r="M75" s="9">
        <v>32.1</v>
      </c>
      <c r="N75" s="10" t="s">
        <v>29</v>
      </c>
      <c r="O75" s="10" t="s">
        <v>23</v>
      </c>
      <c r="P75" s="10"/>
      <c r="Q75" s="10"/>
      <c r="R75" s="10"/>
      <c r="S75" s="11" t="s">
        <v>95</v>
      </c>
      <c r="T75" s="11" t="s">
        <v>60</v>
      </c>
      <c r="U75" s="13">
        <v>44542</v>
      </c>
      <c r="V75" s="22"/>
      <c r="W75" s="1"/>
      <c r="X75" s="1"/>
      <c r="Y75" s="1"/>
      <c r="Z75" s="1"/>
      <c r="AA75" s="1"/>
      <c r="AB75" s="1"/>
      <c r="AC75" s="1"/>
      <c r="AD75" s="1"/>
    </row>
    <row r="76" spans="1:30" ht="16.5" x14ac:dyDescent="0.25">
      <c r="A76" s="14">
        <v>73</v>
      </c>
      <c r="B76" s="10" t="s">
        <v>26</v>
      </c>
      <c r="C76" s="14">
        <v>61</v>
      </c>
      <c r="D76" s="15">
        <v>44541</v>
      </c>
      <c r="E76" s="13">
        <v>44541</v>
      </c>
      <c r="F76" s="13">
        <v>44557</v>
      </c>
      <c r="G76" s="13">
        <v>44569</v>
      </c>
      <c r="H76" s="10" t="s">
        <v>27</v>
      </c>
      <c r="I76" s="10" t="s">
        <v>33</v>
      </c>
      <c r="J76" s="4">
        <f t="shared" si="8"/>
        <v>17</v>
      </c>
      <c r="K76" s="4">
        <f t="shared" si="9"/>
        <v>29</v>
      </c>
      <c r="L76" s="8"/>
      <c r="M76" s="9">
        <v>29.6</v>
      </c>
      <c r="N76" s="10" t="s">
        <v>29</v>
      </c>
      <c r="O76" s="10"/>
      <c r="P76" s="10"/>
      <c r="Q76" s="10"/>
      <c r="R76" s="10"/>
      <c r="S76" s="11" t="s">
        <v>96</v>
      </c>
      <c r="T76" s="11" t="s">
        <v>60</v>
      </c>
      <c r="U76" s="13">
        <v>44542</v>
      </c>
      <c r="V76" s="22"/>
      <c r="W76" s="1"/>
      <c r="X76" s="1"/>
      <c r="Y76" s="1"/>
      <c r="Z76" s="1"/>
      <c r="AA76" s="1"/>
      <c r="AB76" s="1"/>
      <c r="AC76" s="1"/>
      <c r="AD76" s="1"/>
    </row>
    <row r="77" spans="1:30" ht="16.5" x14ac:dyDescent="0.25">
      <c r="A77" s="14">
        <v>74</v>
      </c>
      <c r="B77" s="10" t="s">
        <v>26</v>
      </c>
      <c r="C77" s="14">
        <v>32</v>
      </c>
      <c r="D77" s="15">
        <v>44546</v>
      </c>
      <c r="E77" s="13">
        <v>44547</v>
      </c>
      <c r="F77" s="13">
        <v>44551</v>
      </c>
      <c r="G77" s="13">
        <v>44553</v>
      </c>
      <c r="H77" s="10" t="s">
        <v>27</v>
      </c>
      <c r="I77" s="10" t="s">
        <v>33</v>
      </c>
      <c r="J77" s="4">
        <f t="shared" si="8"/>
        <v>5</v>
      </c>
      <c r="K77" s="4">
        <f t="shared" si="9"/>
        <v>8</v>
      </c>
      <c r="L77" s="8"/>
      <c r="M77" s="9">
        <v>51.1</v>
      </c>
      <c r="N77" s="10" t="s">
        <v>29</v>
      </c>
      <c r="O77" s="10" t="s">
        <v>23</v>
      </c>
      <c r="P77" s="10"/>
      <c r="Q77" s="10"/>
      <c r="R77" s="10"/>
      <c r="S77" s="11" t="s">
        <v>97</v>
      </c>
      <c r="T77" s="11" t="s">
        <v>60</v>
      </c>
      <c r="U77" s="13">
        <v>44547</v>
      </c>
      <c r="V77" s="22"/>
      <c r="W77" s="1"/>
      <c r="X77" s="1"/>
      <c r="Y77" s="1"/>
      <c r="Z77" s="1"/>
      <c r="AA77" s="1"/>
      <c r="AB77" s="1"/>
      <c r="AC77" s="1"/>
      <c r="AD77" s="1"/>
    </row>
    <row r="78" spans="1:30" ht="16.5" x14ac:dyDescent="0.25">
      <c r="A78" s="14">
        <v>75</v>
      </c>
      <c r="B78" s="10" t="s">
        <v>20</v>
      </c>
      <c r="C78" s="14">
        <v>36</v>
      </c>
      <c r="D78" s="15">
        <v>44553</v>
      </c>
      <c r="E78" s="13">
        <v>44554</v>
      </c>
      <c r="F78" s="13">
        <v>44562</v>
      </c>
      <c r="G78" s="13">
        <v>44575</v>
      </c>
      <c r="H78" s="10" t="s">
        <v>27</v>
      </c>
      <c r="I78" s="10" t="s">
        <v>33</v>
      </c>
      <c r="J78" s="4">
        <f t="shared" si="8"/>
        <v>9</v>
      </c>
      <c r="K78" s="4">
        <f t="shared" si="9"/>
        <v>23</v>
      </c>
      <c r="L78" s="8"/>
      <c r="M78" s="9">
        <v>30.1</v>
      </c>
      <c r="N78" s="1" t="s">
        <v>17</v>
      </c>
      <c r="O78" s="10"/>
      <c r="P78" s="10"/>
      <c r="Q78" s="10"/>
      <c r="R78" s="10"/>
      <c r="S78" s="11" t="s">
        <v>98</v>
      </c>
      <c r="T78" s="11" t="s">
        <v>25</v>
      </c>
      <c r="U78" s="13">
        <v>44554</v>
      </c>
      <c r="V78" s="22"/>
      <c r="W78" s="1"/>
      <c r="X78" s="1"/>
      <c r="Y78" s="1"/>
      <c r="Z78" s="1"/>
      <c r="AA78" s="1"/>
      <c r="AB78" s="1"/>
      <c r="AC78" s="1"/>
      <c r="AD78" s="1"/>
    </row>
    <row r="79" spans="1:30" ht="16.5" x14ac:dyDescent="0.25">
      <c r="A79" s="14">
        <v>76</v>
      </c>
      <c r="B79" s="10" t="s">
        <v>26</v>
      </c>
      <c r="C79" s="14">
        <v>70</v>
      </c>
      <c r="D79" s="15">
        <v>44554</v>
      </c>
      <c r="E79" s="13">
        <v>44555</v>
      </c>
      <c r="F79" s="13">
        <v>44557</v>
      </c>
      <c r="G79" s="13">
        <v>44557</v>
      </c>
      <c r="H79" s="10" t="s">
        <v>21</v>
      </c>
      <c r="I79" s="5" t="s">
        <v>109</v>
      </c>
      <c r="J79" s="4">
        <f t="shared" si="8"/>
        <v>3</v>
      </c>
      <c r="K79" s="4">
        <f t="shared" si="9"/>
        <v>4</v>
      </c>
      <c r="L79" s="8"/>
      <c r="M79" s="9">
        <v>34.799999999999997</v>
      </c>
      <c r="N79" s="10" t="s">
        <v>29</v>
      </c>
      <c r="O79" s="10" t="s">
        <v>23</v>
      </c>
      <c r="P79" s="10"/>
      <c r="Q79" s="10"/>
      <c r="R79" s="10"/>
      <c r="S79" s="11" t="s">
        <v>99</v>
      </c>
      <c r="T79" s="11" t="s">
        <v>25</v>
      </c>
      <c r="U79" s="13">
        <v>44555</v>
      </c>
      <c r="V79" s="22" t="s">
        <v>112</v>
      </c>
      <c r="W79" s="1"/>
      <c r="X79" s="1"/>
      <c r="Y79" s="1"/>
      <c r="Z79" s="1"/>
      <c r="AA79" s="1"/>
      <c r="AB79" s="1"/>
      <c r="AC79" s="1"/>
      <c r="AD79" s="1"/>
    </row>
    <row r="80" spans="1:30" ht="16.5" x14ac:dyDescent="0.25">
      <c r="A80" s="14">
        <v>77</v>
      </c>
      <c r="B80" s="10" t="s">
        <v>20</v>
      </c>
      <c r="C80" s="14">
        <v>68</v>
      </c>
      <c r="D80" s="15">
        <v>44559</v>
      </c>
      <c r="E80" s="13">
        <v>44559</v>
      </c>
      <c r="F80" s="13">
        <v>44577</v>
      </c>
      <c r="G80" s="13">
        <v>44577</v>
      </c>
      <c r="H80" s="10" t="s">
        <v>21</v>
      </c>
      <c r="I80" s="5" t="s">
        <v>109</v>
      </c>
      <c r="J80" s="4">
        <f t="shared" si="8"/>
        <v>19</v>
      </c>
      <c r="K80" s="4">
        <f t="shared" si="9"/>
        <v>19</v>
      </c>
      <c r="L80" s="8"/>
      <c r="M80" s="9">
        <v>35.4</v>
      </c>
      <c r="N80" s="10" t="s">
        <v>29</v>
      </c>
      <c r="O80" s="10" t="s">
        <v>23</v>
      </c>
      <c r="P80" s="10"/>
      <c r="Q80" s="10"/>
      <c r="R80" s="10" t="s">
        <v>100</v>
      </c>
      <c r="S80" s="11" t="s">
        <v>101</v>
      </c>
      <c r="T80" s="11" t="s">
        <v>25</v>
      </c>
      <c r="U80" s="13">
        <v>44560</v>
      </c>
      <c r="V80" s="22"/>
      <c r="W80" s="1"/>
      <c r="X80" s="1"/>
      <c r="Y80" s="1"/>
      <c r="Z80" s="1"/>
      <c r="AA80" s="1"/>
      <c r="AB80" s="1"/>
      <c r="AC80" s="1"/>
      <c r="AD80" s="1"/>
    </row>
    <row r="81" spans="1:30" ht="16.5" x14ac:dyDescent="0.25">
      <c r="A81" s="14">
        <v>78</v>
      </c>
      <c r="B81" s="10" t="s">
        <v>20</v>
      </c>
      <c r="C81" s="14">
        <v>79</v>
      </c>
      <c r="D81" s="15">
        <v>44579</v>
      </c>
      <c r="E81" s="13">
        <v>44580</v>
      </c>
      <c r="F81" s="13">
        <v>44588</v>
      </c>
      <c r="G81" s="13">
        <v>44597</v>
      </c>
      <c r="H81" s="10" t="s">
        <v>27</v>
      </c>
      <c r="I81" s="10" t="s">
        <v>33</v>
      </c>
      <c r="J81" s="4">
        <f t="shared" si="8"/>
        <v>9</v>
      </c>
      <c r="K81" s="4">
        <f t="shared" si="9"/>
        <v>19</v>
      </c>
      <c r="L81" s="8" t="s">
        <v>43</v>
      </c>
      <c r="M81" s="9">
        <v>29.7</v>
      </c>
      <c r="N81" s="10" t="s">
        <v>29</v>
      </c>
      <c r="O81" s="10"/>
      <c r="P81" s="10"/>
      <c r="Q81" s="10"/>
      <c r="R81" s="10"/>
      <c r="S81" s="11" t="s">
        <v>102</v>
      </c>
      <c r="T81" s="11" t="s">
        <v>25</v>
      </c>
      <c r="U81" s="13">
        <v>44580</v>
      </c>
      <c r="V81" s="22" t="s">
        <v>113</v>
      </c>
      <c r="W81" s="1"/>
      <c r="X81" s="1"/>
      <c r="Y81" s="1"/>
      <c r="Z81" s="1"/>
      <c r="AA81" s="1"/>
      <c r="AB81" s="1"/>
      <c r="AC81" s="1"/>
      <c r="AD81" s="1"/>
    </row>
    <row r="82" spans="1:30" ht="16.5" x14ac:dyDescent="0.25">
      <c r="A82" s="14">
        <v>79</v>
      </c>
      <c r="B82" s="10" t="s">
        <v>26</v>
      </c>
      <c r="C82" s="14">
        <v>70</v>
      </c>
      <c r="D82" s="15">
        <v>44589</v>
      </c>
      <c r="E82" s="13">
        <v>44589</v>
      </c>
      <c r="F82" s="13">
        <v>44595</v>
      </c>
      <c r="G82" s="13">
        <v>44599</v>
      </c>
      <c r="H82" s="10" t="s">
        <v>27</v>
      </c>
      <c r="I82" s="10" t="s">
        <v>33</v>
      </c>
      <c r="J82" s="4">
        <f t="shared" si="8"/>
        <v>7</v>
      </c>
      <c r="K82" s="4">
        <f t="shared" si="9"/>
        <v>11</v>
      </c>
      <c r="L82" s="8"/>
      <c r="M82" s="9">
        <v>32.9</v>
      </c>
      <c r="N82" s="10" t="s">
        <v>17</v>
      </c>
      <c r="O82" s="10"/>
      <c r="P82" s="10"/>
      <c r="Q82" s="10"/>
      <c r="R82" s="10"/>
      <c r="S82" s="11" t="s">
        <v>103</v>
      </c>
      <c r="T82" s="11" t="s">
        <v>25</v>
      </c>
      <c r="U82" s="13">
        <v>44589</v>
      </c>
      <c r="V82" s="22"/>
      <c r="W82" s="1"/>
      <c r="X82" s="1"/>
      <c r="Y82" s="1"/>
      <c r="Z82" s="1"/>
      <c r="AA82" s="1"/>
      <c r="AB82" s="1"/>
      <c r="AC82" s="1"/>
      <c r="AD82" s="1"/>
    </row>
    <row r="83" spans="1:30" ht="16.5" x14ac:dyDescent="0.25">
      <c r="A83" s="14">
        <v>80</v>
      </c>
      <c r="B83" s="10" t="s">
        <v>20</v>
      </c>
      <c r="C83" s="14">
        <v>67</v>
      </c>
      <c r="D83" s="15">
        <v>44592</v>
      </c>
      <c r="E83" s="13">
        <v>44600</v>
      </c>
      <c r="F83" s="13">
        <v>44607</v>
      </c>
      <c r="G83" s="13">
        <v>44609</v>
      </c>
      <c r="H83" s="10" t="s">
        <v>21</v>
      </c>
      <c r="I83" s="5" t="s">
        <v>109</v>
      </c>
      <c r="J83" s="4">
        <f t="shared" si="8"/>
        <v>8</v>
      </c>
      <c r="K83" s="4">
        <f t="shared" si="9"/>
        <v>18</v>
      </c>
      <c r="L83" s="8" t="s">
        <v>43</v>
      </c>
      <c r="M83" s="9">
        <v>24</v>
      </c>
      <c r="N83" s="10" t="s">
        <v>29</v>
      </c>
      <c r="O83" s="10" t="s">
        <v>23</v>
      </c>
      <c r="P83" s="10"/>
      <c r="Q83" s="10"/>
      <c r="R83" s="10"/>
      <c r="S83" s="11" t="s">
        <v>104</v>
      </c>
      <c r="T83" s="11" t="s">
        <v>25</v>
      </c>
      <c r="U83" s="13">
        <v>44602</v>
      </c>
      <c r="V83" s="22" t="s">
        <v>105</v>
      </c>
      <c r="W83" s="1"/>
      <c r="X83" s="1"/>
      <c r="Y83" s="1"/>
      <c r="Z83" s="1"/>
      <c r="AA83" s="1"/>
      <c r="AB83" s="1"/>
      <c r="AC83" s="1"/>
      <c r="AD83" s="1"/>
    </row>
  </sheetData>
  <mergeCells count="16">
    <mergeCell ref="T2:U2"/>
    <mergeCell ref="V2:V3"/>
    <mergeCell ref="A1:D1"/>
    <mergeCell ref="G1:H1"/>
    <mergeCell ref="G2:G3"/>
    <mergeCell ref="H2:H3"/>
    <mergeCell ref="I2:I3"/>
    <mergeCell ref="J2:J3"/>
    <mergeCell ref="K2:K3"/>
    <mergeCell ref="L2:S2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C293-9F15-4E17-804C-9CA5CC09B7C5}">
  <dimension ref="A1:AJ82"/>
  <sheetViews>
    <sheetView zoomScaleNormal="100" workbookViewId="0">
      <selection activeCell="W15" sqref="W15"/>
    </sheetView>
  </sheetViews>
  <sheetFormatPr defaultColWidth="12.42578125" defaultRowHeight="16.5" x14ac:dyDescent="0.25"/>
  <cols>
    <col min="1" max="1" width="12.42578125" style="41"/>
    <col min="2" max="8" width="12.42578125" style="33"/>
    <col min="9" max="22" width="12.42578125" style="33" hidden="1" customWidth="1"/>
    <col min="23" max="16384" width="12.42578125" style="33"/>
  </cols>
  <sheetData>
    <row r="1" spans="1:36" x14ac:dyDescent="0.25">
      <c r="A1" s="72" t="s">
        <v>144</v>
      </c>
      <c r="B1" s="72"/>
      <c r="C1" s="72"/>
    </row>
    <row r="2" spans="1:36" s="32" customFormat="1" ht="33" x14ac:dyDescent="0.25">
      <c r="A2" s="30" t="s">
        <v>114</v>
      </c>
      <c r="B2" s="58" t="s">
        <v>155</v>
      </c>
      <c r="C2" s="35" t="s">
        <v>140</v>
      </c>
      <c r="D2" s="36" t="s">
        <v>137</v>
      </c>
      <c r="E2" s="30" t="s">
        <v>138</v>
      </c>
      <c r="F2" s="37" t="s">
        <v>141</v>
      </c>
      <c r="G2" s="42" t="s">
        <v>143</v>
      </c>
      <c r="H2" s="38" t="s">
        <v>142</v>
      </c>
      <c r="I2" s="34" t="s">
        <v>156</v>
      </c>
      <c r="J2" s="34" t="s">
        <v>152</v>
      </c>
      <c r="K2" s="34" t="s">
        <v>115</v>
      </c>
      <c r="L2" s="34" t="s">
        <v>116</v>
      </c>
      <c r="M2" s="34" t="s">
        <v>117</v>
      </c>
      <c r="N2" s="34" t="s">
        <v>118</v>
      </c>
      <c r="O2" s="34" t="s">
        <v>119</v>
      </c>
      <c r="P2" s="34" t="s">
        <v>120</v>
      </c>
      <c r="Q2" s="34" t="s">
        <v>121</v>
      </c>
      <c r="R2" s="34" t="s">
        <v>122</v>
      </c>
      <c r="S2" s="34" t="s">
        <v>123</v>
      </c>
      <c r="T2" s="34" t="s">
        <v>124</v>
      </c>
      <c r="U2" s="34" t="s">
        <v>125</v>
      </c>
      <c r="V2" s="34" t="s">
        <v>126</v>
      </c>
      <c r="W2" s="29" t="s">
        <v>154</v>
      </c>
      <c r="X2" s="29" t="s">
        <v>152</v>
      </c>
      <c r="Y2" s="29" t="s">
        <v>115</v>
      </c>
      <c r="Z2" s="29" t="s">
        <v>116</v>
      </c>
      <c r="AA2" s="29" t="s">
        <v>117</v>
      </c>
      <c r="AB2" s="29" t="s">
        <v>118</v>
      </c>
      <c r="AC2" s="29" t="s">
        <v>119</v>
      </c>
      <c r="AD2" s="29" t="s">
        <v>120</v>
      </c>
      <c r="AE2" s="29" t="s">
        <v>121</v>
      </c>
      <c r="AF2" s="29" t="s">
        <v>122</v>
      </c>
      <c r="AG2" s="29" t="s">
        <v>123</v>
      </c>
      <c r="AH2" s="29" t="s">
        <v>124</v>
      </c>
      <c r="AI2" s="29" t="s">
        <v>125</v>
      </c>
      <c r="AJ2" s="29" t="s">
        <v>126</v>
      </c>
    </row>
    <row r="3" spans="1:36" x14ac:dyDescent="0.25">
      <c r="A3" s="31">
        <v>1</v>
      </c>
      <c r="B3" s="39" t="str">
        <f>"Day " &amp; ('Demographics &amp; Outcome'!D4-'Demographics &amp; Outcome'!U4)</f>
        <v>Day -3</v>
      </c>
      <c r="C3" s="39" t="str">
        <f>"Day " &amp; ('Demographics &amp; Outcome'!E4-'Demographics &amp; Outcome'!U4)</f>
        <v>Day -1</v>
      </c>
      <c r="D3" s="39" t="s">
        <v>153</v>
      </c>
      <c r="E3" s="39"/>
      <c r="F3" s="39" t="str">
        <f>"Day " &amp; ('Demographics &amp; Outcome'!F4-'Demographics &amp; Outcome'!U4)</f>
        <v>Day 1</v>
      </c>
      <c r="G3" s="39" t="str">
        <f>"Day " &amp; ('Demographics &amp; Outcome'!G4-'Demographics &amp; Outcome'!U4)</f>
        <v>Day 1</v>
      </c>
      <c r="H3" s="40" t="str">
        <f>IF('Demographics &amp; Outcome'!H4="Dead", "Y", "N")</f>
        <v>Y</v>
      </c>
      <c r="I3" s="52">
        <v>0.21</v>
      </c>
      <c r="J3" s="53">
        <v>0.37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20">
        <f>IF(OR(I3="", ISTEXT(I3)), 0, I3)</f>
        <v>0.21</v>
      </c>
      <c r="X3" s="20">
        <f t="shared" ref="X3:AB18" si="0">IF(OR(J3="", ISTEXT(J3)), 0, J3)</f>
        <v>0.37</v>
      </c>
      <c r="Y3" s="20">
        <f t="shared" si="0"/>
        <v>0</v>
      </c>
      <c r="Z3" s="20">
        <f t="shared" si="0"/>
        <v>0</v>
      </c>
      <c r="AA3" s="20">
        <f t="shared" si="0"/>
        <v>0</v>
      </c>
      <c r="AB3" s="20">
        <f t="shared" si="0"/>
        <v>0</v>
      </c>
      <c r="AC3" s="20">
        <f>IF(OR(O3="", ISTEXT(O3)), 0, O3)</f>
        <v>0</v>
      </c>
      <c r="AD3" s="20">
        <f t="shared" ref="AD3:AD66" si="1">IF(OR(P3="", ISTEXT(P3)), 0, P3)</f>
        <v>0</v>
      </c>
      <c r="AE3" s="20">
        <f t="shared" ref="AE3:AE66" si="2">IF(OR(Q3="", ISTEXT(Q3)), 0, Q3)</f>
        <v>0</v>
      </c>
      <c r="AF3" s="20">
        <f>IF(OR(R3="", ISTEXT(R3)), 0, R3)</f>
        <v>0</v>
      </c>
      <c r="AG3" s="20">
        <f t="shared" ref="AG3:AG66" si="3">IF(OR(S3="", ISTEXT(S3)), 0, S3)</f>
        <v>0</v>
      </c>
      <c r="AH3" s="20">
        <f t="shared" ref="AH3:AH66" si="4">IF(OR(T3="", ISTEXT(T3)), 0, T3)</f>
        <v>0</v>
      </c>
      <c r="AI3" s="20">
        <f t="shared" ref="AI3:AI66" si="5">IF(OR(U3="", ISTEXT(U3)), 0, U3)</f>
        <v>0</v>
      </c>
      <c r="AJ3" s="20">
        <f t="shared" ref="AJ3:AJ66" si="6">IF(OR(V3="", ISTEXT(V3)), 0, V3)</f>
        <v>0</v>
      </c>
    </row>
    <row r="4" spans="1:36" x14ac:dyDescent="0.25">
      <c r="A4" s="31">
        <v>2</v>
      </c>
      <c r="B4" s="39" t="str">
        <f>"Day " &amp; ('Demographics &amp; Outcome'!D5-'Demographics &amp; Outcome'!U5)</f>
        <v>Day -15</v>
      </c>
      <c r="C4" s="39" t="str">
        <f>"Day " &amp; ('Demographics &amp; Outcome'!E5-'Demographics &amp; Outcome'!U5)</f>
        <v>Day -11</v>
      </c>
      <c r="D4" s="39" t="s">
        <v>153</v>
      </c>
      <c r="E4" s="39"/>
      <c r="F4" s="39" t="str">
        <f>"Day " &amp; ('Demographics &amp; Outcome'!F5-'Demographics &amp; Outcome'!U5)</f>
        <v>Day 36</v>
      </c>
      <c r="G4" s="39" t="str">
        <f>"Day " &amp; ('Demographics &amp; Outcome'!G5-'Demographics &amp; Outcome'!U5)</f>
        <v>Day 77</v>
      </c>
      <c r="H4" s="40" t="str">
        <f>IF('Demographics &amp; Outcome'!H5="Dead", "Y", "N")</f>
        <v>N</v>
      </c>
      <c r="I4" s="52">
        <v>0.11</v>
      </c>
      <c r="J4" s="54">
        <v>0.11</v>
      </c>
      <c r="K4" s="54">
        <v>0.18</v>
      </c>
      <c r="L4" s="54">
        <v>0.14000000000000001</v>
      </c>
      <c r="M4" s="54">
        <v>0.11</v>
      </c>
      <c r="N4" s="54">
        <v>0.1</v>
      </c>
      <c r="O4" s="54">
        <v>0.09</v>
      </c>
      <c r="P4" s="54">
        <v>0.06</v>
      </c>
      <c r="Q4" s="54">
        <v>0.02</v>
      </c>
      <c r="R4" s="54" t="s">
        <v>127</v>
      </c>
      <c r="S4" s="54" t="s">
        <v>127</v>
      </c>
      <c r="T4" s="54" t="s">
        <v>127</v>
      </c>
      <c r="U4" s="54">
        <v>0.03</v>
      </c>
      <c r="V4" s="54">
        <v>0.06</v>
      </c>
      <c r="W4" s="20">
        <f>IF(OR(I4="", ISTEXT(I4)), 0, I4)</f>
        <v>0.11</v>
      </c>
      <c r="X4" s="20">
        <f t="shared" ref="X4:AB5" si="7">IF(OR(J4="", ISTEXT(J4)), 0, J4)</f>
        <v>0.11</v>
      </c>
      <c r="Y4" s="20">
        <f t="shared" si="7"/>
        <v>0.18</v>
      </c>
      <c r="Z4" s="20">
        <f t="shared" si="7"/>
        <v>0.14000000000000001</v>
      </c>
      <c r="AA4" s="20">
        <f t="shared" si="7"/>
        <v>0.11</v>
      </c>
      <c r="AB4" s="20">
        <f t="shared" si="7"/>
        <v>0.1</v>
      </c>
      <c r="AC4" s="20">
        <f>IF(OR(O4="", ISTEXT(O4)), 0, O4)</f>
        <v>0.09</v>
      </c>
      <c r="AD4" s="20">
        <f>IF(OR(P4="", ISTEXT(P4)), 0, P4)</f>
        <v>0.06</v>
      </c>
      <c r="AE4" s="20">
        <f>IF(OR(Q4="", ISTEXT(Q4)), 0, Q4)</f>
        <v>0.02</v>
      </c>
      <c r="AF4" s="20">
        <f>IF(OR(R4="", ISTEXT(R4)), 0, R4)</f>
        <v>0</v>
      </c>
      <c r="AG4" s="20">
        <f t="shared" ref="AG4:AJ5" si="8">IF(OR(S4="", ISTEXT(S4)), 0, S4)</f>
        <v>0</v>
      </c>
      <c r="AH4" s="20">
        <f t="shared" si="8"/>
        <v>0</v>
      </c>
      <c r="AI4" s="20">
        <f t="shared" si="8"/>
        <v>0.03</v>
      </c>
      <c r="AJ4" s="20">
        <f t="shared" si="8"/>
        <v>0.06</v>
      </c>
    </row>
    <row r="5" spans="1:36" x14ac:dyDescent="0.25">
      <c r="A5" s="31">
        <v>3</v>
      </c>
      <c r="B5" s="39" t="str">
        <f>"Day " &amp; ('Demographics &amp; Outcome'!D6-'Demographics &amp; Outcome'!U6)</f>
        <v>Day -3</v>
      </c>
      <c r="C5" s="39" t="str">
        <f>"Day " &amp; ('Demographics &amp; Outcome'!E6-'Demographics &amp; Outcome'!U6)</f>
        <v>Day -1</v>
      </c>
      <c r="D5" s="39" t="s">
        <v>153</v>
      </c>
      <c r="E5" s="39"/>
      <c r="F5" s="39" t="str">
        <f>"Day " &amp; ('Demographics &amp; Outcome'!F6-'Demographics &amp; Outcome'!U6)</f>
        <v>Day 20</v>
      </c>
      <c r="G5" s="39" t="str">
        <f>"Day " &amp; ('Demographics &amp; Outcome'!G6-'Demographics &amp; Outcome'!U6)</f>
        <v>Day 46</v>
      </c>
      <c r="H5" s="40" t="str">
        <f>IF('Demographics &amp; Outcome'!H6="Dead", "Y", "N")</f>
        <v>Y</v>
      </c>
      <c r="I5" s="52" t="s">
        <v>127</v>
      </c>
      <c r="J5" s="54" t="s">
        <v>127</v>
      </c>
      <c r="K5" s="54"/>
      <c r="L5" s="54" t="s">
        <v>127</v>
      </c>
      <c r="M5" s="54" t="s">
        <v>127</v>
      </c>
      <c r="N5" s="54" t="s">
        <v>127</v>
      </c>
      <c r="O5" s="54" t="s">
        <v>127</v>
      </c>
      <c r="P5" s="54" t="s">
        <v>127</v>
      </c>
      <c r="Q5" s="54" t="s">
        <v>128</v>
      </c>
      <c r="R5" s="54" t="s">
        <v>127</v>
      </c>
      <c r="S5" s="54" t="s">
        <v>127</v>
      </c>
      <c r="T5" s="54"/>
      <c r="U5" s="54"/>
      <c r="V5" s="54">
        <v>0.02</v>
      </c>
      <c r="W5" s="20">
        <f>IF(OR(I5="", ISTEXT(I5)), 0, I5)</f>
        <v>0</v>
      </c>
      <c r="X5" s="20">
        <f t="shared" si="7"/>
        <v>0</v>
      </c>
      <c r="Y5" s="20">
        <f t="shared" si="7"/>
        <v>0</v>
      </c>
      <c r="Z5" s="20">
        <f t="shared" si="7"/>
        <v>0</v>
      </c>
      <c r="AA5" s="20">
        <f t="shared" si="7"/>
        <v>0</v>
      </c>
      <c r="AB5" s="20">
        <f t="shared" si="7"/>
        <v>0</v>
      </c>
      <c r="AC5" s="20">
        <f>IF(OR(O5="", ISTEXT(O5)), 0, O5)</f>
        <v>0</v>
      </c>
      <c r="AD5" s="20">
        <f>IF(OR(P5="", ISTEXT(P5)), 0, P5)</f>
        <v>0</v>
      </c>
      <c r="AE5" s="20">
        <f>IF(OR(Q5="", ISTEXT(Q5)), 0, Q5)</f>
        <v>0</v>
      </c>
      <c r="AF5" s="20">
        <f>IF(OR(R5="", ISTEXT(R5)), 0, R5)</f>
        <v>0</v>
      </c>
      <c r="AG5" s="20">
        <f t="shared" si="8"/>
        <v>0</v>
      </c>
      <c r="AH5" s="20">
        <f t="shared" si="8"/>
        <v>0</v>
      </c>
      <c r="AI5" s="20">
        <f t="shared" si="8"/>
        <v>0</v>
      </c>
      <c r="AJ5" s="20">
        <f t="shared" si="8"/>
        <v>0.02</v>
      </c>
    </row>
    <row r="6" spans="1:36" x14ac:dyDescent="0.25">
      <c r="A6" s="31">
        <v>4</v>
      </c>
      <c r="B6" s="39" t="str">
        <f>"Day " &amp; ('Demographics &amp; Outcome'!D7-'Demographics &amp; Outcome'!U7)</f>
        <v>Day -1</v>
      </c>
      <c r="C6" s="39" t="str">
        <f>"Day " &amp; ('Demographics &amp; Outcome'!E7-'Demographics &amp; Outcome'!U7)</f>
        <v>Day -1</v>
      </c>
      <c r="D6" s="39" t="s">
        <v>153</v>
      </c>
      <c r="E6" s="39"/>
      <c r="F6" s="39" t="str">
        <f>"Day " &amp; ('Demographics &amp; Outcome'!F7-'Demographics &amp; Outcome'!U7)</f>
        <v>Day 3</v>
      </c>
      <c r="G6" s="39" t="str">
        <f>"Day " &amp; ('Demographics &amp; Outcome'!G7-'Demographics &amp; Outcome'!U7)</f>
        <v>Day 4</v>
      </c>
      <c r="H6" s="40" t="str">
        <f>IF('Demographics &amp; Outcome'!H7="Dead", "Y", "N")</f>
        <v>N</v>
      </c>
      <c r="I6" s="52"/>
      <c r="J6" s="54" t="s">
        <v>127</v>
      </c>
      <c r="K6" s="54" t="s">
        <v>127</v>
      </c>
      <c r="L6" s="54" t="s">
        <v>127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20">
        <f>IF(OR(I5="", ISTEXT(I5)), 0, I5)</f>
        <v>0</v>
      </c>
      <c r="X6" s="20">
        <f t="shared" si="0"/>
        <v>0</v>
      </c>
      <c r="Y6" s="20">
        <f t="shared" si="0"/>
        <v>0</v>
      </c>
      <c r="Z6" s="20">
        <f t="shared" si="0"/>
        <v>0</v>
      </c>
      <c r="AA6" s="20">
        <f t="shared" si="0"/>
        <v>0</v>
      </c>
      <c r="AB6" s="20">
        <f t="shared" si="0"/>
        <v>0</v>
      </c>
      <c r="AC6" s="20">
        <f t="shared" ref="AC6:AC15" si="9">IF(OR(O6="", ISTEXT(O6)), 0, O6)</f>
        <v>0</v>
      </c>
      <c r="AD6" s="20">
        <f t="shared" si="1"/>
        <v>0</v>
      </c>
      <c r="AE6" s="20">
        <f t="shared" si="2"/>
        <v>0</v>
      </c>
      <c r="AF6" s="20">
        <f t="shared" ref="AF6:AF15" si="10">IF(OR(R6="", ISTEXT(R6)), 0, R6)</f>
        <v>0</v>
      </c>
      <c r="AG6" s="20">
        <f t="shared" si="3"/>
        <v>0</v>
      </c>
      <c r="AH6" s="20">
        <f t="shared" si="4"/>
        <v>0</v>
      </c>
      <c r="AI6" s="20">
        <f t="shared" si="5"/>
        <v>0</v>
      </c>
      <c r="AJ6" s="20">
        <f t="shared" si="6"/>
        <v>0</v>
      </c>
    </row>
    <row r="7" spans="1:36" x14ac:dyDescent="0.25">
      <c r="A7" s="31">
        <v>5</v>
      </c>
      <c r="B7" s="39" t="str">
        <f>"Day " &amp; ('Demographics &amp; Outcome'!D8-'Demographics &amp; Outcome'!U8)</f>
        <v>Day 0</v>
      </c>
      <c r="C7" s="39" t="str">
        <f>"Day " &amp; ('Demographics &amp; Outcome'!E8-'Demographics &amp; Outcome'!U8)</f>
        <v>Day 0</v>
      </c>
      <c r="D7" s="39" t="s">
        <v>153</v>
      </c>
      <c r="E7" s="39"/>
      <c r="F7" s="39" t="str">
        <f>"Day " &amp; ('Demographics &amp; Outcome'!F8-'Demographics &amp; Outcome'!U8)</f>
        <v>Day 29</v>
      </c>
      <c r="G7" s="39" t="str">
        <f>"Day " &amp; ('Demographics &amp; Outcome'!G8-'Demographics &amp; Outcome'!U8)</f>
        <v>Day 29</v>
      </c>
      <c r="H7" s="40" t="str">
        <f>IF('Demographics &amp; Outcome'!H8="Dead", "Y", "N")</f>
        <v>Y</v>
      </c>
      <c r="I7" s="52">
        <v>0.3</v>
      </c>
      <c r="J7" s="54">
        <v>0.27</v>
      </c>
      <c r="K7" s="54">
        <v>0.17</v>
      </c>
      <c r="L7" s="54">
        <v>0.1</v>
      </c>
      <c r="M7" s="54">
        <v>7.0000000000000007E-2</v>
      </c>
      <c r="N7" s="54">
        <v>0.02</v>
      </c>
      <c r="O7" s="54" t="s">
        <v>127</v>
      </c>
      <c r="P7" s="54" t="s">
        <v>127</v>
      </c>
      <c r="Q7" s="54" t="s">
        <v>127</v>
      </c>
      <c r="R7" s="54" t="s">
        <v>127</v>
      </c>
      <c r="S7" s="54" t="s">
        <v>127</v>
      </c>
      <c r="T7" s="54" t="s">
        <v>127</v>
      </c>
      <c r="U7" s="54" t="s">
        <v>128</v>
      </c>
      <c r="V7" s="54" t="s">
        <v>127</v>
      </c>
      <c r="W7" s="20">
        <f t="shared" ref="W7:W46" si="11">IF(OR(I7="", ISTEXT(I7)), 0, I7)</f>
        <v>0.3</v>
      </c>
      <c r="X7" s="20">
        <f t="shared" si="0"/>
        <v>0.27</v>
      </c>
      <c r="Y7" s="20">
        <f t="shared" si="0"/>
        <v>0.17</v>
      </c>
      <c r="Z7" s="20">
        <f t="shared" si="0"/>
        <v>0.1</v>
      </c>
      <c r="AA7" s="20">
        <f t="shared" si="0"/>
        <v>7.0000000000000007E-2</v>
      </c>
      <c r="AB7" s="20">
        <f t="shared" si="0"/>
        <v>0.02</v>
      </c>
      <c r="AC7" s="20">
        <f t="shared" si="9"/>
        <v>0</v>
      </c>
      <c r="AD7" s="20">
        <f t="shared" si="1"/>
        <v>0</v>
      </c>
      <c r="AE7" s="20">
        <f t="shared" si="2"/>
        <v>0</v>
      </c>
      <c r="AF7" s="20">
        <f t="shared" si="10"/>
        <v>0</v>
      </c>
      <c r="AG7" s="20">
        <f t="shared" si="3"/>
        <v>0</v>
      </c>
      <c r="AH7" s="20">
        <f t="shared" si="4"/>
        <v>0</v>
      </c>
      <c r="AI7" s="20">
        <f t="shared" si="5"/>
        <v>0</v>
      </c>
      <c r="AJ7" s="20">
        <f t="shared" si="6"/>
        <v>0</v>
      </c>
    </row>
    <row r="8" spans="1:36" x14ac:dyDescent="0.25">
      <c r="A8" s="31">
        <v>6</v>
      </c>
      <c r="B8" s="39" t="str">
        <f>"Day " &amp; ('Demographics &amp; Outcome'!D9-'Demographics &amp; Outcome'!U9)</f>
        <v>Day -4</v>
      </c>
      <c r="C8" s="39" t="str">
        <f>"Day " &amp; ('Demographics &amp; Outcome'!E9-'Demographics &amp; Outcome'!U9)</f>
        <v>Day -3</v>
      </c>
      <c r="D8" s="39" t="s">
        <v>153</v>
      </c>
      <c r="E8" s="39"/>
      <c r="F8" s="39" t="str">
        <f>"Day " &amp; ('Demographics &amp; Outcome'!F9-'Demographics &amp; Outcome'!U9)</f>
        <v>Day 7</v>
      </c>
      <c r="G8" s="39" t="str">
        <f>"Day " &amp; ('Demographics &amp; Outcome'!G9-'Demographics &amp; Outcome'!U9)</f>
        <v>Day 15</v>
      </c>
      <c r="H8" s="40" t="str">
        <f>IF('Demographics &amp; Outcome'!H9="Dead", "Y", "N")</f>
        <v>N</v>
      </c>
      <c r="I8" s="52"/>
      <c r="J8" s="54">
        <v>0.1</v>
      </c>
      <c r="K8" s="54">
        <v>0.08</v>
      </c>
      <c r="L8" s="54">
        <v>0.09</v>
      </c>
      <c r="M8" s="54">
        <v>0.03</v>
      </c>
      <c r="N8" s="54">
        <v>0.03</v>
      </c>
      <c r="O8" s="54">
        <v>0.05</v>
      </c>
      <c r="P8" s="54">
        <v>0.03</v>
      </c>
      <c r="Q8" s="54"/>
      <c r="R8" s="54"/>
      <c r="S8" s="54"/>
      <c r="T8" s="54"/>
      <c r="U8" s="54"/>
      <c r="V8" s="54"/>
      <c r="W8" s="20">
        <f t="shared" si="11"/>
        <v>0</v>
      </c>
      <c r="X8" s="20">
        <f t="shared" si="0"/>
        <v>0.1</v>
      </c>
      <c r="Y8" s="20">
        <f t="shared" si="0"/>
        <v>0.08</v>
      </c>
      <c r="Z8" s="20">
        <f t="shared" si="0"/>
        <v>0.09</v>
      </c>
      <c r="AA8" s="20">
        <f t="shared" si="0"/>
        <v>0.03</v>
      </c>
      <c r="AB8" s="20">
        <f t="shared" si="0"/>
        <v>0.03</v>
      </c>
      <c r="AC8" s="20">
        <f t="shared" si="9"/>
        <v>0.05</v>
      </c>
      <c r="AD8" s="20">
        <f t="shared" si="1"/>
        <v>0.03</v>
      </c>
      <c r="AE8" s="20">
        <f t="shared" si="2"/>
        <v>0</v>
      </c>
      <c r="AF8" s="20">
        <f t="shared" si="10"/>
        <v>0</v>
      </c>
      <c r="AG8" s="20">
        <f t="shared" si="3"/>
        <v>0</v>
      </c>
      <c r="AH8" s="20">
        <f t="shared" si="4"/>
        <v>0</v>
      </c>
      <c r="AI8" s="20">
        <f t="shared" si="5"/>
        <v>0</v>
      </c>
      <c r="AJ8" s="20">
        <f t="shared" si="6"/>
        <v>0</v>
      </c>
    </row>
    <row r="9" spans="1:36" x14ac:dyDescent="0.25">
      <c r="A9" s="31">
        <v>7</v>
      </c>
      <c r="B9" s="39" t="str">
        <f>"Day " &amp; ('Demographics &amp; Outcome'!D10-'Demographics &amp; Outcome'!U10)</f>
        <v>Day -3</v>
      </c>
      <c r="C9" s="39" t="str">
        <f>"Day " &amp; ('Demographics &amp; Outcome'!E10-'Demographics &amp; Outcome'!U10)</f>
        <v>Day -2</v>
      </c>
      <c r="D9" s="39" t="s">
        <v>153</v>
      </c>
      <c r="E9" s="39"/>
      <c r="F9" s="39" t="str">
        <f>"Day " &amp; ('Demographics &amp; Outcome'!F10-'Demographics &amp; Outcome'!U10)</f>
        <v>Day 10</v>
      </c>
      <c r="G9" s="39" t="str">
        <f>"Day " &amp; ('Demographics &amp; Outcome'!G10-'Demographics &amp; Outcome'!U10)</f>
        <v>Day 10</v>
      </c>
      <c r="H9" s="40" t="str">
        <f>IF('Demographics &amp; Outcome'!H10="Dead", "Y", "N")</f>
        <v>Y</v>
      </c>
      <c r="I9" s="52">
        <v>0.37</v>
      </c>
      <c r="J9" s="54">
        <v>0.18</v>
      </c>
      <c r="K9" s="54">
        <v>0.11</v>
      </c>
      <c r="L9" s="54"/>
      <c r="M9" s="54">
        <v>7.0000000000000007E-2</v>
      </c>
      <c r="N9" s="54">
        <v>0.06</v>
      </c>
      <c r="O9" s="54">
        <v>0.22</v>
      </c>
      <c r="P9" s="54">
        <v>2.2200000000000002</v>
      </c>
      <c r="Q9" s="54">
        <v>1.33</v>
      </c>
      <c r="R9" s="54">
        <v>57.69</v>
      </c>
      <c r="S9" s="53" t="s">
        <v>129</v>
      </c>
      <c r="T9" s="54"/>
      <c r="U9" s="54"/>
      <c r="V9" s="54"/>
      <c r="W9" s="20">
        <f t="shared" si="11"/>
        <v>0.37</v>
      </c>
      <c r="X9" s="20">
        <f t="shared" si="0"/>
        <v>0.18</v>
      </c>
      <c r="Y9" s="20">
        <f t="shared" si="0"/>
        <v>0.11</v>
      </c>
      <c r="Z9" s="20">
        <f t="shared" si="0"/>
        <v>0</v>
      </c>
      <c r="AA9" s="20">
        <f t="shared" si="0"/>
        <v>7.0000000000000007E-2</v>
      </c>
      <c r="AB9" s="20">
        <f t="shared" si="0"/>
        <v>0.06</v>
      </c>
      <c r="AC9" s="20">
        <f t="shared" si="9"/>
        <v>0.22</v>
      </c>
      <c r="AD9" s="20">
        <f t="shared" si="1"/>
        <v>2.2200000000000002</v>
      </c>
      <c r="AE9" s="20">
        <f t="shared" si="2"/>
        <v>1.33</v>
      </c>
      <c r="AF9" s="20">
        <f t="shared" si="10"/>
        <v>57.69</v>
      </c>
      <c r="AG9" s="20">
        <f t="shared" si="3"/>
        <v>0</v>
      </c>
      <c r="AH9" s="20">
        <f t="shared" si="4"/>
        <v>0</v>
      </c>
      <c r="AI9" s="20">
        <f t="shared" si="5"/>
        <v>0</v>
      </c>
      <c r="AJ9" s="20">
        <f t="shared" si="6"/>
        <v>0</v>
      </c>
    </row>
    <row r="10" spans="1:36" x14ac:dyDescent="0.25">
      <c r="A10" s="31">
        <v>8</v>
      </c>
      <c r="B10" s="39" t="str">
        <f>"Day " &amp; ('Demographics &amp; Outcome'!D11-'Demographics &amp; Outcome'!U11)</f>
        <v>Day -4</v>
      </c>
      <c r="C10" s="39" t="str">
        <f>"Day " &amp; ('Demographics &amp; Outcome'!E11-'Demographics &amp; Outcome'!U11)</f>
        <v>Day -1</v>
      </c>
      <c r="D10" s="39" t="s">
        <v>153</v>
      </c>
      <c r="E10" s="39"/>
      <c r="F10" s="39" t="str">
        <f>"Day " &amp; ('Demographics &amp; Outcome'!F11-'Demographics &amp; Outcome'!U11)</f>
        <v>Day 11</v>
      </c>
      <c r="G10" s="39" t="str">
        <f>"Day " &amp; ('Demographics &amp; Outcome'!G11-'Demographics &amp; Outcome'!U11)</f>
        <v>Day 24</v>
      </c>
      <c r="H10" s="40" t="str">
        <f>IF('Demographics &amp; Outcome'!H11="Dead", "Y", "N")</f>
        <v>N</v>
      </c>
      <c r="I10" s="52">
        <v>0.24</v>
      </c>
      <c r="J10" s="54">
        <v>0.34</v>
      </c>
      <c r="K10" s="54">
        <v>0.33</v>
      </c>
      <c r="L10" s="54">
        <v>0.22</v>
      </c>
      <c r="M10" s="54"/>
      <c r="N10" s="54">
        <v>0.09</v>
      </c>
      <c r="O10" s="54">
        <v>0.06</v>
      </c>
      <c r="P10" s="54" t="s">
        <v>128</v>
      </c>
      <c r="Q10" s="54" t="s">
        <v>128</v>
      </c>
      <c r="R10" s="54">
        <v>0.04</v>
      </c>
      <c r="S10" s="54">
        <v>0.05</v>
      </c>
      <c r="T10" s="55" t="s">
        <v>133</v>
      </c>
      <c r="U10" s="54"/>
      <c r="V10" s="54">
        <v>0.04</v>
      </c>
      <c r="W10" s="20">
        <f t="shared" si="11"/>
        <v>0.24</v>
      </c>
      <c r="X10" s="20">
        <f t="shared" si="0"/>
        <v>0.34</v>
      </c>
      <c r="Y10" s="20">
        <f t="shared" si="0"/>
        <v>0.33</v>
      </c>
      <c r="Z10" s="20">
        <f t="shared" si="0"/>
        <v>0.22</v>
      </c>
      <c r="AA10" s="20">
        <f t="shared" si="0"/>
        <v>0</v>
      </c>
      <c r="AB10" s="20">
        <f t="shared" si="0"/>
        <v>0.09</v>
      </c>
      <c r="AC10" s="20">
        <f t="shared" si="9"/>
        <v>0.06</v>
      </c>
      <c r="AD10" s="20">
        <f t="shared" si="1"/>
        <v>0</v>
      </c>
      <c r="AE10" s="20">
        <f t="shared" si="2"/>
        <v>0</v>
      </c>
      <c r="AF10" s="20">
        <f t="shared" si="10"/>
        <v>0.04</v>
      </c>
      <c r="AG10" s="20">
        <f t="shared" si="3"/>
        <v>0.05</v>
      </c>
      <c r="AH10" s="20">
        <f t="shared" si="4"/>
        <v>0</v>
      </c>
      <c r="AI10" s="20">
        <f t="shared" si="5"/>
        <v>0</v>
      </c>
      <c r="AJ10" s="20">
        <f t="shared" si="6"/>
        <v>0.04</v>
      </c>
    </row>
    <row r="11" spans="1:36" x14ac:dyDescent="0.25">
      <c r="A11" s="31">
        <v>9</v>
      </c>
      <c r="B11" s="39" t="str">
        <f>"Day " &amp; ('Demographics &amp; Outcome'!D12-'Demographics &amp; Outcome'!U12)</f>
        <v>Day -9</v>
      </c>
      <c r="C11" s="39" t="str">
        <f>"Day " &amp; ('Demographics &amp; Outcome'!E12-'Demographics &amp; Outcome'!U12)</f>
        <v>Day -7</v>
      </c>
      <c r="D11" s="39" t="s">
        <v>153</v>
      </c>
      <c r="E11" s="39"/>
      <c r="F11" s="39" t="str">
        <f>"Day " &amp; ('Demographics &amp; Outcome'!F12-'Demographics &amp; Outcome'!U12)</f>
        <v>Day 68</v>
      </c>
      <c r="G11" s="39" t="str">
        <f>"Day " &amp; ('Demographics &amp; Outcome'!G12-'Demographics &amp; Outcome'!U12)</f>
        <v>Day 96</v>
      </c>
      <c r="H11" s="40" t="str">
        <f>IF('Demographics &amp; Outcome'!H12="Dead", "Y", "N")</f>
        <v>N</v>
      </c>
      <c r="I11" s="52">
        <v>0.15</v>
      </c>
      <c r="J11" s="54">
        <v>0.11</v>
      </c>
      <c r="K11" s="54">
        <v>0.08</v>
      </c>
      <c r="L11" s="54">
        <v>0.08</v>
      </c>
      <c r="M11" s="54">
        <v>7.0000000000000007E-2</v>
      </c>
      <c r="N11" s="54">
        <v>0.11</v>
      </c>
      <c r="O11" s="54">
        <v>0.11</v>
      </c>
      <c r="P11" s="54">
        <v>0.11</v>
      </c>
      <c r="Q11" s="54">
        <v>0.1</v>
      </c>
      <c r="R11" s="54">
        <v>0.08</v>
      </c>
      <c r="S11" s="54">
        <v>0.08</v>
      </c>
      <c r="T11" s="54">
        <v>0.08</v>
      </c>
      <c r="U11" s="54">
        <v>0.08</v>
      </c>
      <c r="V11" s="54">
        <v>0.08</v>
      </c>
      <c r="W11" s="20">
        <f t="shared" si="11"/>
        <v>0.15</v>
      </c>
      <c r="X11" s="20">
        <f t="shared" si="0"/>
        <v>0.11</v>
      </c>
      <c r="Y11" s="20">
        <f t="shared" si="0"/>
        <v>0.08</v>
      </c>
      <c r="Z11" s="20">
        <f t="shared" si="0"/>
        <v>0.08</v>
      </c>
      <c r="AA11" s="20">
        <f t="shared" si="0"/>
        <v>7.0000000000000007E-2</v>
      </c>
      <c r="AB11" s="20">
        <f t="shared" si="0"/>
        <v>0.11</v>
      </c>
      <c r="AC11" s="20">
        <f t="shared" si="9"/>
        <v>0.11</v>
      </c>
      <c r="AD11" s="20">
        <f t="shared" si="1"/>
        <v>0.11</v>
      </c>
      <c r="AE11" s="20">
        <f t="shared" si="2"/>
        <v>0.1</v>
      </c>
      <c r="AF11" s="20">
        <f t="shared" si="10"/>
        <v>0.08</v>
      </c>
      <c r="AG11" s="20">
        <f t="shared" si="3"/>
        <v>0.08</v>
      </c>
      <c r="AH11" s="20">
        <f t="shared" si="4"/>
        <v>0.08</v>
      </c>
      <c r="AI11" s="20">
        <f t="shared" si="5"/>
        <v>0.08</v>
      </c>
      <c r="AJ11" s="20">
        <f t="shared" si="6"/>
        <v>0.08</v>
      </c>
    </row>
    <row r="12" spans="1:36" x14ac:dyDescent="0.25">
      <c r="A12" s="31">
        <v>10</v>
      </c>
      <c r="B12" s="39" t="str">
        <f>"Day " &amp; ('Demographics &amp; Outcome'!D13-'Demographics &amp; Outcome'!U13)</f>
        <v>Day -1</v>
      </c>
      <c r="C12" s="39" t="str">
        <f>"Day " &amp; ('Demographics &amp; Outcome'!E13-'Demographics &amp; Outcome'!U13)</f>
        <v>Day -1</v>
      </c>
      <c r="D12" s="39" t="s">
        <v>153</v>
      </c>
      <c r="E12" s="39"/>
      <c r="F12" s="39" t="str">
        <f>"Day " &amp; ('Demographics &amp; Outcome'!F13-'Demographics &amp; Outcome'!U13)</f>
        <v>Day 16</v>
      </c>
      <c r="G12" s="39" t="str">
        <f>"Day " &amp; ('Demographics &amp; Outcome'!G13-'Demographics &amp; Outcome'!U13)</f>
        <v>Day 23</v>
      </c>
      <c r="H12" s="40" t="str">
        <f>IF('Demographics &amp; Outcome'!H13="Dead", "Y", "N")</f>
        <v>N</v>
      </c>
      <c r="I12" s="52">
        <v>0.19</v>
      </c>
      <c r="J12" s="54">
        <v>0.13</v>
      </c>
      <c r="K12" s="54"/>
      <c r="L12" s="54">
        <v>0.08</v>
      </c>
      <c r="M12" s="54">
        <v>0.12</v>
      </c>
      <c r="N12" s="54">
        <v>0.11</v>
      </c>
      <c r="O12" s="54">
        <v>0.09</v>
      </c>
      <c r="P12" s="54">
        <v>0.18</v>
      </c>
      <c r="Q12" s="54">
        <v>0.06</v>
      </c>
      <c r="R12" s="54">
        <v>0.05</v>
      </c>
      <c r="S12" s="54">
        <v>7.0000000000000007E-2</v>
      </c>
      <c r="T12" s="54">
        <v>0.08</v>
      </c>
      <c r="U12" s="54">
        <v>0.1</v>
      </c>
      <c r="V12" s="54">
        <v>0.09</v>
      </c>
      <c r="W12" s="20">
        <f t="shared" si="11"/>
        <v>0.19</v>
      </c>
      <c r="X12" s="20">
        <f t="shared" si="0"/>
        <v>0.13</v>
      </c>
      <c r="Y12" s="20">
        <f t="shared" si="0"/>
        <v>0</v>
      </c>
      <c r="Z12" s="20">
        <f t="shared" si="0"/>
        <v>0.08</v>
      </c>
      <c r="AA12" s="20">
        <f t="shared" si="0"/>
        <v>0.12</v>
      </c>
      <c r="AB12" s="20">
        <f t="shared" si="0"/>
        <v>0.11</v>
      </c>
      <c r="AC12" s="20">
        <f t="shared" si="9"/>
        <v>0.09</v>
      </c>
      <c r="AD12" s="20">
        <f t="shared" si="1"/>
        <v>0.18</v>
      </c>
      <c r="AE12" s="20">
        <f t="shared" si="2"/>
        <v>0.06</v>
      </c>
      <c r="AF12" s="20">
        <f t="shared" si="10"/>
        <v>0.05</v>
      </c>
      <c r="AG12" s="20">
        <f t="shared" si="3"/>
        <v>7.0000000000000007E-2</v>
      </c>
      <c r="AH12" s="20">
        <f t="shared" si="4"/>
        <v>0.08</v>
      </c>
      <c r="AI12" s="20">
        <f t="shared" si="5"/>
        <v>0.1</v>
      </c>
      <c r="AJ12" s="20">
        <f t="shared" si="6"/>
        <v>0.09</v>
      </c>
    </row>
    <row r="13" spans="1:36" x14ac:dyDescent="0.25">
      <c r="A13" s="31">
        <v>11</v>
      </c>
      <c r="B13" s="39" t="str">
        <f>"Day " &amp; ('Demographics &amp; Outcome'!D14-'Demographics &amp; Outcome'!U14)</f>
        <v>Day 0</v>
      </c>
      <c r="C13" s="39" t="str">
        <f>"Day " &amp; ('Demographics &amp; Outcome'!E14-'Demographics &amp; Outcome'!U14)</f>
        <v>Day 0</v>
      </c>
      <c r="D13" s="39" t="s">
        <v>153</v>
      </c>
      <c r="E13" s="39"/>
      <c r="F13" s="39" t="str">
        <f>"Day " &amp; ('Demographics &amp; Outcome'!F14-'Demographics &amp; Outcome'!U14)</f>
        <v>Day 8</v>
      </c>
      <c r="G13" s="39" t="str">
        <f>"Day " &amp; ('Demographics &amp; Outcome'!G14-'Demographics &amp; Outcome'!U14)</f>
        <v>Day 14</v>
      </c>
      <c r="H13" s="40" t="str">
        <f>IF('Demographics &amp; Outcome'!H14="Dead", "Y", "N")</f>
        <v>N</v>
      </c>
      <c r="I13" s="52">
        <v>0.47</v>
      </c>
      <c r="J13" s="54">
        <v>0.4</v>
      </c>
      <c r="K13" s="54">
        <v>0.25</v>
      </c>
      <c r="L13" s="54">
        <v>0.14000000000000001</v>
      </c>
      <c r="M13" s="54">
        <v>0.08</v>
      </c>
      <c r="N13" s="54">
        <v>0.05</v>
      </c>
      <c r="O13" s="54">
        <v>0.04</v>
      </c>
      <c r="P13" s="54"/>
      <c r="Q13" s="55" t="s">
        <v>130</v>
      </c>
      <c r="R13" s="54"/>
      <c r="S13" s="54" t="s">
        <v>127</v>
      </c>
      <c r="T13" s="54">
        <v>0.02</v>
      </c>
      <c r="U13" s="54"/>
      <c r="V13" s="54"/>
      <c r="W13" s="20">
        <f t="shared" si="11"/>
        <v>0.47</v>
      </c>
      <c r="X13" s="20">
        <f t="shared" si="0"/>
        <v>0.4</v>
      </c>
      <c r="Y13" s="20">
        <f t="shared" si="0"/>
        <v>0.25</v>
      </c>
      <c r="Z13" s="20">
        <f t="shared" si="0"/>
        <v>0.14000000000000001</v>
      </c>
      <c r="AA13" s="20">
        <f t="shared" si="0"/>
        <v>0.08</v>
      </c>
      <c r="AB13" s="20">
        <f t="shared" si="0"/>
        <v>0.05</v>
      </c>
      <c r="AC13" s="20">
        <f t="shared" si="9"/>
        <v>0.04</v>
      </c>
      <c r="AD13" s="20">
        <f t="shared" si="1"/>
        <v>0</v>
      </c>
      <c r="AE13" s="20">
        <f t="shared" si="2"/>
        <v>0</v>
      </c>
      <c r="AF13" s="20">
        <f t="shared" si="10"/>
        <v>0</v>
      </c>
      <c r="AG13" s="20">
        <f t="shared" si="3"/>
        <v>0</v>
      </c>
      <c r="AH13" s="20">
        <f t="shared" si="4"/>
        <v>0.02</v>
      </c>
      <c r="AI13" s="20">
        <f t="shared" si="5"/>
        <v>0</v>
      </c>
      <c r="AJ13" s="20">
        <f t="shared" si="6"/>
        <v>0</v>
      </c>
    </row>
    <row r="14" spans="1:36" x14ac:dyDescent="0.25">
      <c r="A14" s="31">
        <v>12</v>
      </c>
      <c r="B14" s="39" t="str">
        <f>"Day " &amp; ('Demographics &amp; Outcome'!D15-'Demographics &amp; Outcome'!U15)</f>
        <v>Day -4</v>
      </c>
      <c r="C14" s="39" t="str">
        <f>"Day " &amp; ('Demographics &amp; Outcome'!E15-'Demographics &amp; Outcome'!U15)</f>
        <v>Day 0</v>
      </c>
      <c r="D14" s="39" t="s">
        <v>153</v>
      </c>
      <c r="E14" s="39"/>
      <c r="F14" s="39" t="str">
        <f>"Day " &amp; ('Demographics &amp; Outcome'!F15-'Demographics &amp; Outcome'!U15)</f>
        <v>Day 10</v>
      </c>
      <c r="G14" s="39" t="str">
        <f>"Day " &amp; ('Demographics &amp; Outcome'!G15-'Demographics &amp; Outcome'!U15)</f>
        <v>Day 12</v>
      </c>
      <c r="H14" s="40" t="str">
        <f>IF('Demographics &amp; Outcome'!H15="Dead", "Y", "N")</f>
        <v>N</v>
      </c>
      <c r="I14" s="52">
        <v>0.16</v>
      </c>
      <c r="J14" s="54">
        <v>0.16</v>
      </c>
      <c r="K14" s="54">
        <v>0.11</v>
      </c>
      <c r="L14" s="54">
        <v>0.05</v>
      </c>
      <c r="M14" s="54">
        <v>0.03</v>
      </c>
      <c r="N14" s="54">
        <v>0.02</v>
      </c>
      <c r="O14" s="54">
        <v>0.04</v>
      </c>
      <c r="P14" s="54">
        <v>0.04</v>
      </c>
      <c r="Q14" s="54">
        <v>0.03</v>
      </c>
      <c r="R14" s="54">
        <v>0.02</v>
      </c>
      <c r="S14" s="55" t="s">
        <v>128</v>
      </c>
      <c r="T14" s="54"/>
      <c r="U14" s="54"/>
      <c r="V14" s="54"/>
      <c r="W14" s="20">
        <f t="shared" si="11"/>
        <v>0.16</v>
      </c>
      <c r="X14" s="20">
        <f t="shared" si="0"/>
        <v>0.16</v>
      </c>
      <c r="Y14" s="20">
        <f t="shared" si="0"/>
        <v>0.11</v>
      </c>
      <c r="Z14" s="20">
        <f t="shared" si="0"/>
        <v>0.05</v>
      </c>
      <c r="AA14" s="20">
        <f t="shared" si="0"/>
        <v>0.03</v>
      </c>
      <c r="AB14" s="20">
        <f t="shared" si="0"/>
        <v>0.02</v>
      </c>
      <c r="AC14" s="20">
        <f t="shared" si="9"/>
        <v>0.04</v>
      </c>
      <c r="AD14" s="20">
        <f t="shared" si="1"/>
        <v>0.04</v>
      </c>
      <c r="AE14" s="20">
        <f t="shared" si="2"/>
        <v>0.03</v>
      </c>
      <c r="AF14" s="20">
        <f t="shared" si="10"/>
        <v>0.02</v>
      </c>
      <c r="AG14" s="20">
        <f t="shared" si="3"/>
        <v>0</v>
      </c>
      <c r="AH14" s="20">
        <f t="shared" si="4"/>
        <v>0</v>
      </c>
      <c r="AI14" s="20">
        <f t="shared" si="5"/>
        <v>0</v>
      </c>
      <c r="AJ14" s="20">
        <f t="shared" si="6"/>
        <v>0</v>
      </c>
    </row>
    <row r="15" spans="1:36" x14ac:dyDescent="0.25">
      <c r="A15" s="31">
        <v>13</v>
      </c>
      <c r="B15" s="39" t="str">
        <f>"Day " &amp; ('Demographics &amp; Outcome'!D16-'Demographics &amp; Outcome'!U16)</f>
        <v>Day 0</v>
      </c>
      <c r="C15" s="39" t="str">
        <f>"Day " &amp; ('Demographics &amp; Outcome'!E16-'Demographics &amp; Outcome'!U16)</f>
        <v>Day 0</v>
      </c>
      <c r="D15" s="39" t="s">
        <v>153</v>
      </c>
      <c r="E15" s="39"/>
      <c r="F15" s="39" t="str">
        <f>"Day " &amp; ('Demographics &amp; Outcome'!F16-'Demographics &amp; Outcome'!U16)</f>
        <v>Day 4</v>
      </c>
      <c r="G15" s="39" t="str">
        <f>"Day " &amp; ('Demographics &amp; Outcome'!G16-'Demographics &amp; Outcome'!U16)</f>
        <v>Day 11</v>
      </c>
      <c r="H15" s="40" t="str">
        <f>IF('Demographics &amp; Outcome'!H16="Dead", "Y", "N")</f>
        <v>N</v>
      </c>
      <c r="I15" s="52">
        <v>0.16</v>
      </c>
      <c r="J15" s="54">
        <v>0.14000000000000001</v>
      </c>
      <c r="K15" s="54">
        <v>0.09</v>
      </c>
      <c r="L15" s="54"/>
      <c r="M15" s="55">
        <v>0.06</v>
      </c>
      <c r="N15" s="54"/>
      <c r="O15" s="54"/>
      <c r="P15" s="54"/>
      <c r="Q15" s="54">
        <v>0.02</v>
      </c>
      <c r="R15" s="54"/>
      <c r="S15" s="54"/>
      <c r="T15" s="54"/>
      <c r="U15" s="54"/>
      <c r="V15" s="54"/>
      <c r="W15" s="20">
        <f t="shared" si="11"/>
        <v>0.16</v>
      </c>
      <c r="X15" s="20">
        <f t="shared" si="0"/>
        <v>0.14000000000000001</v>
      </c>
      <c r="Y15" s="20">
        <f t="shared" si="0"/>
        <v>0.09</v>
      </c>
      <c r="Z15" s="20">
        <f t="shared" si="0"/>
        <v>0</v>
      </c>
      <c r="AA15" s="20">
        <f t="shared" si="0"/>
        <v>0.06</v>
      </c>
      <c r="AB15" s="20">
        <f t="shared" si="0"/>
        <v>0</v>
      </c>
      <c r="AC15" s="20">
        <f t="shared" si="9"/>
        <v>0</v>
      </c>
      <c r="AD15" s="20">
        <f t="shared" si="1"/>
        <v>0</v>
      </c>
      <c r="AE15" s="20">
        <f t="shared" si="2"/>
        <v>0.02</v>
      </c>
      <c r="AF15" s="20">
        <f t="shared" si="10"/>
        <v>0</v>
      </c>
      <c r="AG15" s="20">
        <f t="shared" si="3"/>
        <v>0</v>
      </c>
      <c r="AH15" s="20">
        <f t="shared" si="4"/>
        <v>0</v>
      </c>
      <c r="AI15" s="20">
        <f t="shared" si="5"/>
        <v>0</v>
      </c>
      <c r="AJ15" s="20">
        <f t="shared" si="6"/>
        <v>0</v>
      </c>
    </row>
    <row r="16" spans="1:36" x14ac:dyDescent="0.25">
      <c r="A16" s="31">
        <v>14</v>
      </c>
      <c r="B16" s="39" t="str">
        <f>"Day " &amp; ('Demographics &amp; Outcome'!D17-'Demographics &amp; Outcome'!U17)</f>
        <v>Day -1</v>
      </c>
      <c r="C16" s="39" t="str">
        <f>"Day " &amp; ('Demographics &amp; Outcome'!E17-'Demographics &amp; Outcome'!U17)</f>
        <v>Day 0</v>
      </c>
      <c r="D16" s="39" t="s">
        <v>153</v>
      </c>
      <c r="E16" s="39"/>
      <c r="F16" s="39" t="str">
        <f>"Day " &amp; ('Demographics &amp; Outcome'!F17-'Demographics &amp; Outcome'!U17)</f>
        <v>Day 55</v>
      </c>
      <c r="G16" s="39" t="str">
        <f>"Day " &amp; ('Demographics &amp; Outcome'!G17-'Demographics &amp; Outcome'!U17)</f>
        <v>Day 61</v>
      </c>
      <c r="H16" s="40" t="str">
        <f>IF('Demographics &amp; Outcome'!H17="Dead", "Y", "N")</f>
        <v>N</v>
      </c>
      <c r="I16" s="52">
        <v>0.32</v>
      </c>
      <c r="J16" s="54">
        <v>0.23</v>
      </c>
      <c r="K16" s="54">
        <v>0.15</v>
      </c>
      <c r="L16" s="54">
        <v>0.09</v>
      </c>
      <c r="M16" s="54">
        <v>0.11</v>
      </c>
      <c r="N16" s="54">
        <v>0.12</v>
      </c>
      <c r="O16" s="54">
        <v>0.11</v>
      </c>
      <c r="P16" s="54">
        <v>0.08</v>
      </c>
      <c r="Q16" s="54">
        <v>7.0000000000000007E-2</v>
      </c>
      <c r="R16" s="54">
        <v>0.06</v>
      </c>
      <c r="S16" s="54"/>
      <c r="T16" s="54"/>
      <c r="U16" s="54">
        <v>7.0000000000000007E-2</v>
      </c>
      <c r="V16" s="54"/>
      <c r="W16" s="20">
        <f>IF(OR(I16="", ISTEXT(I16)), 0, I16)</f>
        <v>0.32</v>
      </c>
      <c r="X16" s="20">
        <f t="shared" si="0"/>
        <v>0.23</v>
      </c>
      <c r="Y16" s="20">
        <f t="shared" si="0"/>
        <v>0.15</v>
      </c>
      <c r="Z16" s="20">
        <f t="shared" si="0"/>
        <v>0.09</v>
      </c>
      <c r="AA16" s="20">
        <f t="shared" si="0"/>
        <v>0.11</v>
      </c>
      <c r="AB16" s="20">
        <f t="shared" si="0"/>
        <v>0.12</v>
      </c>
      <c r="AC16" s="20">
        <f>IF(OR(O16="", ISTEXT(O16)), 0, O16)</f>
        <v>0.11</v>
      </c>
      <c r="AD16" s="20">
        <f t="shared" si="1"/>
        <v>0.08</v>
      </c>
      <c r="AE16" s="20">
        <f t="shared" si="2"/>
        <v>7.0000000000000007E-2</v>
      </c>
      <c r="AF16" s="20">
        <f>IF(OR(R16="", ISTEXT(R16)), 0, R16)</f>
        <v>0.06</v>
      </c>
      <c r="AG16" s="20">
        <f t="shared" si="3"/>
        <v>0</v>
      </c>
      <c r="AH16" s="20">
        <f t="shared" si="4"/>
        <v>0</v>
      </c>
      <c r="AI16" s="20">
        <f t="shared" si="5"/>
        <v>7.0000000000000007E-2</v>
      </c>
      <c r="AJ16" s="20">
        <f t="shared" si="6"/>
        <v>0</v>
      </c>
    </row>
    <row r="17" spans="1:36" x14ac:dyDescent="0.25">
      <c r="A17" s="31">
        <v>15</v>
      </c>
      <c r="B17" s="39" t="str">
        <f>"Day " &amp; ('Demographics &amp; Outcome'!D18-'Demographics &amp; Outcome'!U18)</f>
        <v>Day -3</v>
      </c>
      <c r="C17" s="39" t="str">
        <f>"Day " &amp; ('Demographics &amp; Outcome'!E18-'Demographics &amp; Outcome'!U18)</f>
        <v>Day -2</v>
      </c>
      <c r="D17" s="39" t="s">
        <v>153</v>
      </c>
      <c r="E17" s="39"/>
      <c r="F17" s="39" t="str">
        <f>"Day " &amp; ('Demographics &amp; Outcome'!F18-'Demographics &amp; Outcome'!U18)</f>
        <v>Day 19</v>
      </c>
      <c r="G17" s="39" t="str">
        <f>"Day " &amp; ('Demographics &amp; Outcome'!G18-'Demographics &amp; Outcome'!U18)</f>
        <v>Day 29</v>
      </c>
      <c r="H17" s="40" t="str">
        <f>IF('Demographics &amp; Outcome'!H18="Dead", "Y", "N")</f>
        <v>N</v>
      </c>
      <c r="I17" s="52">
        <v>0.36</v>
      </c>
      <c r="J17" s="54">
        <v>1.45</v>
      </c>
      <c r="K17" s="54">
        <v>1.54</v>
      </c>
      <c r="L17" s="54">
        <v>0.81</v>
      </c>
      <c r="M17" s="54">
        <v>0.55000000000000004</v>
      </c>
      <c r="N17" s="54">
        <v>0.36</v>
      </c>
      <c r="O17" s="54">
        <v>0.19</v>
      </c>
      <c r="P17" s="54">
        <v>0.14000000000000001</v>
      </c>
      <c r="Q17" s="54">
        <v>7.0000000000000007E-2</v>
      </c>
      <c r="R17" s="54">
        <v>0.06</v>
      </c>
      <c r="S17" s="54">
        <v>0.1</v>
      </c>
      <c r="T17" s="54">
        <v>0.03</v>
      </c>
      <c r="U17" s="54">
        <v>0.03</v>
      </c>
      <c r="V17" s="54">
        <v>0.04</v>
      </c>
      <c r="W17" s="20">
        <f t="shared" si="11"/>
        <v>0.36</v>
      </c>
      <c r="X17" s="20">
        <f t="shared" si="0"/>
        <v>1.45</v>
      </c>
      <c r="Y17" s="20">
        <f t="shared" si="0"/>
        <v>1.54</v>
      </c>
      <c r="Z17" s="20">
        <f t="shared" si="0"/>
        <v>0.81</v>
      </c>
      <c r="AA17" s="20">
        <f t="shared" si="0"/>
        <v>0.55000000000000004</v>
      </c>
      <c r="AB17" s="20">
        <f t="shared" si="0"/>
        <v>0.36</v>
      </c>
      <c r="AC17" s="20">
        <f t="shared" ref="AC17:AC24" si="12">IF(OR(O17="", ISTEXT(O17)), 0, O17)</f>
        <v>0.19</v>
      </c>
      <c r="AD17" s="20">
        <f t="shared" si="1"/>
        <v>0.14000000000000001</v>
      </c>
      <c r="AE17" s="20">
        <f t="shared" si="2"/>
        <v>7.0000000000000007E-2</v>
      </c>
      <c r="AF17" s="20">
        <f t="shared" ref="AF17:AF24" si="13">IF(OR(R17="", ISTEXT(R17)), 0, R17)</f>
        <v>0.06</v>
      </c>
      <c r="AG17" s="20">
        <f t="shared" si="3"/>
        <v>0.1</v>
      </c>
      <c r="AH17" s="20">
        <f t="shared" si="4"/>
        <v>0.03</v>
      </c>
      <c r="AI17" s="20">
        <f t="shared" si="5"/>
        <v>0.03</v>
      </c>
      <c r="AJ17" s="20">
        <f t="shared" si="6"/>
        <v>0.04</v>
      </c>
    </row>
    <row r="18" spans="1:36" x14ac:dyDescent="0.25">
      <c r="A18" s="31">
        <v>16</v>
      </c>
      <c r="B18" s="39" t="str">
        <f>"Day " &amp; ('Demographics &amp; Outcome'!D19-'Demographics &amp; Outcome'!U19)</f>
        <v>Day -2</v>
      </c>
      <c r="C18" s="39" t="str">
        <f>"Day " &amp; ('Demographics &amp; Outcome'!E19-'Demographics &amp; Outcome'!U19)</f>
        <v>Day -2</v>
      </c>
      <c r="D18" s="39" t="s">
        <v>153</v>
      </c>
      <c r="E18" s="39"/>
      <c r="F18" s="39" t="str">
        <f>"Day " &amp; ('Demographics &amp; Outcome'!F19-'Demographics &amp; Outcome'!U19)</f>
        <v>Day 10</v>
      </c>
      <c r="G18" s="39" t="str">
        <f>"Day " &amp; ('Demographics &amp; Outcome'!G19-'Demographics &amp; Outcome'!U19)</f>
        <v>Day 24</v>
      </c>
      <c r="H18" s="40" t="str">
        <f>IF('Demographics &amp; Outcome'!H19="Dead", "Y", "N")</f>
        <v>N</v>
      </c>
      <c r="I18" s="52">
        <v>0.2</v>
      </c>
      <c r="J18" s="54">
        <v>0.19</v>
      </c>
      <c r="K18" s="54">
        <v>0.13</v>
      </c>
      <c r="L18" s="54">
        <v>0.08</v>
      </c>
      <c r="M18" s="54">
        <v>0.06</v>
      </c>
      <c r="N18" s="54">
        <v>0.03</v>
      </c>
      <c r="O18" s="54">
        <v>0.02</v>
      </c>
      <c r="P18" s="54">
        <v>0.02</v>
      </c>
      <c r="Q18" s="54" t="s">
        <v>127</v>
      </c>
      <c r="R18" s="54"/>
      <c r="S18" s="55" t="s">
        <v>127</v>
      </c>
      <c r="T18" s="54"/>
      <c r="U18" s="54" t="s">
        <v>127</v>
      </c>
      <c r="V18" s="54"/>
      <c r="W18" s="20">
        <f t="shared" si="11"/>
        <v>0.2</v>
      </c>
      <c r="X18" s="20">
        <f t="shared" si="0"/>
        <v>0.19</v>
      </c>
      <c r="Y18" s="20">
        <f t="shared" si="0"/>
        <v>0.13</v>
      </c>
      <c r="Z18" s="20">
        <f t="shared" si="0"/>
        <v>0.08</v>
      </c>
      <c r="AA18" s="20">
        <f t="shared" si="0"/>
        <v>0.06</v>
      </c>
      <c r="AB18" s="20">
        <f t="shared" si="0"/>
        <v>0.03</v>
      </c>
      <c r="AC18" s="20">
        <f t="shared" si="12"/>
        <v>0.02</v>
      </c>
      <c r="AD18" s="20">
        <f t="shared" si="1"/>
        <v>0.02</v>
      </c>
      <c r="AE18" s="20">
        <f t="shared" si="2"/>
        <v>0</v>
      </c>
      <c r="AF18" s="20">
        <f t="shared" si="13"/>
        <v>0</v>
      </c>
      <c r="AG18" s="20">
        <f t="shared" si="3"/>
        <v>0</v>
      </c>
      <c r="AH18" s="20">
        <f t="shared" si="4"/>
        <v>0</v>
      </c>
      <c r="AI18" s="20">
        <f t="shared" si="5"/>
        <v>0</v>
      </c>
      <c r="AJ18" s="20">
        <f t="shared" si="6"/>
        <v>0</v>
      </c>
    </row>
    <row r="19" spans="1:36" x14ac:dyDescent="0.25">
      <c r="A19" s="31">
        <v>17</v>
      </c>
      <c r="B19" s="39" t="str">
        <f>"Day " &amp; ('Demographics &amp; Outcome'!D20-'Demographics &amp; Outcome'!U20)</f>
        <v>Day -2</v>
      </c>
      <c r="C19" s="39" t="str">
        <f>"Day " &amp; ('Demographics &amp; Outcome'!E20-'Demographics &amp; Outcome'!U20)</f>
        <v>Day 0</v>
      </c>
      <c r="D19" s="39" t="s">
        <v>153</v>
      </c>
      <c r="E19" s="39"/>
      <c r="F19" s="39" t="str">
        <f>"Day " &amp; ('Demographics &amp; Outcome'!F20-'Demographics &amp; Outcome'!U20)</f>
        <v>Day 16</v>
      </c>
      <c r="G19" s="39" t="str">
        <f>"Day " &amp; ('Demographics &amp; Outcome'!G20-'Demographics &amp; Outcome'!U20)</f>
        <v>Day 23</v>
      </c>
      <c r="H19" s="40" t="str">
        <f>IF('Demographics &amp; Outcome'!H20="Dead", "Y", "N")</f>
        <v>N</v>
      </c>
      <c r="I19" s="52">
        <v>0.08</v>
      </c>
      <c r="J19" s="54">
        <v>0.08</v>
      </c>
      <c r="K19" s="54" t="s">
        <v>127</v>
      </c>
      <c r="L19" s="56"/>
      <c r="M19" s="56"/>
      <c r="N19" s="56"/>
      <c r="O19" s="56"/>
      <c r="P19" s="56"/>
      <c r="Q19" s="56"/>
      <c r="R19" s="56"/>
      <c r="S19" s="54">
        <v>0.04</v>
      </c>
      <c r="T19" s="54"/>
      <c r="U19" s="54">
        <v>0.02</v>
      </c>
      <c r="V19" s="54"/>
      <c r="W19" s="20">
        <f t="shared" si="11"/>
        <v>0.08</v>
      </c>
      <c r="X19" s="20">
        <f t="shared" ref="X19:X82" si="14">IF(OR(J19="", ISTEXT(J19)), 0, J19)</f>
        <v>0.08</v>
      </c>
      <c r="Y19" s="20">
        <f t="shared" ref="Y19:Y82" si="15">IF(OR(K19="", ISTEXT(K19)), 0, K19)</f>
        <v>0</v>
      </c>
      <c r="Z19" s="20">
        <f t="shared" ref="Z19:Z82" si="16">IF(OR(L19="", ISTEXT(L19)), 0, L19)</f>
        <v>0</v>
      </c>
      <c r="AA19" s="20">
        <f t="shared" ref="AA19:AA82" si="17">IF(OR(M19="", ISTEXT(M19)), 0, M19)</f>
        <v>0</v>
      </c>
      <c r="AB19" s="20">
        <f t="shared" ref="AB19:AB82" si="18">IF(OR(N19="", ISTEXT(N19)), 0, N19)</f>
        <v>0</v>
      </c>
      <c r="AC19" s="20">
        <f t="shared" si="12"/>
        <v>0</v>
      </c>
      <c r="AD19" s="20">
        <f t="shared" si="1"/>
        <v>0</v>
      </c>
      <c r="AE19" s="20">
        <f t="shared" si="2"/>
        <v>0</v>
      </c>
      <c r="AF19" s="20">
        <f t="shared" si="13"/>
        <v>0</v>
      </c>
      <c r="AG19" s="20">
        <f t="shared" si="3"/>
        <v>0.04</v>
      </c>
      <c r="AH19" s="20">
        <f t="shared" si="4"/>
        <v>0</v>
      </c>
      <c r="AI19" s="20">
        <f t="shared" si="5"/>
        <v>0.02</v>
      </c>
      <c r="AJ19" s="20">
        <f t="shared" si="6"/>
        <v>0</v>
      </c>
    </row>
    <row r="20" spans="1:36" x14ac:dyDescent="0.25">
      <c r="A20" s="31">
        <v>18</v>
      </c>
      <c r="B20" s="39" t="str">
        <f>"Day " &amp; ('Demographics &amp; Outcome'!D21-'Demographics &amp; Outcome'!U21)</f>
        <v>Day -2</v>
      </c>
      <c r="C20" s="39" t="str">
        <f>"Day " &amp; ('Demographics &amp; Outcome'!E21-'Demographics &amp; Outcome'!U21)</f>
        <v>Day -1</v>
      </c>
      <c r="D20" s="39" t="s">
        <v>153</v>
      </c>
      <c r="E20" s="39"/>
      <c r="F20" s="39" t="str">
        <f>"Day " &amp; ('Demographics &amp; Outcome'!F21-'Demographics &amp; Outcome'!U21)</f>
        <v>Day 19</v>
      </c>
      <c r="G20" s="39" t="str">
        <f>"Day " &amp; ('Demographics &amp; Outcome'!G21-'Demographics &amp; Outcome'!U21)</f>
        <v>Day 59</v>
      </c>
      <c r="H20" s="40" t="str">
        <f>IF('Demographics &amp; Outcome'!H21="Dead", "Y", "N")</f>
        <v>N</v>
      </c>
      <c r="I20" s="52">
        <v>0.1</v>
      </c>
      <c r="J20" s="54">
        <v>0.21</v>
      </c>
      <c r="K20" s="54">
        <v>0.16</v>
      </c>
      <c r="L20" s="54">
        <v>0.11</v>
      </c>
      <c r="M20" s="54">
        <v>0.08</v>
      </c>
      <c r="N20" s="54">
        <v>7.0000000000000007E-2</v>
      </c>
      <c r="O20" s="54">
        <v>0.06</v>
      </c>
      <c r="P20" s="54">
        <v>0.06</v>
      </c>
      <c r="Q20" s="54">
        <v>0.04</v>
      </c>
      <c r="R20" s="54">
        <v>0.06</v>
      </c>
      <c r="S20" s="54">
        <v>0.03</v>
      </c>
      <c r="T20" s="54">
        <v>0.04</v>
      </c>
      <c r="U20" s="54">
        <v>0.03</v>
      </c>
      <c r="V20" s="54">
        <v>0.04</v>
      </c>
      <c r="W20" s="20">
        <f t="shared" si="11"/>
        <v>0.1</v>
      </c>
      <c r="X20" s="20">
        <f t="shared" si="14"/>
        <v>0.21</v>
      </c>
      <c r="Y20" s="20">
        <f t="shared" si="15"/>
        <v>0.16</v>
      </c>
      <c r="Z20" s="20">
        <f t="shared" si="16"/>
        <v>0.11</v>
      </c>
      <c r="AA20" s="20">
        <f t="shared" si="17"/>
        <v>0.08</v>
      </c>
      <c r="AB20" s="20">
        <f t="shared" si="18"/>
        <v>7.0000000000000007E-2</v>
      </c>
      <c r="AC20" s="20">
        <f t="shared" si="12"/>
        <v>0.06</v>
      </c>
      <c r="AD20" s="20">
        <f t="shared" si="1"/>
        <v>0.06</v>
      </c>
      <c r="AE20" s="20">
        <f t="shared" si="2"/>
        <v>0.04</v>
      </c>
      <c r="AF20" s="20">
        <f t="shared" si="13"/>
        <v>0.06</v>
      </c>
      <c r="AG20" s="20">
        <f t="shared" si="3"/>
        <v>0.03</v>
      </c>
      <c r="AH20" s="20">
        <f t="shared" si="4"/>
        <v>0.04</v>
      </c>
      <c r="AI20" s="20">
        <f t="shared" si="5"/>
        <v>0.03</v>
      </c>
      <c r="AJ20" s="20">
        <f t="shared" si="6"/>
        <v>0.04</v>
      </c>
    </row>
    <row r="21" spans="1:36" x14ac:dyDescent="0.25">
      <c r="A21" s="31">
        <v>19</v>
      </c>
      <c r="B21" s="39" t="str">
        <f>"Day " &amp; ('Demographics &amp; Outcome'!D22-'Demographics &amp; Outcome'!U22)</f>
        <v>Day -1</v>
      </c>
      <c r="C21" s="39" t="str">
        <f>"Day " &amp; ('Demographics &amp; Outcome'!E22-'Demographics &amp; Outcome'!U22)</f>
        <v>Day -1</v>
      </c>
      <c r="D21" s="39" t="s">
        <v>153</v>
      </c>
      <c r="E21" s="39"/>
      <c r="F21" s="39" t="str">
        <f>"Day " &amp; ('Demographics &amp; Outcome'!F22-'Demographics &amp; Outcome'!U22)</f>
        <v>Day 11</v>
      </c>
      <c r="G21" s="39" t="str">
        <f>"Day " &amp; ('Demographics &amp; Outcome'!G22-'Demographics &amp; Outcome'!U22)</f>
        <v>Day 28</v>
      </c>
      <c r="H21" s="40" t="str">
        <f>IF('Demographics &amp; Outcome'!H22="Dead", "Y", "N")</f>
        <v>Y</v>
      </c>
      <c r="I21" s="52">
        <v>0.12</v>
      </c>
      <c r="J21" s="54">
        <v>0.09</v>
      </c>
      <c r="K21" s="54">
        <v>0.09</v>
      </c>
      <c r="L21" s="54">
        <v>0.06</v>
      </c>
      <c r="M21" s="54">
        <v>7.0000000000000007E-2</v>
      </c>
      <c r="N21" s="54">
        <v>0.05</v>
      </c>
      <c r="O21" s="54">
        <v>0.05</v>
      </c>
      <c r="P21" s="54">
        <v>0.04</v>
      </c>
      <c r="Q21" s="54"/>
      <c r="R21" s="54">
        <v>0.04</v>
      </c>
      <c r="S21" s="54"/>
      <c r="T21" s="55">
        <v>0.05</v>
      </c>
      <c r="U21" s="54">
        <v>0.04</v>
      </c>
      <c r="V21" s="54"/>
      <c r="W21" s="20">
        <f t="shared" si="11"/>
        <v>0.12</v>
      </c>
      <c r="X21" s="20">
        <f t="shared" si="14"/>
        <v>0.09</v>
      </c>
      <c r="Y21" s="20">
        <f t="shared" si="15"/>
        <v>0.09</v>
      </c>
      <c r="Z21" s="20">
        <f t="shared" si="16"/>
        <v>0.06</v>
      </c>
      <c r="AA21" s="20">
        <f t="shared" si="17"/>
        <v>7.0000000000000007E-2</v>
      </c>
      <c r="AB21" s="20">
        <f t="shared" si="18"/>
        <v>0.05</v>
      </c>
      <c r="AC21" s="20">
        <f t="shared" si="12"/>
        <v>0.05</v>
      </c>
      <c r="AD21" s="20">
        <f t="shared" si="1"/>
        <v>0.04</v>
      </c>
      <c r="AE21" s="20">
        <f t="shared" si="2"/>
        <v>0</v>
      </c>
      <c r="AF21" s="20">
        <f t="shared" si="13"/>
        <v>0.04</v>
      </c>
      <c r="AG21" s="20">
        <f t="shared" si="3"/>
        <v>0</v>
      </c>
      <c r="AH21" s="20">
        <f t="shared" si="4"/>
        <v>0.05</v>
      </c>
      <c r="AI21" s="20">
        <f t="shared" si="5"/>
        <v>0.04</v>
      </c>
      <c r="AJ21" s="20">
        <f t="shared" si="6"/>
        <v>0</v>
      </c>
    </row>
    <row r="22" spans="1:36" x14ac:dyDescent="0.25">
      <c r="A22" s="31">
        <v>20</v>
      </c>
      <c r="B22" s="39" t="str">
        <f>"Day " &amp; ('Demographics &amp; Outcome'!D23-'Demographics &amp; Outcome'!U23)</f>
        <v>Day -1</v>
      </c>
      <c r="C22" s="39" t="str">
        <f>"Day " &amp; ('Demographics &amp; Outcome'!E23-'Demographics &amp; Outcome'!U23)</f>
        <v>Day -1</v>
      </c>
      <c r="D22" s="39" t="s">
        <v>153</v>
      </c>
      <c r="E22" s="39"/>
      <c r="F22" s="39" t="str">
        <f>"Day " &amp; ('Demographics &amp; Outcome'!F23-'Demographics &amp; Outcome'!U23)</f>
        <v>Day 4</v>
      </c>
      <c r="G22" s="39" t="str">
        <f>"Day " &amp; ('Demographics &amp; Outcome'!G23-'Demographics &amp; Outcome'!U23)</f>
        <v>Day 10</v>
      </c>
      <c r="H22" s="40" t="str">
        <f>IF('Demographics &amp; Outcome'!H23="Dead", "Y", "N")</f>
        <v>N</v>
      </c>
      <c r="I22" s="52">
        <v>0.08</v>
      </c>
      <c r="J22" s="54" t="s">
        <v>131</v>
      </c>
      <c r="K22" s="54" t="s">
        <v>127</v>
      </c>
      <c r="L22" s="55" t="s">
        <v>128</v>
      </c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20">
        <f t="shared" si="11"/>
        <v>0.08</v>
      </c>
      <c r="X22" s="20">
        <f t="shared" si="14"/>
        <v>0</v>
      </c>
      <c r="Y22" s="20">
        <f t="shared" si="15"/>
        <v>0</v>
      </c>
      <c r="Z22" s="20">
        <f t="shared" si="16"/>
        <v>0</v>
      </c>
      <c r="AA22" s="20">
        <f t="shared" si="17"/>
        <v>0</v>
      </c>
      <c r="AB22" s="20">
        <f t="shared" si="18"/>
        <v>0</v>
      </c>
      <c r="AC22" s="20">
        <f t="shared" si="12"/>
        <v>0</v>
      </c>
      <c r="AD22" s="20">
        <f t="shared" si="1"/>
        <v>0</v>
      </c>
      <c r="AE22" s="20">
        <f t="shared" si="2"/>
        <v>0</v>
      </c>
      <c r="AF22" s="20">
        <f t="shared" si="13"/>
        <v>0</v>
      </c>
      <c r="AG22" s="20">
        <f t="shared" si="3"/>
        <v>0</v>
      </c>
      <c r="AH22" s="20">
        <f t="shared" si="4"/>
        <v>0</v>
      </c>
      <c r="AI22" s="20">
        <f t="shared" si="5"/>
        <v>0</v>
      </c>
      <c r="AJ22" s="20">
        <f t="shared" si="6"/>
        <v>0</v>
      </c>
    </row>
    <row r="23" spans="1:36" x14ac:dyDescent="0.25">
      <c r="A23" s="31">
        <v>21</v>
      </c>
      <c r="B23" s="39" t="str">
        <f>"Day " &amp; ('Demographics &amp; Outcome'!D24-'Demographics &amp; Outcome'!U24)</f>
        <v>Day -7</v>
      </c>
      <c r="C23" s="39" t="str">
        <f>"Day " &amp; ('Demographics &amp; Outcome'!E24-'Demographics &amp; Outcome'!U24)</f>
        <v>Day 2</v>
      </c>
      <c r="D23" s="39" t="s">
        <v>153</v>
      </c>
      <c r="E23" s="39"/>
      <c r="F23" s="39" t="str">
        <f>"Day " &amp; ('Demographics &amp; Outcome'!F24-'Demographics &amp; Outcome'!U24)</f>
        <v>Day 3</v>
      </c>
      <c r="G23" s="39" t="str">
        <f>"Day " &amp; ('Demographics &amp; Outcome'!G24-'Demographics &amp; Outcome'!U24)</f>
        <v>Day 3</v>
      </c>
      <c r="H23" s="40" t="str">
        <f>IF('Demographics &amp; Outcome'!H24="Dead", "Y", "N")</f>
        <v>Y</v>
      </c>
      <c r="I23" s="52">
        <v>0.08</v>
      </c>
      <c r="J23" s="54"/>
      <c r="K23" s="57">
        <v>0.08</v>
      </c>
      <c r="L23" s="53" t="s">
        <v>132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20">
        <f t="shared" si="11"/>
        <v>0.08</v>
      </c>
      <c r="X23" s="20">
        <f t="shared" si="14"/>
        <v>0</v>
      </c>
      <c r="Y23" s="20">
        <f t="shared" si="15"/>
        <v>0.08</v>
      </c>
      <c r="Z23" s="20">
        <f t="shared" si="16"/>
        <v>0</v>
      </c>
      <c r="AA23" s="20">
        <f t="shared" si="17"/>
        <v>0</v>
      </c>
      <c r="AB23" s="20">
        <f t="shared" si="18"/>
        <v>0</v>
      </c>
      <c r="AC23" s="20">
        <f t="shared" si="12"/>
        <v>0</v>
      </c>
      <c r="AD23" s="20">
        <f t="shared" si="1"/>
        <v>0</v>
      </c>
      <c r="AE23" s="20">
        <f t="shared" si="2"/>
        <v>0</v>
      </c>
      <c r="AF23" s="20">
        <f t="shared" si="13"/>
        <v>0</v>
      </c>
      <c r="AG23" s="20">
        <f t="shared" si="3"/>
        <v>0</v>
      </c>
      <c r="AH23" s="20">
        <f t="shared" si="4"/>
        <v>0</v>
      </c>
      <c r="AI23" s="20">
        <f t="shared" si="5"/>
        <v>0</v>
      </c>
      <c r="AJ23" s="20">
        <f t="shared" si="6"/>
        <v>0</v>
      </c>
    </row>
    <row r="24" spans="1:36" x14ac:dyDescent="0.25">
      <c r="A24" s="31">
        <v>22</v>
      </c>
      <c r="B24" s="39" t="str">
        <f>"Day " &amp; ('Demographics &amp; Outcome'!D25-'Demographics &amp; Outcome'!U25)</f>
        <v>Day -6</v>
      </c>
      <c r="C24" s="39" t="str">
        <f>"Day " &amp; ('Demographics &amp; Outcome'!E25-'Demographics &amp; Outcome'!U25)</f>
        <v>Day -1</v>
      </c>
      <c r="D24" s="39" t="s">
        <v>153</v>
      </c>
      <c r="E24" s="39"/>
      <c r="F24" s="39" t="str">
        <f>"Day " &amp; ('Demographics &amp; Outcome'!F25-'Demographics &amp; Outcome'!U25)</f>
        <v>Day 8</v>
      </c>
      <c r="G24" s="39" t="str">
        <f>"Day " &amp; ('Demographics &amp; Outcome'!G25-'Demographics &amp; Outcome'!U25)</f>
        <v>Day 12</v>
      </c>
      <c r="H24" s="40" t="str">
        <f>IF('Demographics &amp; Outcome'!H25="Dead", "Y", "N")</f>
        <v>N</v>
      </c>
      <c r="I24" s="52">
        <v>0.15</v>
      </c>
      <c r="J24" s="54">
        <v>0.1</v>
      </c>
      <c r="K24" s="54">
        <v>0.06</v>
      </c>
      <c r="L24" s="54">
        <v>0.05</v>
      </c>
      <c r="M24" s="54" t="s">
        <v>127</v>
      </c>
      <c r="N24" s="54" t="s">
        <v>128</v>
      </c>
      <c r="O24" s="54"/>
      <c r="P24" s="54" t="s">
        <v>127</v>
      </c>
      <c r="Q24" s="55" t="s">
        <v>133</v>
      </c>
      <c r="R24" s="54"/>
      <c r="S24" s="54"/>
      <c r="T24" s="54"/>
      <c r="U24" s="54">
        <v>0.02</v>
      </c>
      <c r="V24" s="54"/>
      <c r="W24" s="20">
        <f t="shared" si="11"/>
        <v>0.15</v>
      </c>
      <c r="X24" s="20">
        <f t="shared" si="14"/>
        <v>0.1</v>
      </c>
      <c r="Y24" s="20">
        <f t="shared" si="15"/>
        <v>0.06</v>
      </c>
      <c r="Z24" s="20">
        <f t="shared" si="16"/>
        <v>0.05</v>
      </c>
      <c r="AA24" s="20">
        <f t="shared" si="17"/>
        <v>0</v>
      </c>
      <c r="AB24" s="20">
        <f t="shared" si="18"/>
        <v>0</v>
      </c>
      <c r="AC24" s="20">
        <f t="shared" si="12"/>
        <v>0</v>
      </c>
      <c r="AD24" s="20">
        <f t="shared" si="1"/>
        <v>0</v>
      </c>
      <c r="AE24" s="20">
        <f t="shared" si="2"/>
        <v>0</v>
      </c>
      <c r="AF24" s="20">
        <f t="shared" si="13"/>
        <v>0</v>
      </c>
      <c r="AG24" s="20">
        <f t="shared" si="3"/>
        <v>0</v>
      </c>
      <c r="AH24" s="20">
        <f t="shared" si="4"/>
        <v>0</v>
      </c>
      <c r="AI24" s="20">
        <f t="shared" si="5"/>
        <v>0.02</v>
      </c>
      <c r="AJ24" s="20">
        <f t="shared" si="6"/>
        <v>0</v>
      </c>
    </row>
    <row r="25" spans="1:36" x14ac:dyDescent="0.25">
      <c r="A25" s="31">
        <v>23</v>
      </c>
      <c r="B25" s="39" t="str">
        <f>"Day " &amp; ('Demographics &amp; Outcome'!D26-'Demographics &amp; Outcome'!U26)</f>
        <v>Day -1</v>
      </c>
      <c r="C25" s="39" t="str">
        <f>"Day " &amp; ('Demographics &amp; Outcome'!E26-'Demographics &amp; Outcome'!U26)</f>
        <v>Day -1</v>
      </c>
      <c r="D25" s="39" t="s">
        <v>153</v>
      </c>
      <c r="E25" s="39"/>
      <c r="F25" s="39" t="str">
        <f>"Day " &amp; ('Demographics &amp; Outcome'!F26-'Demographics &amp; Outcome'!U26)</f>
        <v>Day 2</v>
      </c>
      <c r="G25" s="39" t="str">
        <f>"Day " &amp; ('Demographics &amp; Outcome'!G26-'Demographics &amp; Outcome'!U26)</f>
        <v>Day 3</v>
      </c>
      <c r="H25" s="40" t="str">
        <f>IF('Demographics &amp; Outcome'!H26="Dead", "Y", "N")</f>
        <v>N</v>
      </c>
      <c r="I25" s="52">
        <v>1.45</v>
      </c>
      <c r="J25" s="54">
        <v>0.85</v>
      </c>
      <c r="K25" s="55">
        <v>0.37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20">
        <f>IF(OR(I25="", ISTEXT(I25)), 0, I25)</f>
        <v>1.45</v>
      </c>
      <c r="X25" s="20">
        <f t="shared" si="14"/>
        <v>0.85</v>
      </c>
      <c r="Y25" s="20">
        <f t="shared" si="15"/>
        <v>0.37</v>
      </c>
      <c r="Z25" s="20">
        <f t="shared" si="16"/>
        <v>0</v>
      </c>
      <c r="AA25" s="20">
        <f t="shared" si="17"/>
        <v>0</v>
      </c>
      <c r="AB25" s="20">
        <f t="shared" si="18"/>
        <v>0</v>
      </c>
      <c r="AC25" s="20">
        <f>IF(OR(O25="", ISTEXT(O25)), 0, O25)</f>
        <v>0</v>
      </c>
      <c r="AD25" s="20">
        <f t="shared" si="1"/>
        <v>0</v>
      </c>
      <c r="AE25" s="20">
        <f t="shared" si="2"/>
        <v>0</v>
      </c>
      <c r="AF25" s="20">
        <f>IF(OR(R25="", ISTEXT(R25)), 0, R25)</f>
        <v>0</v>
      </c>
      <c r="AG25" s="20">
        <f t="shared" si="3"/>
        <v>0</v>
      </c>
      <c r="AH25" s="20">
        <f t="shared" si="4"/>
        <v>0</v>
      </c>
      <c r="AI25" s="20">
        <f t="shared" si="5"/>
        <v>0</v>
      </c>
      <c r="AJ25" s="20">
        <f t="shared" si="6"/>
        <v>0</v>
      </c>
    </row>
    <row r="26" spans="1:36" x14ac:dyDescent="0.25">
      <c r="A26" s="31">
        <v>24</v>
      </c>
      <c r="B26" s="39" t="str">
        <f>"Day " &amp; ('Demographics &amp; Outcome'!D27-'Demographics &amp; Outcome'!U27)</f>
        <v>Day 0</v>
      </c>
      <c r="C26" s="39" t="str">
        <f>"Day " &amp; ('Demographics &amp; Outcome'!E27-'Demographics &amp; Outcome'!U27)</f>
        <v>Day 0</v>
      </c>
      <c r="D26" s="39" t="s">
        <v>153</v>
      </c>
      <c r="E26" s="39"/>
      <c r="F26" s="39" t="str">
        <f>"Day " &amp; ('Demographics &amp; Outcome'!F27-'Demographics &amp; Outcome'!U27)</f>
        <v>Day 7</v>
      </c>
      <c r="G26" s="39" t="str">
        <f>"Day " &amp; ('Demographics &amp; Outcome'!G27-'Demographics &amp; Outcome'!U27)</f>
        <v>Day 10</v>
      </c>
      <c r="H26" s="40" t="str">
        <f>IF('Demographics &amp; Outcome'!H27="Dead", "Y", "N")</f>
        <v>N</v>
      </c>
      <c r="I26" s="52" t="s">
        <v>127</v>
      </c>
      <c r="J26" s="54" t="s">
        <v>127</v>
      </c>
      <c r="K26" s="54" t="s">
        <v>127</v>
      </c>
      <c r="L26" s="54" t="s">
        <v>127</v>
      </c>
      <c r="M26" s="54"/>
      <c r="N26" s="54" t="s">
        <v>127</v>
      </c>
      <c r="O26" s="54"/>
      <c r="P26" s="55" t="s">
        <v>127</v>
      </c>
      <c r="Q26" s="54"/>
      <c r="R26" s="54"/>
      <c r="S26" s="54"/>
      <c r="T26" s="54"/>
      <c r="U26" s="54"/>
      <c r="V26" s="54"/>
      <c r="W26" s="20">
        <f t="shared" si="11"/>
        <v>0</v>
      </c>
      <c r="X26" s="20">
        <f t="shared" si="14"/>
        <v>0</v>
      </c>
      <c r="Y26" s="20">
        <f t="shared" si="15"/>
        <v>0</v>
      </c>
      <c r="Z26" s="20">
        <f t="shared" si="16"/>
        <v>0</v>
      </c>
      <c r="AA26" s="20">
        <f t="shared" si="17"/>
        <v>0</v>
      </c>
      <c r="AB26" s="20">
        <f t="shared" si="18"/>
        <v>0</v>
      </c>
      <c r="AC26" s="20">
        <f t="shared" ref="AC26:AC33" si="19">IF(OR(O26="", ISTEXT(O26)), 0, O26)</f>
        <v>0</v>
      </c>
      <c r="AD26" s="20">
        <f t="shared" si="1"/>
        <v>0</v>
      </c>
      <c r="AE26" s="20">
        <f t="shared" si="2"/>
        <v>0</v>
      </c>
      <c r="AF26" s="20">
        <f t="shared" ref="AF26:AF33" si="20">IF(OR(R26="", ISTEXT(R26)), 0, R26)</f>
        <v>0</v>
      </c>
      <c r="AG26" s="20">
        <f t="shared" si="3"/>
        <v>0</v>
      </c>
      <c r="AH26" s="20">
        <f t="shared" si="4"/>
        <v>0</v>
      </c>
      <c r="AI26" s="20">
        <f t="shared" si="5"/>
        <v>0</v>
      </c>
      <c r="AJ26" s="20">
        <f t="shared" si="6"/>
        <v>0</v>
      </c>
    </row>
    <row r="27" spans="1:36" x14ac:dyDescent="0.25">
      <c r="A27" s="31">
        <v>25</v>
      </c>
      <c r="B27" s="39" t="str">
        <f>"Day " &amp; ('Demographics &amp; Outcome'!D28-'Demographics &amp; Outcome'!U28)</f>
        <v>Day -1</v>
      </c>
      <c r="C27" s="39" t="str">
        <f>"Day " &amp; ('Demographics &amp; Outcome'!E28-'Demographics &amp; Outcome'!U28)</f>
        <v>Day -1</v>
      </c>
      <c r="D27" s="39" t="s">
        <v>153</v>
      </c>
      <c r="E27" s="39"/>
      <c r="F27" s="39" t="str">
        <f>"Day " &amp; ('Demographics &amp; Outcome'!F28-'Demographics &amp; Outcome'!U28)</f>
        <v>Day 9</v>
      </c>
      <c r="G27" s="39" t="str">
        <f>"Day " &amp; ('Demographics &amp; Outcome'!G28-'Demographics &amp; Outcome'!U28)</f>
        <v>Day 12</v>
      </c>
      <c r="H27" s="40" t="str">
        <f>IF('Demographics &amp; Outcome'!H28="Dead", "Y", "N")</f>
        <v>N</v>
      </c>
      <c r="I27" s="52">
        <v>0.08</v>
      </c>
      <c r="J27" s="54"/>
      <c r="K27" s="54">
        <v>0.03</v>
      </c>
      <c r="L27" s="54"/>
      <c r="M27" s="54"/>
      <c r="N27" s="54"/>
      <c r="O27" s="54"/>
      <c r="P27" s="54" t="s">
        <v>127</v>
      </c>
      <c r="Q27" s="54"/>
      <c r="R27" s="55" t="s">
        <v>127</v>
      </c>
      <c r="S27" s="54"/>
      <c r="T27" s="54"/>
      <c r="U27" s="54"/>
      <c r="V27" s="54"/>
      <c r="W27" s="20">
        <f t="shared" si="11"/>
        <v>0.08</v>
      </c>
      <c r="X27" s="20">
        <f t="shared" si="14"/>
        <v>0</v>
      </c>
      <c r="Y27" s="20">
        <f t="shared" si="15"/>
        <v>0.03</v>
      </c>
      <c r="Z27" s="20">
        <f t="shared" si="16"/>
        <v>0</v>
      </c>
      <c r="AA27" s="20">
        <f t="shared" si="17"/>
        <v>0</v>
      </c>
      <c r="AB27" s="20">
        <f t="shared" si="18"/>
        <v>0</v>
      </c>
      <c r="AC27" s="20">
        <f t="shared" si="19"/>
        <v>0</v>
      </c>
      <c r="AD27" s="20">
        <f t="shared" si="1"/>
        <v>0</v>
      </c>
      <c r="AE27" s="20">
        <f t="shared" si="2"/>
        <v>0</v>
      </c>
      <c r="AF27" s="20">
        <f t="shared" si="20"/>
        <v>0</v>
      </c>
      <c r="AG27" s="20">
        <f t="shared" si="3"/>
        <v>0</v>
      </c>
      <c r="AH27" s="20">
        <f t="shared" si="4"/>
        <v>0</v>
      </c>
      <c r="AI27" s="20">
        <f t="shared" si="5"/>
        <v>0</v>
      </c>
      <c r="AJ27" s="20">
        <f t="shared" si="6"/>
        <v>0</v>
      </c>
    </row>
    <row r="28" spans="1:36" x14ac:dyDescent="0.25">
      <c r="A28" s="31">
        <v>26</v>
      </c>
      <c r="B28" s="39" t="str">
        <f>"Day " &amp; ('Demographics &amp; Outcome'!D29-'Demographics &amp; Outcome'!U29)</f>
        <v>Day -2</v>
      </c>
      <c r="C28" s="39" t="str">
        <f>"Day " &amp; ('Demographics &amp; Outcome'!E29-'Demographics &amp; Outcome'!U29)</f>
        <v>Day 4</v>
      </c>
      <c r="D28" s="39" t="s">
        <v>153</v>
      </c>
      <c r="E28" s="39"/>
      <c r="F28" s="39" t="str">
        <f>"Day " &amp; ('Demographics &amp; Outcome'!F29-'Demographics &amp; Outcome'!U29)</f>
        <v>Day 11</v>
      </c>
      <c r="G28" s="39" t="str">
        <f>"Day " &amp; ('Demographics &amp; Outcome'!G29-'Demographics &amp; Outcome'!U29)</f>
        <v>Day 24</v>
      </c>
      <c r="H28" s="40" t="str">
        <f>IF('Demographics &amp; Outcome'!H29="Dead", "Y", "N")</f>
        <v>N</v>
      </c>
      <c r="I28" s="26">
        <v>0.51</v>
      </c>
      <c r="J28" s="25"/>
      <c r="K28" s="25"/>
      <c r="L28" s="25"/>
      <c r="M28" s="27"/>
      <c r="N28" s="25">
        <v>0.06</v>
      </c>
      <c r="O28" s="25"/>
      <c r="P28" s="25">
        <v>0.03</v>
      </c>
      <c r="Q28" s="25">
        <v>0.04</v>
      </c>
      <c r="R28" s="25"/>
      <c r="S28" s="25">
        <v>0.03</v>
      </c>
      <c r="T28" s="28" t="s">
        <v>133</v>
      </c>
      <c r="U28" s="25"/>
      <c r="V28" s="25"/>
      <c r="W28" s="20">
        <f t="shared" si="11"/>
        <v>0.51</v>
      </c>
      <c r="X28" s="20">
        <f t="shared" si="14"/>
        <v>0</v>
      </c>
      <c r="Y28" s="20">
        <f t="shared" si="15"/>
        <v>0</v>
      </c>
      <c r="Z28" s="20">
        <f t="shared" si="16"/>
        <v>0</v>
      </c>
      <c r="AA28" s="20">
        <f t="shared" si="17"/>
        <v>0</v>
      </c>
      <c r="AB28" s="20">
        <f t="shared" si="18"/>
        <v>0.06</v>
      </c>
      <c r="AC28" s="20">
        <f t="shared" si="19"/>
        <v>0</v>
      </c>
      <c r="AD28" s="20">
        <f t="shared" si="1"/>
        <v>0.03</v>
      </c>
      <c r="AE28" s="20">
        <f t="shared" si="2"/>
        <v>0.04</v>
      </c>
      <c r="AF28" s="20">
        <f t="shared" si="20"/>
        <v>0</v>
      </c>
      <c r="AG28" s="20">
        <f t="shared" si="3"/>
        <v>0.03</v>
      </c>
      <c r="AH28" s="20">
        <f t="shared" si="4"/>
        <v>0</v>
      </c>
      <c r="AI28" s="20">
        <f t="shared" si="5"/>
        <v>0</v>
      </c>
      <c r="AJ28" s="20">
        <f t="shared" si="6"/>
        <v>0</v>
      </c>
    </row>
    <row r="29" spans="1:36" x14ac:dyDescent="0.25">
      <c r="A29" s="31">
        <v>27</v>
      </c>
      <c r="B29" s="39" t="str">
        <f>"Day " &amp; ('Demographics &amp; Outcome'!D30-'Demographics &amp; Outcome'!U30)</f>
        <v>Day -1</v>
      </c>
      <c r="C29" s="39" t="str">
        <f>"Day " &amp; ('Demographics &amp; Outcome'!E30-'Demographics &amp; Outcome'!U30)</f>
        <v>Day 2</v>
      </c>
      <c r="D29" s="39" t="s">
        <v>153</v>
      </c>
      <c r="E29" s="39"/>
      <c r="F29" s="39" t="str">
        <f>"Day " &amp; ('Demographics &amp; Outcome'!F30-'Demographics &amp; Outcome'!U30)</f>
        <v>Day 4</v>
      </c>
      <c r="G29" s="39" t="str">
        <f>"Day " &amp; ('Demographics &amp; Outcome'!G30-'Demographics &amp; Outcome'!U30)</f>
        <v>Day 9</v>
      </c>
      <c r="H29" s="40" t="str">
        <f>IF('Demographics &amp; Outcome'!H30="Dead", "Y", "N")</f>
        <v>N</v>
      </c>
      <c r="I29" s="52"/>
      <c r="J29" s="54">
        <v>0.28000000000000003</v>
      </c>
      <c r="K29" s="57">
        <v>0.12</v>
      </c>
      <c r="L29" s="54"/>
      <c r="M29" s="55">
        <v>0.05</v>
      </c>
      <c r="N29" s="54"/>
      <c r="O29" s="54"/>
      <c r="P29" s="54"/>
      <c r="Q29" s="54"/>
      <c r="R29" s="54"/>
      <c r="S29" s="54"/>
      <c r="T29" s="54"/>
      <c r="U29" s="54"/>
      <c r="V29" s="54"/>
      <c r="W29" s="20">
        <f t="shared" si="11"/>
        <v>0</v>
      </c>
      <c r="X29" s="20">
        <f t="shared" si="14"/>
        <v>0.28000000000000003</v>
      </c>
      <c r="Y29" s="20">
        <f t="shared" si="15"/>
        <v>0.12</v>
      </c>
      <c r="Z29" s="20">
        <f t="shared" si="16"/>
        <v>0</v>
      </c>
      <c r="AA29" s="20">
        <f t="shared" si="17"/>
        <v>0.05</v>
      </c>
      <c r="AB29" s="20">
        <f t="shared" si="18"/>
        <v>0</v>
      </c>
      <c r="AC29" s="20">
        <f t="shared" si="19"/>
        <v>0</v>
      </c>
      <c r="AD29" s="20">
        <f t="shared" si="1"/>
        <v>0</v>
      </c>
      <c r="AE29" s="20">
        <f t="shared" si="2"/>
        <v>0</v>
      </c>
      <c r="AF29" s="20">
        <f t="shared" si="20"/>
        <v>0</v>
      </c>
      <c r="AG29" s="20">
        <f t="shared" si="3"/>
        <v>0</v>
      </c>
      <c r="AH29" s="20">
        <f t="shared" si="4"/>
        <v>0</v>
      </c>
      <c r="AI29" s="20">
        <f t="shared" si="5"/>
        <v>0</v>
      </c>
      <c r="AJ29" s="20">
        <f t="shared" si="6"/>
        <v>0</v>
      </c>
    </row>
    <row r="30" spans="1:36" x14ac:dyDescent="0.25">
      <c r="A30" s="31">
        <v>28</v>
      </c>
      <c r="B30" s="39" t="str">
        <f>"Day " &amp; ('Demographics &amp; Outcome'!D31-'Demographics &amp; Outcome'!U31)</f>
        <v>Day -1</v>
      </c>
      <c r="C30" s="39" t="str">
        <f>"Day " &amp; ('Demographics &amp; Outcome'!E31-'Demographics &amp; Outcome'!U31)</f>
        <v>Day 0</v>
      </c>
      <c r="D30" s="39" t="s">
        <v>153</v>
      </c>
      <c r="E30" s="39"/>
      <c r="F30" s="39" t="str">
        <f>"Day " &amp; ('Demographics &amp; Outcome'!F31-'Demographics &amp; Outcome'!U31)</f>
        <v>Day 20</v>
      </c>
      <c r="G30" s="39" t="str">
        <f>"Day " &amp; ('Demographics &amp; Outcome'!G31-'Demographics &amp; Outcome'!U31)</f>
        <v>Day 20</v>
      </c>
      <c r="H30" s="40" t="str">
        <f>IF('Demographics &amp; Outcome'!H31="Dead", "Y", "N")</f>
        <v>Y</v>
      </c>
      <c r="I30" s="52"/>
      <c r="J30" s="54">
        <v>0.16</v>
      </c>
      <c r="K30" s="54"/>
      <c r="L30" s="54">
        <v>0.1</v>
      </c>
      <c r="M30" s="54"/>
      <c r="N30" s="54">
        <v>0.06</v>
      </c>
      <c r="O30" s="54"/>
      <c r="P30" s="54"/>
      <c r="Q30" s="54"/>
      <c r="R30" s="54"/>
      <c r="S30" s="54"/>
      <c r="T30" s="54">
        <v>0.06</v>
      </c>
      <c r="U30" s="54"/>
      <c r="V30" s="54"/>
      <c r="W30" s="20">
        <f t="shared" si="11"/>
        <v>0</v>
      </c>
      <c r="X30" s="20">
        <f t="shared" si="14"/>
        <v>0.16</v>
      </c>
      <c r="Y30" s="20">
        <f t="shared" si="15"/>
        <v>0</v>
      </c>
      <c r="Z30" s="20">
        <f t="shared" si="16"/>
        <v>0.1</v>
      </c>
      <c r="AA30" s="20">
        <f t="shared" si="17"/>
        <v>0</v>
      </c>
      <c r="AB30" s="20">
        <f t="shared" si="18"/>
        <v>0.06</v>
      </c>
      <c r="AC30" s="20">
        <f t="shared" si="19"/>
        <v>0</v>
      </c>
      <c r="AD30" s="20">
        <f t="shared" si="1"/>
        <v>0</v>
      </c>
      <c r="AE30" s="20">
        <f t="shared" si="2"/>
        <v>0</v>
      </c>
      <c r="AF30" s="20">
        <f t="shared" si="20"/>
        <v>0</v>
      </c>
      <c r="AG30" s="20">
        <f t="shared" si="3"/>
        <v>0</v>
      </c>
      <c r="AH30" s="20">
        <f t="shared" si="4"/>
        <v>0.06</v>
      </c>
      <c r="AI30" s="20">
        <f t="shared" si="5"/>
        <v>0</v>
      </c>
      <c r="AJ30" s="20">
        <f t="shared" si="6"/>
        <v>0</v>
      </c>
    </row>
    <row r="31" spans="1:36" x14ac:dyDescent="0.25">
      <c r="A31" s="31">
        <v>29</v>
      </c>
      <c r="B31" s="39" t="str">
        <f>"Day " &amp; ('Demographics &amp; Outcome'!D32-'Demographics &amp; Outcome'!U32)</f>
        <v>Day -1</v>
      </c>
      <c r="C31" s="39" t="str">
        <f>"Day " &amp; ('Demographics &amp; Outcome'!E32-'Demographics &amp; Outcome'!U32)</f>
        <v>Day 1</v>
      </c>
      <c r="D31" s="39" t="s">
        <v>153</v>
      </c>
      <c r="E31" s="39"/>
      <c r="F31" s="39" t="str">
        <f>"Day " &amp; ('Demographics &amp; Outcome'!F32-'Demographics &amp; Outcome'!U32)</f>
        <v>Day 5</v>
      </c>
      <c r="G31" s="39" t="str">
        <f>"Day " &amp; ('Demographics &amp; Outcome'!G32-'Demographics &amp; Outcome'!U32)</f>
        <v>Day 8</v>
      </c>
      <c r="H31" s="40" t="str">
        <f>IF('Demographics &amp; Outcome'!H32="Dead", "Y", "N")</f>
        <v>N</v>
      </c>
      <c r="I31" s="52">
        <v>0.12</v>
      </c>
      <c r="J31" s="57">
        <v>0.08</v>
      </c>
      <c r="K31" s="54">
        <v>0.08</v>
      </c>
      <c r="L31" s="54"/>
      <c r="M31" s="54"/>
      <c r="N31" s="55">
        <v>0.02</v>
      </c>
      <c r="O31" s="54"/>
      <c r="P31" s="54">
        <v>0.04</v>
      </c>
      <c r="Q31" s="54"/>
      <c r="R31" s="54"/>
      <c r="S31" s="54"/>
      <c r="T31" s="54"/>
      <c r="U31" s="54"/>
      <c r="V31" s="54"/>
      <c r="W31" s="20">
        <f t="shared" si="11"/>
        <v>0.12</v>
      </c>
      <c r="X31" s="20">
        <f t="shared" si="14"/>
        <v>0.08</v>
      </c>
      <c r="Y31" s="20">
        <f t="shared" si="15"/>
        <v>0.08</v>
      </c>
      <c r="Z31" s="20">
        <f t="shared" si="16"/>
        <v>0</v>
      </c>
      <c r="AA31" s="20">
        <f t="shared" si="17"/>
        <v>0</v>
      </c>
      <c r="AB31" s="20">
        <f t="shared" si="18"/>
        <v>0.02</v>
      </c>
      <c r="AC31" s="20">
        <f t="shared" si="19"/>
        <v>0</v>
      </c>
      <c r="AD31" s="20">
        <f t="shared" si="1"/>
        <v>0.04</v>
      </c>
      <c r="AE31" s="20">
        <f t="shared" si="2"/>
        <v>0</v>
      </c>
      <c r="AF31" s="20">
        <f t="shared" si="20"/>
        <v>0</v>
      </c>
      <c r="AG31" s="20">
        <f t="shared" si="3"/>
        <v>0</v>
      </c>
      <c r="AH31" s="20">
        <f t="shared" si="4"/>
        <v>0</v>
      </c>
      <c r="AI31" s="20">
        <f t="shared" si="5"/>
        <v>0</v>
      </c>
      <c r="AJ31" s="20">
        <f t="shared" si="6"/>
        <v>0</v>
      </c>
    </row>
    <row r="32" spans="1:36" x14ac:dyDescent="0.25">
      <c r="A32" s="31">
        <v>30</v>
      </c>
      <c r="B32" s="39" t="str">
        <f>"Day " &amp; ('Demographics &amp; Outcome'!D33-'Demographics &amp; Outcome'!U33)</f>
        <v>Day -3</v>
      </c>
      <c r="C32" s="39" t="str">
        <f>"Day " &amp; ('Demographics &amp; Outcome'!E33-'Demographics &amp; Outcome'!U33)</f>
        <v>Day -1</v>
      </c>
      <c r="D32" s="39" t="s">
        <v>153</v>
      </c>
      <c r="E32" s="39"/>
      <c r="F32" s="39" t="str">
        <f>"Day " &amp; ('Demographics &amp; Outcome'!F33-'Demographics &amp; Outcome'!U33)</f>
        <v>Day 17</v>
      </c>
      <c r="G32" s="39" t="str">
        <f>"Day " &amp; ('Demographics &amp; Outcome'!G33-'Demographics &amp; Outcome'!U33)</f>
        <v>Day 17</v>
      </c>
      <c r="H32" s="40" t="str">
        <f>IF('Demographics &amp; Outcome'!H33="Dead", "Y", "N")</f>
        <v>Y</v>
      </c>
      <c r="I32" s="52"/>
      <c r="J32" s="54">
        <v>0.04</v>
      </c>
      <c r="K32" s="54">
        <v>0.04</v>
      </c>
      <c r="L32" s="54"/>
      <c r="M32" s="54">
        <v>0.06</v>
      </c>
      <c r="N32" s="54">
        <v>0.03</v>
      </c>
      <c r="O32" s="54">
        <v>0.03</v>
      </c>
      <c r="P32" s="54">
        <v>0.05</v>
      </c>
      <c r="Q32" s="54">
        <v>0.02</v>
      </c>
      <c r="R32" s="54" t="s">
        <v>128</v>
      </c>
      <c r="S32" s="54">
        <v>0.05</v>
      </c>
      <c r="T32" s="54"/>
      <c r="U32" s="54">
        <v>0.03</v>
      </c>
      <c r="V32" s="54"/>
      <c r="W32" s="20">
        <f t="shared" si="11"/>
        <v>0</v>
      </c>
      <c r="X32" s="20">
        <f t="shared" si="14"/>
        <v>0.04</v>
      </c>
      <c r="Y32" s="20">
        <f t="shared" si="15"/>
        <v>0.04</v>
      </c>
      <c r="Z32" s="20">
        <f t="shared" si="16"/>
        <v>0</v>
      </c>
      <c r="AA32" s="20">
        <f t="shared" si="17"/>
        <v>0.06</v>
      </c>
      <c r="AB32" s="20">
        <f t="shared" si="18"/>
        <v>0.03</v>
      </c>
      <c r="AC32" s="20">
        <f t="shared" si="19"/>
        <v>0.03</v>
      </c>
      <c r="AD32" s="20">
        <f t="shared" si="1"/>
        <v>0.05</v>
      </c>
      <c r="AE32" s="20">
        <f t="shared" si="2"/>
        <v>0.02</v>
      </c>
      <c r="AF32" s="20">
        <f t="shared" si="20"/>
        <v>0</v>
      </c>
      <c r="AG32" s="20">
        <f t="shared" si="3"/>
        <v>0.05</v>
      </c>
      <c r="AH32" s="20">
        <f t="shared" si="4"/>
        <v>0</v>
      </c>
      <c r="AI32" s="20">
        <f t="shared" si="5"/>
        <v>0.03</v>
      </c>
      <c r="AJ32" s="20">
        <f t="shared" si="6"/>
        <v>0</v>
      </c>
    </row>
    <row r="33" spans="1:36" x14ac:dyDescent="0.25">
      <c r="A33" s="31">
        <v>31</v>
      </c>
      <c r="B33" s="39" t="str">
        <f>"Day " &amp; ('Demographics &amp; Outcome'!D34-'Demographics &amp; Outcome'!U34)</f>
        <v>Day -2</v>
      </c>
      <c r="C33" s="39" t="str">
        <f>"Day " &amp; ('Demographics &amp; Outcome'!E34-'Demographics &amp; Outcome'!U34)</f>
        <v>Day -1</v>
      </c>
      <c r="D33" s="39" t="s">
        <v>153</v>
      </c>
      <c r="E33" s="39"/>
      <c r="F33" s="39" t="str">
        <f>"Day " &amp; ('Demographics &amp; Outcome'!F34-'Demographics &amp; Outcome'!U34)</f>
        <v>Day 2</v>
      </c>
      <c r="G33" s="39" t="str">
        <f>"Day " &amp; ('Demographics &amp; Outcome'!G34-'Demographics &amp; Outcome'!U34)</f>
        <v>Day 11</v>
      </c>
      <c r="H33" s="40" t="str">
        <f>IF('Demographics &amp; Outcome'!H34="Dead", "Y", "N")</f>
        <v>N</v>
      </c>
      <c r="I33" s="52">
        <v>0.17</v>
      </c>
      <c r="J33" s="54">
        <v>0.09</v>
      </c>
      <c r="K33" s="55"/>
      <c r="L33" s="54">
        <v>0.06</v>
      </c>
      <c r="M33" s="54"/>
      <c r="N33" s="54"/>
      <c r="O33" s="54"/>
      <c r="P33" s="54" t="s">
        <v>127</v>
      </c>
      <c r="Q33" s="54"/>
      <c r="R33" s="54"/>
      <c r="S33" s="54"/>
      <c r="T33" s="54"/>
      <c r="U33" s="54"/>
      <c r="V33" s="54"/>
      <c r="W33" s="20">
        <f t="shared" si="11"/>
        <v>0.17</v>
      </c>
      <c r="X33" s="20">
        <f t="shared" si="14"/>
        <v>0.09</v>
      </c>
      <c r="Y33" s="20">
        <f t="shared" si="15"/>
        <v>0</v>
      </c>
      <c r="Z33" s="20">
        <f t="shared" si="16"/>
        <v>0.06</v>
      </c>
      <c r="AA33" s="20">
        <f t="shared" si="17"/>
        <v>0</v>
      </c>
      <c r="AB33" s="20">
        <f t="shared" si="18"/>
        <v>0</v>
      </c>
      <c r="AC33" s="20">
        <f t="shared" si="19"/>
        <v>0</v>
      </c>
      <c r="AD33" s="20">
        <f t="shared" si="1"/>
        <v>0</v>
      </c>
      <c r="AE33" s="20">
        <f t="shared" si="2"/>
        <v>0</v>
      </c>
      <c r="AF33" s="20">
        <f t="shared" si="20"/>
        <v>0</v>
      </c>
      <c r="AG33" s="20">
        <f t="shared" si="3"/>
        <v>0</v>
      </c>
      <c r="AH33" s="20">
        <f t="shared" si="4"/>
        <v>0</v>
      </c>
      <c r="AI33" s="20">
        <f t="shared" si="5"/>
        <v>0</v>
      </c>
      <c r="AJ33" s="20">
        <f t="shared" si="6"/>
        <v>0</v>
      </c>
    </row>
    <row r="34" spans="1:36" x14ac:dyDescent="0.25">
      <c r="A34" s="31">
        <v>32</v>
      </c>
      <c r="B34" s="39" t="str">
        <f>"Day " &amp; ('Demographics &amp; Outcome'!D35-'Demographics &amp; Outcome'!U35)</f>
        <v>Day -1</v>
      </c>
      <c r="C34" s="39" t="str">
        <f>"Day " &amp; ('Demographics &amp; Outcome'!E35-'Demographics &amp; Outcome'!U35)</f>
        <v>Day 1</v>
      </c>
      <c r="D34" s="39" t="s">
        <v>153</v>
      </c>
      <c r="E34" s="39"/>
      <c r="F34" s="39" t="str">
        <f>"Day " &amp; ('Demographics &amp; Outcome'!F35-'Demographics &amp; Outcome'!U35)</f>
        <v>Day 75</v>
      </c>
      <c r="G34" s="39" t="str">
        <f>"Day " &amp; ('Demographics &amp; Outcome'!G35-'Demographics &amp; Outcome'!U35)</f>
        <v>Day 84</v>
      </c>
      <c r="H34" s="40" t="str">
        <f>IF('Demographics &amp; Outcome'!H35="Dead", "Y", "N")</f>
        <v>N</v>
      </c>
      <c r="I34" s="52"/>
      <c r="J34" s="57">
        <v>0.82</v>
      </c>
      <c r="K34" s="54">
        <v>0.66</v>
      </c>
      <c r="L34" s="54">
        <v>0.38</v>
      </c>
      <c r="M34" s="54">
        <v>0.16</v>
      </c>
      <c r="N34" s="54">
        <v>0.14000000000000001</v>
      </c>
      <c r="O34" s="54">
        <v>0.12</v>
      </c>
      <c r="P34" s="54">
        <v>7.0000000000000007E-2</v>
      </c>
      <c r="Q34" s="54"/>
      <c r="R34" s="54"/>
      <c r="S34" s="54"/>
      <c r="T34" s="54">
        <v>0.04</v>
      </c>
      <c r="U34" s="54">
        <v>0.02</v>
      </c>
      <c r="V34" s="54"/>
      <c r="W34" s="20">
        <f>IF(OR(I34="", ISTEXT(I34)), 0, I34)</f>
        <v>0</v>
      </c>
      <c r="X34" s="20">
        <f t="shared" si="14"/>
        <v>0.82</v>
      </c>
      <c r="Y34" s="20">
        <f t="shared" si="15"/>
        <v>0.66</v>
      </c>
      <c r="Z34" s="20">
        <f t="shared" si="16"/>
        <v>0.38</v>
      </c>
      <c r="AA34" s="20">
        <f t="shared" si="17"/>
        <v>0.16</v>
      </c>
      <c r="AB34" s="20">
        <f t="shared" si="18"/>
        <v>0.14000000000000001</v>
      </c>
      <c r="AC34" s="20">
        <f>IF(OR(O34="", ISTEXT(O34)), 0, O34)</f>
        <v>0.12</v>
      </c>
      <c r="AD34" s="20">
        <f t="shared" si="1"/>
        <v>7.0000000000000007E-2</v>
      </c>
      <c r="AE34" s="20">
        <f t="shared" si="2"/>
        <v>0</v>
      </c>
      <c r="AF34" s="20">
        <f>IF(OR(R34="", ISTEXT(R34)), 0, R34)</f>
        <v>0</v>
      </c>
      <c r="AG34" s="20">
        <f t="shared" si="3"/>
        <v>0</v>
      </c>
      <c r="AH34" s="20">
        <f t="shared" si="4"/>
        <v>0.04</v>
      </c>
      <c r="AI34" s="20">
        <f t="shared" si="5"/>
        <v>0.02</v>
      </c>
      <c r="AJ34" s="20">
        <f t="shared" si="6"/>
        <v>0</v>
      </c>
    </row>
    <row r="35" spans="1:36" x14ac:dyDescent="0.25">
      <c r="A35" s="31">
        <v>33</v>
      </c>
      <c r="B35" s="39" t="str">
        <f>"Day " &amp; ('Demographics &amp; Outcome'!D36-'Demographics &amp; Outcome'!U36)</f>
        <v>Day -3</v>
      </c>
      <c r="C35" s="39" t="str">
        <f>"Day " &amp; ('Demographics &amp; Outcome'!E36-'Demographics &amp; Outcome'!U36)</f>
        <v>Day 6</v>
      </c>
      <c r="D35" s="39" t="s">
        <v>153</v>
      </c>
      <c r="E35" s="39"/>
      <c r="F35" s="39" t="str">
        <f>"Day " &amp; ('Demographics &amp; Outcome'!F36-'Demographics &amp; Outcome'!U36)</f>
        <v>Day 37</v>
      </c>
      <c r="G35" s="39" t="str">
        <f>"Day " &amp; ('Demographics &amp; Outcome'!G36-'Demographics &amp; Outcome'!U36)</f>
        <v>Day 80</v>
      </c>
      <c r="H35" s="40" t="str">
        <f>IF('Demographics &amp; Outcome'!H36="Dead", "Y", "N")</f>
        <v>N</v>
      </c>
      <c r="I35" s="52"/>
      <c r="J35" s="54"/>
      <c r="K35" s="54"/>
      <c r="L35" s="54"/>
      <c r="M35" s="54"/>
      <c r="N35" s="54">
        <v>0.09</v>
      </c>
      <c r="O35" s="57">
        <v>0.14000000000000001</v>
      </c>
      <c r="P35" s="54">
        <v>0.12</v>
      </c>
      <c r="Q35" s="54">
        <v>0.22</v>
      </c>
      <c r="R35" s="54">
        <v>0.14000000000000001</v>
      </c>
      <c r="S35" s="54">
        <v>0.12</v>
      </c>
      <c r="T35" s="54">
        <v>0.12</v>
      </c>
      <c r="U35" s="54">
        <v>0.16</v>
      </c>
      <c r="V35" s="54">
        <v>0.12</v>
      </c>
      <c r="W35" s="20">
        <f t="shared" si="11"/>
        <v>0</v>
      </c>
      <c r="X35" s="20">
        <f t="shared" si="14"/>
        <v>0</v>
      </c>
      <c r="Y35" s="20">
        <f t="shared" si="15"/>
        <v>0</v>
      </c>
      <c r="Z35" s="20">
        <f t="shared" si="16"/>
        <v>0</v>
      </c>
      <c r="AA35" s="20">
        <f t="shared" si="17"/>
        <v>0</v>
      </c>
      <c r="AB35" s="20">
        <f t="shared" si="18"/>
        <v>0.09</v>
      </c>
      <c r="AC35" s="20">
        <f t="shared" ref="AC35:AC46" si="21">IF(OR(O35="", ISTEXT(O35)), 0, O35)</f>
        <v>0.14000000000000001</v>
      </c>
      <c r="AD35" s="20">
        <f t="shared" si="1"/>
        <v>0.12</v>
      </c>
      <c r="AE35" s="20">
        <f t="shared" si="2"/>
        <v>0.22</v>
      </c>
      <c r="AF35" s="20">
        <f t="shared" ref="AF35:AF46" si="22">IF(OR(R35="", ISTEXT(R35)), 0, R35)</f>
        <v>0.14000000000000001</v>
      </c>
      <c r="AG35" s="20">
        <f t="shared" si="3"/>
        <v>0.12</v>
      </c>
      <c r="AH35" s="20">
        <f t="shared" si="4"/>
        <v>0.12</v>
      </c>
      <c r="AI35" s="20">
        <f t="shared" si="5"/>
        <v>0.16</v>
      </c>
      <c r="AJ35" s="20">
        <f t="shared" si="6"/>
        <v>0.12</v>
      </c>
    </row>
    <row r="36" spans="1:36" x14ac:dyDescent="0.25">
      <c r="A36" s="31">
        <v>34</v>
      </c>
      <c r="B36" s="39" t="str">
        <f>"Day " &amp; ('Demographics &amp; Outcome'!D37-'Demographics &amp; Outcome'!U37)</f>
        <v>Day 0</v>
      </c>
      <c r="C36" s="39" t="str">
        <f>"Day " &amp; ('Demographics &amp; Outcome'!E37-'Demographics &amp; Outcome'!U37)</f>
        <v>Day 0</v>
      </c>
      <c r="D36" s="39" t="s">
        <v>153</v>
      </c>
      <c r="E36" s="39"/>
      <c r="F36" s="39" t="str">
        <f>"Day " &amp; ('Demographics &amp; Outcome'!F37-'Demographics &amp; Outcome'!U37)</f>
        <v>Day 8</v>
      </c>
      <c r="G36" s="39" t="str">
        <f>"Day " &amp; ('Demographics &amp; Outcome'!G37-'Demographics &amp; Outcome'!U37)</f>
        <v>Day 17</v>
      </c>
      <c r="H36" s="40" t="str">
        <f>IF('Demographics &amp; Outcome'!H37="Dead", "Y", "N")</f>
        <v>N</v>
      </c>
      <c r="I36" s="52">
        <v>0.27</v>
      </c>
      <c r="J36" s="54">
        <v>0.34</v>
      </c>
      <c r="K36" s="54"/>
      <c r="L36" s="54">
        <v>0.17</v>
      </c>
      <c r="M36" s="54"/>
      <c r="N36" s="54"/>
      <c r="O36" s="54"/>
      <c r="P36" s="54">
        <v>0.09</v>
      </c>
      <c r="Q36" s="55">
        <v>0.09</v>
      </c>
      <c r="R36" s="54"/>
      <c r="S36" s="54"/>
      <c r="T36" s="54"/>
      <c r="U36" s="54"/>
      <c r="V36" s="54"/>
      <c r="W36" s="20">
        <f t="shared" si="11"/>
        <v>0.27</v>
      </c>
      <c r="X36" s="20">
        <f t="shared" si="14"/>
        <v>0.34</v>
      </c>
      <c r="Y36" s="20">
        <f t="shared" si="15"/>
        <v>0</v>
      </c>
      <c r="Z36" s="20">
        <f t="shared" si="16"/>
        <v>0.17</v>
      </c>
      <c r="AA36" s="20">
        <f t="shared" si="17"/>
        <v>0</v>
      </c>
      <c r="AB36" s="20">
        <f t="shared" si="18"/>
        <v>0</v>
      </c>
      <c r="AC36" s="20">
        <f t="shared" si="21"/>
        <v>0</v>
      </c>
      <c r="AD36" s="20">
        <f t="shared" si="1"/>
        <v>0.09</v>
      </c>
      <c r="AE36" s="20">
        <f t="shared" si="2"/>
        <v>0.09</v>
      </c>
      <c r="AF36" s="20">
        <f t="shared" si="22"/>
        <v>0</v>
      </c>
      <c r="AG36" s="20">
        <f t="shared" si="3"/>
        <v>0</v>
      </c>
      <c r="AH36" s="20">
        <f t="shared" si="4"/>
        <v>0</v>
      </c>
      <c r="AI36" s="20">
        <f t="shared" si="5"/>
        <v>0</v>
      </c>
      <c r="AJ36" s="20">
        <f t="shared" si="6"/>
        <v>0</v>
      </c>
    </row>
    <row r="37" spans="1:36" x14ac:dyDescent="0.25">
      <c r="A37" s="31">
        <v>35</v>
      </c>
      <c r="B37" s="39" t="str">
        <f>"Day " &amp; ('Demographics &amp; Outcome'!D38-'Demographics &amp; Outcome'!U38)</f>
        <v>Day -1</v>
      </c>
      <c r="C37" s="39" t="str">
        <f>"Day " &amp; ('Demographics &amp; Outcome'!E38-'Demographics &amp; Outcome'!U38)</f>
        <v>Day 0</v>
      </c>
      <c r="D37" s="39" t="s">
        <v>153</v>
      </c>
      <c r="E37" s="39"/>
      <c r="F37" s="39" t="str">
        <f>"Day " &amp; ('Demographics &amp; Outcome'!F38-'Demographics &amp; Outcome'!U38)</f>
        <v>Day 2</v>
      </c>
      <c r="G37" s="39" t="str">
        <f>"Day " &amp; ('Demographics &amp; Outcome'!G38-'Demographics &amp; Outcome'!U38)</f>
        <v>Day 5</v>
      </c>
      <c r="H37" s="40" t="str">
        <f>IF('Demographics &amp; Outcome'!H38="Dead", "Y", "N")</f>
        <v>N</v>
      </c>
      <c r="I37" s="52">
        <v>1</v>
      </c>
      <c r="J37" s="54">
        <v>0.68</v>
      </c>
      <c r="K37" s="55">
        <v>0.4</v>
      </c>
      <c r="L37" s="54"/>
      <c r="M37" s="54">
        <v>0.1</v>
      </c>
      <c r="N37" s="54"/>
      <c r="O37" s="54"/>
      <c r="P37" s="54"/>
      <c r="Q37" s="54"/>
      <c r="R37" s="54"/>
      <c r="S37" s="54"/>
      <c r="T37" s="54"/>
      <c r="U37" s="54"/>
      <c r="V37" s="54"/>
      <c r="W37" s="20">
        <f t="shared" si="11"/>
        <v>1</v>
      </c>
      <c r="X37" s="20">
        <f t="shared" si="14"/>
        <v>0.68</v>
      </c>
      <c r="Y37" s="20">
        <f t="shared" si="15"/>
        <v>0.4</v>
      </c>
      <c r="Z37" s="20">
        <f t="shared" si="16"/>
        <v>0</v>
      </c>
      <c r="AA37" s="20">
        <f t="shared" si="17"/>
        <v>0.1</v>
      </c>
      <c r="AB37" s="20">
        <f t="shared" si="18"/>
        <v>0</v>
      </c>
      <c r="AC37" s="20">
        <f t="shared" si="21"/>
        <v>0</v>
      </c>
      <c r="AD37" s="20">
        <f t="shared" si="1"/>
        <v>0</v>
      </c>
      <c r="AE37" s="20">
        <f t="shared" si="2"/>
        <v>0</v>
      </c>
      <c r="AF37" s="20">
        <f t="shared" si="22"/>
        <v>0</v>
      </c>
      <c r="AG37" s="20">
        <f t="shared" si="3"/>
        <v>0</v>
      </c>
      <c r="AH37" s="20">
        <f t="shared" si="4"/>
        <v>0</v>
      </c>
      <c r="AI37" s="20">
        <f t="shared" si="5"/>
        <v>0</v>
      </c>
      <c r="AJ37" s="20">
        <f t="shared" si="6"/>
        <v>0</v>
      </c>
    </row>
    <row r="38" spans="1:36" x14ac:dyDescent="0.25">
      <c r="A38" s="31">
        <v>36</v>
      </c>
      <c r="B38" s="39" t="str">
        <f>"Day " &amp; ('Demographics &amp; Outcome'!D39-'Demographics &amp; Outcome'!U39)</f>
        <v>Day -5</v>
      </c>
      <c r="C38" s="39" t="str">
        <f>"Day " &amp; ('Demographics &amp; Outcome'!E39-'Demographics &amp; Outcome'!U39)</f>
        <v>Day 0</v>
      </c>
      <c r="D38" s="39" t="s">
        <v>153</v>
      </c>
      <c r="E38" s="39"/>
      <c r="F38" s="39" t="str">
        <f>"Day " &amp; ('Demographics &amp; Outcome'!F39-'Demographics &amp; Outcome'!U39)</f>
        <v>Day 28</v>
      </c>
      <c r="G38" s="39" t="str">
        <f>"Day " &amp; ('Demographics &amp; Outcome'!G39-'Demographics &amp; Outcome'!U39)</f>
        <v>Day 28</v>
      </c>
      <c r="H38" s="40" t="str">
        <f>IF('Demographics &amp; Outcome'!H39="Dead", "Y", "N")</f>
        <v>Y</v>
      </c>
      <c r="I38" s="52">
        <v>0.2</v>
      </c>
      <c r="J38" s="54">
        <v>0.16</v>
      </c>
      <c r="K38" s="54">
        <v>0.14000000000000001</v>
      </c>
      <c r="L38" s="54">
        <v>0.1</v>
      </c>
      <c r="M38" s="54">
        <v>0.09</v>
      </c>
      <c r="N38" s="54"/>
      <c r="O38" s="54">
        <v>7.0000000000000007E-2</v>
      </c>
      <c r="P38" s="54"/>
      <c r="Q38" s="54">
        <v>0.1</v>
      </c>
      <c r="R38" s="54">
        <v>0.11</v>
      </c>
      <c r="S38" s="54">
        <v>0.08</v>
      </c>
      <c r="T38" s="54">
        <v>7.0000000000000007E-2</v>
      </c>
      <c r="U38" s="54">
        <v>0.06</v>
      </c>
      <c r="V38" s="54"/>
      <c r="W38" s="20">
        <f t="shared" si="11"/>
        <v>0.2</v>
      </c>
      <c r="X38" s="20">
        <f t="shared" si="14"/>
        <v>0.16</v>
      </c>
      <c r="Y38" s="20">
        <f t="shared" si="15"/>
        <v>0.14000000000000001</v>
      </c>
      <c r="Z38" s="20">
        <f t="shared" si="16"/>
        <v>0.1</v>
      </c>
      <c r="AA38" s="20">
        <f t="shared" si="17"/>
        <v>0.09</v>
      </c>
      <c r="AB38" s="20">
        <f t="shared" si="18"/>
        <v>0</v>
      </c>
      <c r="AC38" s="20">
        <f t="shared" si="21"/>
        <v>7.0000000000000007E-2</v>
      </c>
      <c r="AD38" s="20">
        <f t="shared" si="1"/>
        <v>0</v>
      </c>
      <c r="AE38" s="20">
        <f t="shared" si="2"/>
        <v>0.1</v>
      </c>
      <c r="AF38" s="20">
        <f t="shared" si="22"/>
        <v>0.11</v>
      </c>
      <c r="AG38" s="20">
        <f t="shared" si="3"/>
        <v>0.08</v>
      </c>
      <c r="AH38" s="20">
        <f t="shared" si="4"/>
        <v>7.0000000000000007E-2</v>
      </c>
      <c r="AI38" s="20">
        <f t="shared" si="5"/>
        <v>0.06</v>
      </c>
      <c r="AJ38" s="20">
        <f t="shared" si="6"/>
        <v>0</v>
      </c>
    </row>
    <row r="39" spans="1:36" x14ac:dyDescent="0.25">
      <c r="A39" s="31">
        <v>37</v>
      </c>
      <c r="B39" s="39" t="str">
        <f>"Day " &amp; ('Demographics &amp; Outcome'!D40-'Demographics &amp; Outcome'!U40)</f>
        <v>Day -2</v>
      </c>
      <c r="C39" s="39" t="str">
        <f>"Day " &amp; ('Demographics &amp; Outcome'!E40-'Demographics &amp; Outcome'!U40)</f>
        <v>Day 4</v>
      </c>
      <c r="D39" s="39" t="s">
        <v>153</v>
      </c>
      <c r="E39" s="39"/>
      <c r="F39" s="39" t="str">
        <f>"Day " &amp; ('Demographics &amp; Outcome'!F40-'Demographics &amp; Outcome'!U40)</f>
        <v>Day 11</v>
      </c>
      <c r="G39" s="39" t="str">
        <f>"Day " &amp; ('Demographics &amp; Outcome'!G40-'Demographics &amp; Outcome'!U40)</f>
        <v>Day 22</v>
      </c>
      <c r="H39" s="40" t="str">
        <f>IF('Demographics &amp; Outcome'!H40="Dead", "Y", "N")</f>
        <v>N</v>
      </c>
      <c r="I39" s="52"/>
      <c r="J39" s="54"/>
      <c r="K39" s="54"/>
      <c r="L39" s="54"/>
      <c r="M39" s="57">
        <v>0.04</v>
      </c>
      <c r="N39" s="54">
        <v>0.03</v>
      </c>
      <c r="O39" s="54">
        <v>0.03</v>
      </c>
      <c r="P39" s="54">
        <v>0.02</v>
      </c>
      <c r="Q39" s="54">
        <v>0.03</v>
      </c>
      <c r="R39" s="54">
        <v>0.04</v>
      </c>
      <c r="S39" s="54">
        <v>0.03</v>
      </c>
      <c r="T39" s="55"/>
      <c r="U39" s="54"/>
      <c r="V39" s="54"/>
      <c r="W39" s="20">
        <f t="shared" si="11"/>
        <v>0</v>
      </c>
      <c r="X39" s="20">
        <f t="shared" si="14"/>
        <v>0</v>
      </c>
      <c r="Y39" s="20">
        <f t="shared" si="15"/>
        <v>0</v>
      </c>
      <c r="Z39" s="20">
        <f t="shared" si="16"/>
        <v>0</v>
      </c>
      <c r="AA39" s="20">
        <f t="shared" si="17"/>
        <v>0.04</v>
      </c>
      <c r="AB39" s="20">
        <f t="shared" si="18"/>
        <v>0.03</v>
      </c>
      <c r="AC39" s="20">
        <f t="shared" si="21"/>
        <v>0.03</v>
      </c>
      <c r="AD39" s="20">
        <f t="shared" si="1"/>
        <v>0.02</v>
      </c>
      <c r="AE39" s="20">
        <f t="shared" si="2"/>
        <v>0.03</v>
      </c>
      <c r="AF39" s="20">
        <f t="shared" si="22"/>
        <v>0.04</v>
      </c>
      <c r="AG39" s="20">
        <f t="shared" si="3"/>
        <v>0.03</v>
      </c>
      <c r="AH39" s="20">
        <f t="shared" si="4"/>
        <v>0</v>
      </c>
      <c r="AI39" s="20">
        <f t="shared" si="5"/>
        <v>0</v>
      </c>
      <c r="AJ39" s="20">
        <f t="shared" si="6"/>
        <v>0</v>
      </c>
    </row>
    <row r="40" spans="1:36" x14ac:dyDescent="0.25">
      <c r="A40" s="31">
        <v>38</v>
      </c>
      <c r="B40" s="39" t="str">
        <f>"Day " &amp; ('Demographics &amp; Outcome'!D41-'Demographics &amp; Outcome'!U41)</f>
        <v>Day -1</v>
      </c>
      <c r="C40" s="39" t="str">
        <f>"Day " &amp; ('Demographics &amp; Outcome'!E41-'Demographics &amp; Outcome'!U41)</f>
        <v>Day 3</v>
      </c>
      <c r="D40" s="39" t="s">
        <v>153</v>
      </c>
      <c r="E40" s="39"/>
      <c r="F40" s="39" t="str">
        <f>"Day " &amp; ('Demographics &amp; Outcome'!F41-'Demographics &amp; Outcome'!U41)</f>
        <v>Day 8</v>
      </c>
      <c r="G40" s="39" t="str">
        <f>"Day " &amp; ('Demographics &amp; Outcome'!G41-'Demographics &amp; Outcome'!U41)</f>
        <v>Day 13</v>
      </c>
      <c r="H40" s="40" t="str">
        <f>IF('Demographics &amp; Outcome'!H41="Dead", "Y", "N")</f>
        <v>N</v>
      </c>
      <c r="I40" s="52"/>
      <c r="J40" s="54"/>
      <c r="K40" s="54"/>
      <c r="L40" s="57">
        <v>0.1</v>
      </c>
      <c r="M40" s="54">
        <v>0.13</v>
      </c>
      <c r="N40" s="54">
        <v>0.08</v>
      </c>
      <c r="O40" s="54">
        <v>0.06</v>
      </c>
      <c r="P40" s="54">
        <v>0.05</v>
      </c>
      <c r="Q40" s="55"/>
      <c r="R40" s="54"/>
      <c r="S40" s="54"/>
      <c r="T40" s="54"/>
      <c r="U40" s="54"/>
      <c r="V40" s="54"/>
      <c r="W40" s="20">
        <f t="shared" si="11"/>
        <v>0</v>
      </c>
      <c r="X40" s="20">
        <f t="shared" si="14"/>
        <v>0</v>
      </c>
      <c r="Y40" s="20">
        <f t="shared" si="15"/>
        <v>0</v>
      </c>
      <c r="Z40" s="20">
        <f t="shared" si="16"/>
        <v>0.1</v>
      </c>
      <c r="AA40" s="20">
        <f t="shared" si="17"/>
        <v>0.13</v>
      </c>
      <c r="AB40" s="20">
        <f t="shared" si="18"/>
        <v>0.08</v>
      </c>
      <c r="AC40" s="20">
        <f t="shared" si="21"/>
        <v>0.06</v>
      </c>
      <c r="AD40" s="20">
        <f t="shared" si="1"/>
        <v>0.05</v>
      </c>
      <c r="AE40" s="20">
        <f t="shared" si="2"/>
        <v>0</v>
      </c>
      <c r="AF40" s="20">
        <f t="shared" si="22"/>
        <v>0</v>
      </c>
      <c r="AG40" s="20">
        <f t="shared" si="3"/>
        <v>0</v>
      </c>
      <c r="AH40" s="20">
        <f t="shared" si="4"/>
        <v>0</v>
      </c>
      <c r="AI40" s="20">
        <f t="shared" si="5"/>
        <v>0</v>
      </c>
      <c r="AJ40" s="20">
        <f t="shared" si="6"/>
        <v>0</v>
      </c>
    </row>
    <row r="41" spans="1:36" x14ac:dyDescent="0.25">
      <c r="A41" s="31">
        <v>39</v>
      </c>
      <c r="B41" s="39" t="str">
        <f>"Day " &amp; ('Demographics &amp; Outcome'!D42-'Demographics &amp; Outcome'!U42)</f>
        <v>Day -2</v>
      </c>
      <c r="C41" s="39" t="str">
        <f>"Day " &amp; ('Demographics &amp; Outcome'!E42-'Demographics &amp; Outcome'!U42)</f>
        <v>Day -2</v>
      </c>
      <c r="D41" s="39" t="s">
        <v>153</v>
      </c>
      <c r="E41" s="39"/>
      <c r="F41" s="39" t="str">
        <f>"Day " &amp; ('Demographics &amp; Outcome'!F42-'Demographics &amp; Outcome'!U42)</f>
        <v>Day 4</v>
      </c>
      <c r="G41" s="39" t="str">
        <f>"Day " &amp; ('Demographics &amp; Outcome'!G42-'Demographics &amp; Outcome'!U42)</f>
        <v>Day 13</v>
      </c>
      <c r="H41" s="40" t="str">
        <f>IF('Demographics &amp; Outcome'!H42="Dead", "Y", "N")</f>
        <v>Y</v>
      </c>
      <c r="I41" s="52">
        <v>0.26</v>
      </c>
      <c r="J41" s="54"/>
      <c r="K41" s="54"/>
      <c r="L41" s="54">
        <v>0.09</v>
      </c>
      <c r="M41" s="55">
        <v>0.09</v>
      </c>
      <c r="N41" s="54"/>
      <c r="O41" s="54">
        <v>7.0000000000000007E-2</v>
      </c>
      <c r="P41" s="54">
        <v>0.09</v>
      </c>
      <c r="Q41" s="54">
        <v>0.08</v>
      </c>
      <c r="R41" s="54">
        <v>0.1</v>
      </c>
      <c r="S41" s="54"/>
      <c r="T41" s="54"/>
      <c r="U41" s="54"/>
      <c r="V41" s="53"/>
      <c r="W41" s="20">
        <f t="shared" si="11"/>
        <v>0.26</v>
      </c>
      <c r="X41" s="20">
        <f t="shared" si="14"/>
        <v>0</v>
      </c>
      <c r="Y41" s="20">
        <f t="shared" si="15"/>
        <v>0</v>
      </c>
      <c r="Z41" s="20">
        <f t="shared" si="16"/>
        <v>0.09</v>
      </c>
      <c r="AA41" s="20">
        <f t="shared" si="17"/>
        <v>0.09</v>
      </c>
      <c r="AB41" s="20">
        <f t="shared" si="18"/>
        <v>0</v>
      </c>
      <c r="AC41" s="20">
        <f t="shared" si="21"/>
        <v>7.0000000000000007E-2</v>
      </c>
      <c r="AD41" s="20">
        <f t="shared" si="1"/>
        <v>0.09</v>
      </c>
      <c r="AE41" s="20">
        <f t="shared" si="2"/>
        <v>0.08</v>
      </c>
      <c r="AF41" s="20">
        <f t="shared" si="22"/>
        <v>0.1</v>
      </c>
      <c r="AG41" s="20">
        <f t="shared" si="3"/>
        <v>0</v>
      </c>
      <c r="AH41" s="20">
        <f t="shared" si="4"/>
        <v>0</v>
      </c>
      <c r="AI41" s="20">
        <f t="shared" si="5"/>
        <v>0</v>
      </c>
      <c r="AJ41" s="20">
        <f t="shared" si="6"/>
        <v>0</v>
      </c>
    </row>
    <row r="42" spans="1:36" x14ac:dyDescent="0.25">
      <c r="A42" s="31">
        <v>40</v>
      </c>
      <c r="B42" s="39" t="str">
        <f>"Day " &amp; ('Demographics &amp; Outcome'!D43-'Demographics &amp; Outcome'!U43)</f>
        <v>Day -1</v>
      </c>
      <c r="C42" s="39" t="str">
        <f>"Day " &amp; ('Demographics &amp; Outcome'!E43-'Demographics &amp; Outcome'!U43)</f>
        <v>Day 0</v>
      </c>
      <c r="D42" s="39" t="s">
        <v>153</v>
      </c>
      <c r="E42" s="39"/>
      <c r="F42" s="39" t="str">
        <f>"Day " &amp; ('Demographics &amp; Outcome'!F43-'Demographics &amp; Outcome'!U43)</f>
        <v>Day 45</v>
      </c>
      <c r="G42" s="39" t="str">
        <f>"Day " &amp; ('Demographics &amp; Outcome'!G43-'Demographics &amp; Outcome'!U43)</f>
        <v>Day 65</v>
      </c>
      <c r="H42" s="40" t="str">
        <f>IF('Demographics &amp; Outcome'!H43="Dead", "Y", "N")</f>
        <v>N</v>
      </c>
      <c r="I42" s="52">
        <v>0.31</v>
      </c>
      <c r="J42" s="54"/>
      <c r="K42" s="54">
        <v>0.08</v>
      </c>
      <c r="L42" s="54">
        <v>0.08</v>
      </c>
      <c r="M42" s="54">
        <v>0.33</v>
      </c>
      <c r="N42" s="54">
        <v>0.19</v>
      </c>
      <c r="O42" s="54">
        <v>0.14000000000000001</v>
      </c>
      <c r="P42" s="54">
        <v>0.13</v>
      </c>
      <c r="Q42" s="54">
        <v>0.06</v>
      </c>
      <c r="R42" s="54">
        <v>0.09</v>
      </c>
      <c r="S42" s="54">
        <v>0.13</v>
      </c>
      <c r="T42" s="54">
        <v>0.12</v>
      </c>
      <c r="U42" s="54">
        <v>0.12</v>
      </c>
      <c r="V42" s="54">
        <v>0.14000000000000001</v>
      </c>
      <c r="W42" s="20">
        <f t="shared" si="11"/>
        <v>0.31</v>
      </c>
      <c r="X42" s="20">
        <f t="shared" si="14"/>
        <v>0</v>
      </c>
      <c r="Y42" s="20">
        <f t="shared" si="15"/>
        <v>0.08</v>
      </c>
      <c r="Z42" s="20">
        <f t="shared" si="16"/>
        <v>0.08</v>
      </c>
      <c r="AA42" s="20">
        <f t="shared" si="17"/>
        <v>0.33</v>
      </c>
      <c r="AB42" s="20">
        <f t="shared" si="18"/>
        <v>0.19</v>
      </c>
      <c r="AC42" s="20">
        <f t="shared" si="21"/>
        <v>0.14000000000000001</v>
      </c>
      <c r="AD42" s="20">
        <f t="shared" si="1"/>
        <v>0.13</v>
      </c>
      <c r="AE42" s="20">
        <f t="shared" si="2"/>
        <v>0.06</v>
      </c>
      <c r="AF42" s="20">
        <f t="shared" si="22"/>
        <v>0.09</v>
      </c>
      <c r="AG42" s="20">
        <f t="shared" si="3"/>
        <v>0.13</v>
      </c>
      <c r="AH42" s="20">
        <f t="shared" si="4"/>
        <v>0.12</v>
      </c>
      <c r="AI42" s="20">
        <f t="shared" si="5"/>
        <v>0.12</v>
      </c>
      <c r="AJ42" s="20">
        <f t="shared" si="6"/>
        <v>0.14000000000000001</v>
      </c>
    </row>
    <row r="43" spans="1:36" x14ac:dyDescent="0.25">
      <c r="A43" s="31">
        <v>41</v>
      </c>
      <c r="B43" s="39" t="str">
        <f>"Day " &amp; ('Demographics &amp; Outcome'!D44-'Demographics &amp; Outcome'!U44)</f>
        <v>Day -3</v>
      </c>
      <c r="C43" s="39" t="str">
        <f>"Day " &amp; ('Demographics &amp; Outcome'!E44-'Demographics &amp; Outcome'!U44)</f>
        <v>Day -1</v>
      </c>
      <c r="D43" s="39" t="s">
        <v>153</v>
      </c>
      <c r="E43" s="39"/>
      <c r="F43" s="39" t="str">
        <f>"Day " &amp; ('Demographics &amp; Outcome'!F44-'Demographics &amp; Outcome'!U44)</f>
        <v>Day 6</v>
      </c>
      <c r="G43" s="39" t="str">
        <f>"Day " &amp; ('Demographics &amp; Outcome'!G44-'Demographics &amp; Outcome'!U44)</f>
        <v>Day 10</v>
      </c>
      <c r="H43" s="40" t="str">
        <f>IF('Demographics &amp; Outcome'!H44="Dead", "Y", "N")</f>
        <v>N</v>
      </c>
      <c r="I43" s="52">
        <v>0.85</v>
      </c>
      <c r="J43" s="54"/>
      <c r="K43" s="54">
        <v>0.28000000000000003</v>
      </c>
      <c r="L43" s="54">
        <v>0.21</v>
      </c>
      <c r="M43" s="54">
        <v>0.15</v>
      </c>
      <c r="N43" s="54"/>
      <c r="O43" s="55">
        <v>0.08</v>
      </c>
      <c r="P43" s="54"/>
      <c r="Q43" s="54"/>
      <c r="R43" s="54"/>
      <c r="S43" s="54"/>
      <c r="T43" s="54"/>
      <c r="U43" s="54"/>
      <c r="V43" s="54"/>
      <c r="W43" s="20">
        <f t="shared" si="11"/>
        <v>0.85</v>
      </c>
      <c r="X43" s="20">
        <f t="shared" si="14"/>
        <v>0</v>
      </c>
      <c r="Y43" s="20">
        <f t="shared" si="15"/>
        <v>0.28000000000000003</v>
      </c>
      <c r="Z43" s="20">
        <f t="shared" si="16"/>
        <v>0.21</v>
      </c>
      <c r="AA43" s="20">
        <f t="shared" si="17"/>
        <v>0.15</v>
      </c>
      <c r="AB43" s="20">
        <f t="shared" si="18"/>
        <v>0</v>
      </c>
      <c r="AC43" s="20">
        <f t="shared" si="21"/>
        <v>0.08</v>
      </c>
      <c r="AD43" s="20">
        <f t="shared" si="1"/>
        <v>0</v>
      </c>
      <c r="AE43" s="20">
        <f t="shared" si="2"/>
        <v>0</v>
      </c>
      <c r="AF43" s="20">
        <f t="shared" si="22"/>
        <v>0</v>
      </c>
      <c r="AG43" s="20">
        <f t="shared" si="3"/>
        <v>0</v>
      </c>
      <c r="AH43" s="20">
        <f t="shared" si="4"/>
        <v>0</v>
      </c>
      <c r="AI43" s="20">
        <f t="shared" si="5"/>
        <v>0</v>
      </c>
      <c r="AJ43" s="20">
        <f t="shared" si="6"/>
        <v>0</v>
      </c>
    </row>
    <row r="44" spans="1:36" x14ac:dyDescent="0.25">
      <c r="A44" s="31">
        <v>42</v>
      </c>
      <c r="B44" s="39" t="str">
        <f>"Day " &amp; ('Demographics &amp; Outcome'!D45-'Demographics &amp; Outcome'!U45)</f>
        <v>Day -2</v>
      </c>
      <c r="C44" s="39" t="str">
        <f>"Day " &amp; ('Demographics &amp; Outcome'!E45-'Demographics &amp; Outcome'!U45)</f>
        <v>Day -1</v>
      </c>
      <c r="D44" s="39" t="s">
        <v>153</v>
      </c>
      <c r="E44" s="39"/>
      <c r="F44" s="39" t="str">
        <f>"Day " &amp; ('Demographics &amp; Outcome'!F45-'Demographics &amp; Outcome'!U45)</f>
        <v>Day 12</v>
      </c>
      <c r="G44" s="39" t="str">
        <f>"Day " &amp; ('Demographics &amp; Outcome'!G45-'Demographics &amp; Outcome'!U45)</f>
        <v>Day 18</v>
      </c>
      <c r="H44" s="40" t="str">
        <f>IF('Demographics &amp; Outcome'!H45="Dead", "Y", "N")</f>
        <v>N</v>
      </c>
      <c r="I44" s="52">
        <v>0.5</v>
      </c>
      <c r="J44" s="54">
        <v>0.32</v>
      </c>
      <c r="K44" s="54">
        <v>0.2</v>
      </c>
      <c r="L44" s="54">
        <v>0.14000000000000001</v>
      </c>
      <c r="M44" s="54">
        <v>0.12</v>
      </c>
      <c r="N44" s="54">
        <v>0.1</v>
      </c>
      <c r="O44" s="54"/>
      <c r="P44" s="54">
        <v>0.09</v>
      </c>
      <c r="Q44" s="54">
        <v>0.08</v>
      </c>
      <c r="R44" s="54">
        <v>0.06</v>
      </c>
      <c r="S44" s="54"/>
      <c r="T44" s="54"/>
      <c r="U44" s="55"/>
      <c r="V44" s="54"/>
      <c r="W44" s="20">
        <f t="shared" si="11"/>
        <v>0.5</v>
      </c>
      <c r="X44" s="20">
        <f t="shared" si="14"/>
        <v>0.32</v>
      </c>
      <c r="Y44" s="20">
        <f t="shared" si="15"/>
        <v>0.2</v>
      </c>
      <c r="Z44" s="20">
        <f t="shared" si="16"/>
        <v>0.14000000000000001</v>
      </c>
      <c r="AA44" s="20">
        <f t="shared" si="17"/>
        <v>0.12</v>
      </c>
      <c r="AB44" s="20">
        <f t="shared" si="18"/>
        <v>0.1</v>
      </c>
      <c r="AC44" s="20">
        <f t="shared" si="21"/>
        <v>0</v>
      </c>
      <c r="AD44" s="20">
        <f t="shared" si="1"/>
        <v>0.09</v>
      </c>
      <c r="AE44" s="20">
        <f t="shared" si="2"/>
        <v>0.08</v>
      </c>
      <c r="AF44" s="20">
        <f t="shared" si="22"/>
        <v>0.06</v>
      </c>
      <c r="AG44" s="20">
        <f t="shared" si="3"/>
        <v>0</v>
      </c>
      <c r="AH44" s="20">
        <f t="shared" si="4"/>
        <v>0</v>
      </c>
      <c r="AI44" s="20">
        <f t="shared" si="5"/>
        <v>0</v>
      </c>
      <c r="AJ44" s="20">
        <f t="shared" si="6"/>
        <v>0</v>
      </c>
    </row>
    <row r="45" spans="1:36" x14ac:dyDescent="0.25">
      <c r="A45" s="31">
        <v>43</v>
      </c>
      <c r="B45" s="39" t="str">
        <f>"Day " &amp; ('Demographics &amp; Outcome'!D46-'Demographics &amp; Outcome'!U46)</f>
        <v>Day 0</v>
      </c>
      <c r="C45" s="39" t="str">
        <f>"Day " &amp; ('Demographics &amp; Outcome'!E46-'Demographics &amp; Outcome'!U46)</f>
        <v>Day 0</v>
      </c>
      <c r="D45" s="39" t="s">
        <v>153</v>
      </c>
      <c r="E45" s="39"/>
      <c r="F45" s="39" t="str">
        <f>"Day " &amp; ('Demographics &amp; Outcome'!F46-'Demographics &amp; Outcome'!U46)</f>
        <v>Day 9</v>
      </c>
      <c r="G45" s="39" t="str">
        <f>"Day " &amp; ('Demographics &amp; Outcome'!G46-'Demographics &amp; Outcome'!U46)</f>
        <v>Day 16</v>
      </c>
      <c r="H45" s="40" t="str">
        <f>IF('Demographics &amp; Outcome'!H46="Dead", "Y", "N")</f>
        <v>N</v>
      </c>
      <c r="I45" s="52">
        <v>0.4</v>
      </c>
      <c r="J45" s="54">
        <v>0.31</v>
      </c>
      <c r="K45" s="54">
        <v>0.22</v>
      </c>
      <c r="L45" s="54">
        <v>0.19</v>
      </c>
      <c r="M45" s="54"/>
      <c r="N45" s="54"/>
      <c r="O45" s="54">
        <v>0.15</v>
      </c>
      <c r="P45" s="54">
        <v>0.09</v>
      </c>
      <c r="Q45" s="54"/>
      <c r="R45" s="55">
        <v>0.08</v>
      </c>
      <c r="S45" s="54"/>
      <c r="T45" s="54"/>
      <c r="U45" s="54"/>
      <c r="V45" s="54"/>
      <c r="W45" s="20">
        <f t="shared" si="11"/>
        <v>0.4</v>
      </c>
      <c r="X45" s="20">
        <f t="shared" si="14"/>
        <v>0.31</v>
      </c>
      <c r="Y45" s="20">
        <f t="shared" si="15"/>
        <v>0.22</v>
      </c>
      <c r="Z45" s="20">
        <f t="shared" si="16"/>
        <v>0.19</v>
      </c>
      <c r="AA45" s="20">
        <f t="shared" si="17"/>
        <v>0</v>
      </c>
      <c r="AB45" s="20">
        <f t="shared" si="18"/>
        <v>0</v>
      </c>
      <c r="AC45" s="20">
        <f t="shared" si="21"/>
        <v>0.15</v>
      </c>
      <c r="AD45" s="20">
        <f t="shared" si="1"/>
        <v>0.09</v>
      </c>
      <c r="AE45" s="20">
        <f t="shared" si="2"/>
        <v>0</v>
      </c>
      <c r="AF45" s="20">
        <f t="shared" si="22"/>
        <v>0.08</v>
      </c>
      <c r="AG45" s="20">
        <f t="shared" si="3"/>
        <v>0</v>
      </c>
      <c r="AH45" s="20">
        <f t="shared" si="4"/>
        <v>0</v>
      </c>
      <c r="AI45" s="20">
        <f t="shared" si="5"/>
        <v>0</v>
      </c>
      <c r="AJ45" s="20">
        <f t="shared" si="6"/>
        <v>0</v>
      </c>
    </row>
    <row r="46" spans="1:36" x14ac:dyDescent="0.25">
      <c r="A46" s="31">
        <v>44</v>
      </c>
      <c r="B46" s="39" t="str">
        <f>"Day " &amp; ('Demographics &amp; Outcome'!D47-'Demographics &amp; Outcome'!U47)</f>
        <v>Day -1</v>
      </c>
      <c r="C46" s="39" t="str">
        <f>"Day " &amp; ('Demographics &amp; Outcome'!E47-'Demographics &amp; Outcome'!U47)</f>
        <v>Day 0</v>
      </c>
      <c r="D46" s="39" t="s">
        <v>153</v>
      </c>
      <c r="E46" s="39"/>
      <c r="F46" s="39" t="str">
        <f>"Day " &amp; ('Demographics &amp; Outcome'!F47-'Demographics &amp; Outcome'!U47)</f>
        <v>Day 2</v>
      </c>
      <c r="G46" s="39" t="str">
        <f>"Day " &amp; ('Demographics &amp; Outcome'!G47-'Demographics &amp; Outcome'!U47)</f>
        <v>Day 4</v>
      </c>
      <c r="H46" s="40" t="str">
        <f>IF('Demographics &amp; Outcome'!H47="Dead", "Y", "N")</f>
        <v>N</v>
      </c>
      <c r="I46" s="52"/>
      <c r="J46" s="54"/>
      <c r="K46" s="55"/>
      <c r="L46" s="54">
        <v>0.1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20">
        <f t="shared" si="11"/>
        <v>0</v>
      </c>
      <c r="X46" s="20">
        <f t="shared" si="14"/>
        <v>0</v>
      </c>
      <c r="Y46" s="20">
        <f t="shared" si="15"/>
        <v>0</v>
      </c>
      <c r="Z46" s="20">
        <f t="shared" si="16"/>
        <v>0.1</v>
      </c>
      <c r="AA46" s="20">
        <f t="shared" si="17"/>
        <v>0</v>
      </c>
      <c r="AB46" s="20">
        <f t="shared" si="18"/>
        <v>0</v>
      </c>
      <c r="AC46" s="20">
        <f t="shared" si="21"/>
        <v>0</v>
      </c>
      <c r="AD46" s="20">
        <f t="shared" si="1"/>
        <v>0</v>
      </c>
      <c r="AE46" s="20">
        <f t="shared" si="2"/>
        <v>0</v>
      </c>
      <c r="AF46" s="20">
        <f t="shared" si="22"/>
        <v>0</v>
      </c>
      <c r="AG46" s="20">
        <f t="shared" si="3"/>
        <v>0</v>
      </c>
      <c r="AH46" s="20">
        <f t="shared" si="4"/>
        <v>0</v>
      </c>
      <c r="AI46" s="20">
        <f t="shared" si="5"/>
        <v>0</v>
      </c>
      <c r="AJ46" s="20">
        <f t="shared" si="6"/>
        <v>0</v>
      </c>
    </row>
    <row r="47" spans="1:36" x14ac:dyDescent="0.25">
      <c r="A47" s="31">
        <v>45</v>
      </c>
      <c r="B47" s="39" t="str">
        <f>"Day " &amp; ('Demographics &amp; Outcome'!D48-'Demographics &amp; Outcome'!U48)</f>
        <v>Day -2</v>
      </c>
      <c r="C47" s="39" t="str">
        <f>"Day " &amp; ('Demographics &amp; Outcome'!E48-'Demographics &amp; Outcome'!U48)</f>
        <v>Day 1</v>
      </c>
      <c r="D47" s="39" t="s">
        <v>153</v>
      </c>
      <c r="E47" s="39"/>
      <c r="F47" s="39" t="str">
        <f>"Day " &amp; ('Demographics &amp; Outcome'!F48-'Demographics &amp; Outcome'!U48)</f>
        <v>Day 7</v>
      </c>
      <c r="G47" s="39" t="str">
        <f>"Day " &amp; ('Demographics &amp; Outcome'!G48-'Demographics &amp; Outcome'!U48)</f>
        <v>Day 8</v>
      </c>
      <c r="H47" s="40" t="str">
        <f>IF('Demographics &amp; Outcome'!H48="Dead", "Y", "N")</f>
        <v>N</v>
      </c>
      <c r="I47" s="52">
        <v>0.23</v>
      </c>
      <c r="J47" s="57">
        <v>0.12</v>
      </c>
      <c r="K47" s="54">
        <v>0.09</v>
      </c>
      <c r="L47" s="54">
        <v>0.04</v>
      </c>
      <c r="M47" s="54">
        <v>0.03</v>
      </c>
      <c r="N47" s="54"/>
      <c r="O47" s="54"/>
      <c r="P47" s="55" t="s">
        <v>127</v>
      </c>
      <c r="Q47" s="54"/>
      <c r="R47" s="54"/>
      <c r="S47" s="54"/>
      <c r="T47" s="54"/>
      <c r="U47" s="54"/>
      <c r="V47" s="54"/>
      <c r="W47" s="20">
        <f>IF(OR(I47="", ISTEXT(I47)), 0, I47)</f>
        <v>0.23</v>
      </c>
      <c r="X47" s="20">
        <f t="shared" si="14"/>
        <v>0.12</v>
      </c>
      <c r="Y47" s="20">
        <f t="shared" si="15"/>
        <v>0.09</v>
      </c>
      <c r="Z47" s="20">
        <f t="shared" si="16"/>
        <v>0.04</v>
      </c>
      <c r="AA47" s="20">
        <f t="shared" si="17"/>
        <v>0.03</v>
      </c>
      <c r="AB47" s="20">
        <f t="shared" si="18"/>
        <v>0</v>
      </c>
      <c r="AC47" s="20">
        <f>IF(OR(O47="", ISTEXT(O47)), 0, O47)</f>
        <v>0</v>
      </c>
      <c r="AD47" s="20">
        <f t="shared" si="1"/>
        <v>0</v>
      </c>
      <c r="AE47" s="20">
        <f t="shared" si="2"/>
        <v>0</v>
      </c>
      <c r="AF47" s="20">
        <f>IF(OR(R47="", ISTEXT(R47)), 0, R47)</f>
        <v>0</v>
      </c>
      <c r="AG47" s="20">
        <f t="shared" si="3"/>
        <v>0</v>
      </c>
      <c r="AH47" s="20">
        <f t="shared" si="4"/>
        <v>0</v>
      </c>
      <c r="AI47" s="20">
        <f t="shared" si="5"/>
        <v>0</v>
      </c>
      <c r="AJ47" s="20">
        <f t="shared" si="6"/>
        <v>0</v>
      </c>
    </row>
    <row r="48" spans="1:36" x14ac:dyDescent="0.25">
      <c r="A48" s="31">
        <v>46</v>
      </c>
      <c r="B48" s="39" t="str">
        <f>"Day " &amp; ('Demographics &amp; Outcome'!D49-'Demographics &amp; Outcome'!U49)</f>
        <v>Day -1</v>
      </c>
      <c r="C48" s="39" t="str">
        <f>"Day " &amp; ('Demographics &amp; Outcome'!E49-'Demographics &amp; Outcome'!U49)</f>
        <v>Day -1</v>
      </c>
      <c r="D48" s="39" t="s">
        <v>153</v>
      </c>
      <c r="E48" s="39"/>
      <c r="F48" s="39" t="str">
        <f>"Day " &amp; ('Demographics &amp; Outcome'!F49-'Demographics &amp; Outcome'!U49)</f>
        <v>Day 21</v>
      </c>
      <c r="G48" s="39" t="str">
        <f>"Day " &amp; ('Demographics &amp; Outcome'!G49-'Demographics &amp; Outcome'!U49)</f>
        <v>Day 21</v>
      </c>
      <c r="H48" s="40" t="str">
        <f>IF('Demographics &amp; Outcome'!H49="Dead", "Y", "N")</f>
        <v>Y</v>
      </c>
      <c r="I48" s="52"/>
      <c r="J48" s="54">
        <v>0.92</v>
      </c>
      <c r="K48" s="54">
        <v>0.31</v>
      </c>
      <c r="L48" s="54">
        <v>0.18</v>
      </c>
      <c r="M48" s="54">
        <v>0.14000000000000001</v>
      </c>
      <c r="N48" s="54">
        <v>0.14000000000000001</v>
      </c>
      <c r="O48" s="54">
        <v>0.12</v>
      </c>
      <c r="P48" s="54">
        <v>0.13</v>
      </c>
      <c r="Q48" s="54">
        <v>0.18</v>
      </c>
      <c r="R48" s="54">
        <v>0.54</v>
      </c>
      <c r="S48" s="54">
        <v>0.54</v>
      </c>
      <c r="T48" s="54">
        <v>0.39</v>
      </c>
      <c r="U48" s="54">
        <v>0.52</v>
      </c>
      <c r="V48" s="54">
        <v>0.46</v>
      </c>
      <c r="W48" s="20">
        <f>IF(OR(I48="", ISTEXT(I48)), 0, I48)</f>
        <v>0</v>
      </c>
      <c r="X48" s="20">
        <f t="shared" si="14"/>
        <v>0.92</v>
      </c>
      <c r="Y48" s="20">
        <f t="shared" si="15"/>
        <v>0.31</v>
      </c>
      <c r="Z48" s="20">
        <f t="shared" si="16"/>
        <v>0.18</v>
      </c>
      <c r="AA48" s="20">
        <f t="shared" si="17"/>
        <v>0.14000000000000001</v>
      </c>
      <c r="AB48" s="20">
        <f t="shared" si="18"/>
        <v>0.14000000000000001</v>
      </c>
      <c r="AC48" s="20">
        <f>IF(OR(O48="", ISTEXT(O48)), 0, O48)</f>
        <v>0.12</v>
      </c>
      <c r="AD48" s="20">
        <f t="shared" si="1"/>
        <v>0.13</v>
      </c>
      <c r="AE48" s="20">
        <f t="shared" si="2"/>
        <v>0.18</v>
      </c>
      <c r="AF48" s="20">
        <f>IF(OR(R48="", ISTEXT(R48)), 0, R48)</f>
        <v>0.54</v>
      </c>
      <c r="AG48" s="20">
        <f t="shared" si="3"/>
        <v>0.54</v>
      </c>
      <c r="AH48" s="20">
        <f t="shared" si="4"/>
        <v>0.39</v>
      </c>
      <c r="AI48" s="20">
        <f t="shared" si="5"/>
        <v>0.52</v>
      </c>
      <c r="AJ48" s="20">
        <f t="shared" si="6"/>
        <v>0.46</v>
      </c>
    </row>
    <row r="49" spans="1:36" x14ac:dyDescent="0.25">
      <c r="A49" s="31">
        <v>47</v>
      </c>
      <c r="B49" s="39" t="str">
        <f>"Day " &amp; ('Demographics &amp; Outcome'!D50-'Demographics &amp; Outcome'!U50)</f>
        <v>Day 0</v>
      </c>
      <c r="C49" s="39" t="str">
        <f>"Day " &amp; ('Demographics &amp; Outcome'!E50-'Demographics &amp; Outcome'!U50)</f>
        <v>Day 0</v>
      </c>
      <c r="D49" s="39" t="s">
        <v>153</v>
      </c>
      <c r="E49" s="39"/>
      <c r="F49" s="39" t="str">
        <f>"Day " &amp; ('Demographics &amp; Outcome'!F50-'Demographics &amp; Outcome'!U50)</f>
        <v>Day 10</v>
      </c>
      <c r="G49" s="39" t="str">
        <f>"Day " &amp; ('Demographics &amp; Outcome'!G50-'Demographics &amp; Outcome'!U50)</f>
        <v>Day 13</v>
      </c>
      <c r="H49" s="40" t="str">
        <f>IF('Demographics &amp; Outcome'!H50="Dead", "Y", "N")</f>
        <v>N</v>
      </c>
      <c r="I49" s="52">
        <v>0.15</v>
      </c>
      <c r="J49" s="54">
        <v>0.08</v>
      </c>
      <c r="K49" s="54"/>
      <c r="L49" s="54">
        <v>0.04</v>
      </c>
      <c r="M49" s="54"/>
      <c r="N49" s="54">
        <v>0.03</v>
      </c>
      <c r="O49" s="54">
        <v>0.03</v>
      </c>
      <c r="P49" s="54"/>
      <c r="Q49" s="54" t="s">
        <v>127</v>
      </c>
      <c r="R49" s="54"/>
      <c r="S49" s="55">
        <v>1.63</v>
      </c>
      <c r="T49" s="54"/>
      <c r="U49" s="54" t="s">
        <v>127</v>
      </c>
      <c r="V49" s="54"/>
      <c r="W49" s="20">
        <f t="shared" ref="W49:W62" si="23">IF(OR(I49="", ISTEXT(I49)), 0, I49)</f>
        <v>0.15</v>
      </c>
      <c r="X49" s="20">
        <f t="shared" si="14"/>
        <v>0.08</v>
      </c>
      <c r="Y49" s="20">
        <f t="shared" si="15"/>
        <v>0</v>
      </c>
      <c r="Z49" s="20">
        <f t="shared" si="16"/>
        <v>0.04</v>
      </c>
      <c r="AA49" s="20">
        <f t="shared" si="17"/>
        <v>0</v>
      </c>
      <c r="AB49" s="20">
        <f t="shared" si="18"/>
        <v>0.03</v>
      </c>
      <c r="AC49" s="20">
        <f t="shared" ref="AC49:AC60" si="24">IF(OR(O49="", ISTEXT(O49)), 0, O49)</f>
        <v>0.03</v>
      </c>
      <c r="AD49" s="20">
        <f t="shared" si="1"/>
        <v>0</v>
      </c>
      <c r="AE49" s="20">
        <f t="shared" si="2"/>
        <v>0</v>
      </c>
      <c r="AF49" s="20">
        <f t="shared" ref="AF49:AF60" si="25">IF(OR(R49="", ISTEXT(R49)), 0, R49)</f>
        <v>0</v>
      </c>
      <c r="AG49" s="20">
        <f t="shared" si="3"/>
        <v>1.63</v>
      </c>
      <c r="AH49" s="20">
        <f t="shared" si="4"/>
        <v>0</v>
      </c>
      <c r="AI49" s="20">
        <f t="shared" si="5"/>
        <v>0</v>
      </c>
      <c r="AJ49" s="20">
        <f t="shared" si="6"/>
        <v>0</v>
      </c>
    </row>
    <row r="50" spans="1:36" x14ac:dyDescent="0.25">
      <c r="A50" s="31">
        <v>48</v>
      </c>
      <c r="B50" s="39" t="str">
        <f>"Day " &amp; ('Demographics &amp; Outcome'!D51-'Demographics &amp; Outcome'!U51)</f>
        <v>Day -2</v>
      </c>
      <c r="C50" s="39" t="str">
        <f>"Day " &amp; ('Demographics &amp; Outcome'!E51-'Demographics &amp; Outcome'!U51)</f>
        <v>Day 0</v>
      </c>
      <c r="D50" s="39" t="s">
        <v>153</v>
      </c>
      <c r="E50" s="39"/>
      <c r="F50" s="39" t="str">
        <f>"Day " &amp; ('Demographics &amp; Outcome'!F51-'Demographics &amp; Outcome'!U51)</f>
        <v>Day 4</v>
      </c>
      <c r="G50" s="39" t="str">
        <f>"Day " &amp; ('Demographics &amp; Outcome'!G51-'Demographics &amp; Outcome'!U51)</f>
        <v>Day 19</v>
      </c>
      <c r="H50" s="40" t="str">
        <f>IF('Demographics &amp; Outcome'!H51="Dead", "Y", "N")</f>
        <v>Y</v>
      </c>
      <c r="I50" s="52">
        <v>0.16</v>
      </c>
      <c r="J50" s="54">
        <v>0.16</v>
      </c>
      <c r="K50" s="54">
        <v>0.13</v>
      </c>
      <c r="L50" s="54">
        <v>0.09</v>
      </c>
      <c r="M50" s="55">
        <v>0.09</v>
      </c>
      <c r="N50" s="54"/>
      <c r="O50" s="54"/>
      <c r="P50" s="54"/>
      <c r="Q50" s="54"/>
      <c r="R50" s="54"/>
      <c r="S50" s="57">
        <v>7.0000000000000007E-2</v>
      </c>
      <c r="T50" s="54">
        <v>0.05</v>
      </c>
      <c r="U50" s="54">
        <v>0.04</v>
      </c>
      <c r="V50" s="54">
        <v>0.06</v>
      </c>
      <c r="W50" s="20">
        <f t="shared" si="23"/>
        <v>0.16</v>
      </c>
      <c r="X50" s="20">
        <f t="shared" si="14"/>
        <v>0.16</v>
      </c>
      <c r="Y50" s="20">
        <f t="shared" si="15"/>
        <v>0.13</v>
      </c>
      <c r="Z50" s="20">
        <f t="shared" si="16"/>
        <v>0.09</v>
      </c>
      <c r="AA50" s="20">
        <f t="shared" si="17"/>
        <v>0.09</v>
      </c>
      <c r="AB50" s="20">
        <f t="shared" si="18"/>
        <v>0</v>
      </c>
      <c r="AC50" s="20">
        <f t="shared" si="24"/>
        <v>0</v>
      </c>
      <c r="AD50" s="20">
        <f t="shared" si="1"/>
        <v>0</v>
      </c>
      <c r="AE50" s="20">
        <f t="shared" si="2"/>
        <v>0</v>
      </c>
      <c r="AF50" s="20">
        <f t="shared" si="25"/>
        <v>0</v>
      </c>
      <c r="AG50" s="20">
        <f t="shared" si="3"/>
        <v>7.0000000000000007E-2</v>
      </c>
      <c r="AH50" s="20">
        <f t="shared" si="4"/>
        <v>0.05</v>
      </c>
      <c r="AI50" s="20">
        <f t="shared" si="5"/>
        <v>0.04</v>
      </c>
      <c r="AJ50" s="20">
        <f t="shared" si="6"/>
        <v>0.06</v>
      </c>
    </row>
    <row r="51" spans="1:36" x14ac:dyDescent="0.25">
      <c r="A51" s="31">
        <v>49</v>
      </c>
      <c r="B51" s="39" t="str">
        <f>"Day " &amp; ('Demographics &amp; Outcome'!D52-'Demographics &amp; Outcome'!U52)</f>
        <v>Day -6</v>
      </c>
      <c r="C51" s="39" t="str">
        <f>"Day " &amp; ('Demographics &amp; Outcome'!E52-'Demographics &amp; Outcome'!U52)</f>
        <v>Day 0</v>
      </c>
      <c r="D51" s="39" t="s">
        <v>153</v>
      </c>
      <c r="E51" s="39"/>
      <c r="F51" s="39" t="str">
        <f>"Day " &amp; ('Demographics &amp; Outcome'!F52-'Demographics &amp; Outcome'!U52)</f>
        <v>Day 5</v>
      </c>
      <c r="G51" s="39" t="str">
        <f>"Day " &amp; ('Demographics &amp; Outcome'!G52-'Demographics &amp; Outcome'!U52)</f>
        <v>Day 12</v>
      </c>
      <c r="H51" s="40" t="str">
        <f>IF('Demographics &amp; Outcome'!H52="Dead", "Y", "N")</f>
        <v>N</v>
      </c>
      <c r="I51" s="52">
        <v>0.12</v>
      </c>
      <c r="J51" s="54">
        <v>0.09</v>
      </c>
      <c r="K51" s="54">
        <v>0.05</v>
      </c>
      <c r="L51" s="54">
        <v>0.08</v>
      </c>
      <c r="M51" s="54"/>
      <c r="N51" s="55"/>
      <c r="O51" s="54"/>
      <c r="P51" s="54"/>
      <c r="Q51" s="54"/>
      <c r="R51" s="54"/>
      <c r="S51" s="54"/>
      <c r="T51" s="54"/>
      <c r="U51" s="54"/>
      <c r="V51" s="54"/>
      <c r="W51" s="20">
        <f t="shared" si="23"/>
        <v>0.12</v>
      </c>
      <c r="X51" s="20">
        <f t="shared" si="14"/>
        <v>0.09</v>
      </c>
      <c r="Y51" s="20">
        <f t="shared" si="15"/>
        <v>0.05</v>
      </c>
      <c r="Z51" s="20">
        <f t="shared" si="16"/>
        <v>0.08</v>
      </c>
      <c r="AA51" s="20">
        <f t="shared" si="17"/>
        <v>0</v>
      </c>
      <c r="AB51" s="20">
        <f t="shared" si="18"/>
        <v>0</v>
      </c>
      <c r="AC51" s="20">
        <f t="shared" si="24"/>
        <v>0</v>
      </c>
      <c r="AD51" s="20">
        <f t="shared" si="1"/>
        <v>0</v>
      </c>
      <c r="AE51" s="20">
        <f t="shared" si="2"/>
        <v>0</v>
      </c>
      <c r="AF51" s="20">
        <f t="shared" si="25"/>
        <v>0</v>
      </c>
      <c r="AG51" s="20">
        <f t="shared" si="3"/>
        <v>0</v>
      </c>
      <c r="AH51" s="20">
        <f t="shared" si="4"/>
        <v>0</v>
      </c>
      <c r="AI51" s="20">
        <f t="shared" si="5"/>
        <v>0</v>
      </c>
      <c r="AJ51" s="20">
        <f t="shared" si="6"/>
        <v>0</v>
      </c>
    </row>
    <row r="52" spans="1:36" x14ac:dyDescent="0.25">
      <c r="A52" s="31">
        <v>50</v>
      </c>
      <c r="B52" s="39" t="str">
        <f>"Day " &amp; ('Demographics &amp; Outcome'!D53-'Demographics &amp; Outcome'!U53)</f>
        <v>Day -2</v>
      </c>
      <c r="C52" s="39" t="str">
        <f>"Day " &amp; ('Demographics &amp; Outcome'!E53-'Demographics &amp; Outcome'!U53)</f>
        <v>Day 0</v>
      </c>
      <c r="D52" s="39" t="s">
        <v>153</v>
      </c>
      <c r="E52" s="39"/>
      <c r="F52" s="39" t="str">
        <f>"Day " &amp; ('Demographics &amp; Outcome'!F53-'Demographics &amp; Outcome'!U53)</f>
        <v>Day 7</v>
      </c>
      <c r="G52" s="39" t="str">
        <f>"Day " &amp; ('Demographics &amp; Outcome'!G53-'Demographics &amp; Outcome'!U53)</f>
        <v>Day 11</v>
      </c>
      <c r="H52" s="40" t="str">
        <f>IF('Demographics &amp; Outcome'!H53="Dead", "Y", "N")</f>
        <v>N</v>
      </c>
      <c r="I52" s="52">
        <v>0.39</v>
      </c>
      <c r="J52" s="54">
        <v>0.28999999999999998</v>
      </c>
      <c r="K52" s="54">
        <v>0.21</v>
      </c>
      <c r="L52" s="54">
        <v>0.23</v>
      </c>
      <c r="M52" s="54"/>
      <c r="N52" s="54">
        <v>0.15</v>
      </c>
      <c r="O52" s="54">
        <v>0.12</v>
      </c>
      <c r="P52" s="55">
        <v>0.12</v>
      </c>
      <c r="Q52" s="54"/>
      <c r="R52" s="54">
        <v>0.14000000000000001</v>
      </c>
      <c r="S52" s="54"/>
      <c r="T52" s="54"/>
      <c r="U52" s="54"/>
      <c r="V52" s="54"/>
      <c r="W52" s="20">
        <f t="shared" si="23"/>
        <v>0.39</v>
      </c>
      <c r="X52" s="20">
        <f t="shared" si="14"/>
        <v>0.28999999999999998</v>
      </c>
      <c r="Y52" s="20">
        <f t="shared" si="15"/>
        <v>0.21</v>
      </c>
      <c r="Z52" s="20">
        <f t="shared" si="16"/>
        <v>0.23</v>
      </c>
      <c r="AA52" s="20">
        <f t="shared" si="17"/>
        <v>0</v>
      </c>
      <c r="AB52" s="20">
        <f t="shared" si="18"/>
        <v>0.15</v>
      </c>
      <c r="AC52" s="20">
        <f t="shared" si="24"/>
        <v>0.12</v>
      </c>
      <c r="AD52" s="20">
        <f t="shared" si="1"/>
        <v>0.12</v>
      </c>
      <c r="AE52" s="20">
        <f t="shared" si="2"/>
        <v>0</v>
      </c>
      <c r="AF52" s="20">
        <f t="shared" si="25"/>
        <v>0.14000000000000001</v>
      </c>
      <c r="AG52" s="20">
        <f t="shared" si="3"/>
        <v>0</v>
      </c>
      <c r="AH52" s="20">
        <f t="shared" si="4"/>
        <v>0</v>
      </c>
      <c r="AI52" s="20">
        <f t="shared" si="5"/>
        <v>0</v>
      </c>
      <c r="AJ52" s="20">
        <f t="shared" si="6"/>
        <v>0</v>
      </c>
    </row>
    <row r="53" spans="1:36" x14ac:dyDescent="0.25">
      <c r="A53" s="31">
        <v>51</v>
      </c>
      <c r="B53" s="39" t="str">
        <f>"Day " &amp; ('Demographics &amp; Outcome'!D54-'Demographics &amp; Outcome'!U54)</f>
        <v>Day -3</v>
      </c>
      <c r="C53" s="39" t="str">
        <f>"Day " &amp; ('Demographics &amp; Outcome'!E54-'Demographics &amp; Outcome'!U54)</f>
        <v>Day 0</v>
      </c>
      <c r="D53" s="39" t="s">
        <v>153</v>
      </c>
      <c r="E53" s="39"/>
      <c r="F53" s="39" t="str">
        <f>"Day " &amp; ('Demographics &amp; Outcome'!F54-'Demographics &amp; Outcome'!U54)</f>
        <v>Day 27</v>
      </c>
      <c r="G53" s="39" t="str">
        <f>"Day " &amp; ('Demographics &amp; Outcome'!G54-'Demographics &amp; Outcome'!U54)</f>
        <v>Day 36</v>
      </c>
      <c r="H53" s="40" t="str">
        <f>IF('Demographics &amp; Outcome'!H54="Dead", "Y", "N")</f>
        <v>N</v>
      </c>
      <c r="I53" s="52">
        <v>0.16</v>
      </c>
      <c r="J53" s="54">
        <v>0.12</v>
      </c>
      <c r="K53" s="54">
        <v>0.08</v>
      </c>
      <c r="L53" s="54">
        <v>0.06</v>
      </c>
      <c r="M53" s="54">
        <v>0.05</v>
      </c>
      <c r="N53" s="54">
        <v>0.04</v>
      </c>
      <c r="O53" s="54">
        <v>0.02</v>
      </c>
      <c r="P53" s="54" t="s">
        <v>127</v>
      </c>
      <c r="Q53" s="54">
        <v>0.03</v>
      </c>
      <c r="R53" s="54">
        <v>0.04</v>
      </c>
      <c r="S53" s="54">
        <v>0.03</v>
      </c>
      <c r="T53" s="54">
        <v>0.06</v>
      </c>
      <c r="U53" s="54">
        <v>0.03</v>
      </c>
      <c r="V53" s="54">
        <v>0.02</v>
      </c>
      <c r="W53" s="20">
        <f t="shared" si="23"/>
        <v>0.16</v>
      </c>
      <c r="X53" s="20">
        <f t="shared" si="14"/>
        <v>0.12</v>
      </c>
      <c r="Y53" s="20">
        <f t="shared" si="15"/>
        <v>0.08</v>
      </c>
      <c r="Z53" s="20">
        <f t="shared" si="16"/>
        <v>0.06</v>
      </c>
      <c r="AA53" s="20">
        <f t="shared" si="17"/>
        <v>0.05</v>
      </c>
      <c r="AB53" s="20">
        <f t="shared" si="18"/>
        <v>0.04</v>
      </c>
      <c r="AC53" s="20">
        <f t="shared" si="24"/>
        <v>0.02</v>
      </c>
      <c r="AD53" s="20">
        <f t="shared" si="1"/>
        <v>0</v>
      </c>
      <c r="AE53" s="20">
        <f t="shared" si="2"/>
        <v>0.03</v>
      </c>
      <c r="AF53" s="20">
        <f t="shared" si="25"/>
        <v>0.04</v>
      </c>
      <c r="AG53" s="20">
        <f t="shared" si="3"/>
        <v>0.03</v>
      </c>
      <c r="AH53" s="20">
        <f t="shared" si="4"/>
        <v>0.06</v>
      </c>
      <c r="AI53" s="20">
        <f t="shared" si="5"/>
        <v>0.03</v>
      </c>
      <c r="AJ53" s="20">
        <f t="shared" si="6"/>
        <v>0.02</v>
      </c>
    </row>
    <row r="54" spans="1:36" x14ac:dyDescent="0.25">
      <c r="A54" s="31">
        <v>52</v>
      </c>
      <c r="B54" s="39" t="str">
        <f>"Day " &amp; ('Demographics &amp; Outcome'!D55-'Demographics &amp; Outcome'!U55)</f>
        <v>Day 0</v>
      </c>
      <c r="C54" s="39" t="str">
        <f>"Day " &amp; ('Demographics &amp; Outcome'!E55-'Demographics &amp; Outcome'!U55)</f>
        <v>Day 3</v>
      </c>
      <c r="D54" s="39" t="s">
        <v>153</v>
      </c>
      <c r="E54" s="39"/>
      <c r="F54" s="39" t="str">
        <f>"Day " &amp; ('Demographics &amp; Outcome'!F55-'Demographics &amp; Outcome'!U55)</f>
        <v>Day 5</v>
      </c>
      <c r="G54" s="39" t="str">
        <f>"Day " &amp; ('Demographics &amp; Outcome'!G55-'Demographics &amp; Outcome'!U55)</f>
        <v>Day 8</v>
      </c>
      <c r="H54" s="40" t="str">
        <f>IF('Demographics &amp; Outcome'!H55="Dead", "Y", "N")</f>
        <v>N</v>
      </c>
      <c r="I54" s="52">
        <v>8.7799999999999994</v>
      </c>
      <c r="J54" s="54">
        <v>20.440000000000001</v>
      </c>
      <c r="K54" s="54"/>
      <c r="L54" s="57">
        <v>3.3</v>
      </c>
      <c r="M54" s="54">
        <v>2.97</v>
      </c>
      <c r="N54" s="55">
        <v>1.19</v>
      </c>
      <c r="O54" s="54">
        <v>0.33</v>
      </c>
      <c r="P54" s="54"/>
      <c r="Q54" s="54"/>
      <c r="R54" s="54"/>
      <c r="S54" s="54"/>
      <c r="T54" s="54"/>
      <c r="U54" s="54"/>
      <c r="V54" s="54"/>
      <c r="W54" s="20">
        <f t="shared" si="23"/>
        <v>8.7799999999999994</v>
      </c>
      <c r="X54" s="20">
        <f t="shared" si="14"/>
        <v>20.440000000000001</v>
      </c>
      <c r="Y54" s="20">
        <f t="shared" si="15"/>
        <v>0</v>
      </c>
      <c r="Z54" s="20">
        <f t="shared" si="16"/>
        <v>3.3</v>
      </c>
      <c r="AA54" s="20">
        <f t="shared" si="17"/>
        <v>2.97</v>
      </c>
      <c r="AB54" s="20">
        <f t="shared" si="18"/>
        <v>1.19</v>
      </c>
      <c r="AC54" s="20">
        <f t="shared" si="24"/>
        <v>0.33</v>
      </c>
      <c r="AD54" s="20">
        <f t="shared" si="1"/>
        <v>0</v>
      </c>
      <c r="AE54" s="20">
        <f t="shared" si="2"/>
        <v>0</v>
      </c>
      <c r="AF54" s="20">
        <f t="shared" si="25"/>
        <v>0</v>
      </c>
      <c r="AG54" s="20">
        <f t="shared" si="3"/>
        <v>0</v>
      </c>
      <c r="AH54" s="20">
        <f t="shared" si="4"/>
        <v>0</v>
      </c>
      <c r="AI54" s="20">
        <f t="shared" si="5"/>
        <v>0</v>
      </c>
      <c r="AJ54" s="20">
        <f t="shared" si="6"/>
        <v>0</v>
      </c>
    </row>
    <row r="55" spans="1:36" x14ac:dyDescent="0.25">
      <c r="A55" s="31">
        <v>53</v>
      </c>
      <c r="B55" s="39" t="str">
        <f>"Day " &amp; ('Demographics &amp; Outcome'!D56-'Demographics &amp; Outcome'!U56)</f>
        <v>Day -1</v>
      </c>
      <c r="C55" s="39" t="str">
        <f>"Day " &amp; ('Demographics &amp; Outcome'!E56-'Demographics &amp; Outcome'!U56)</f>
        <v>Day 0</v>
      </c>
      <c r="D55" s="39" t="s">
        <v>153</v>
      </c>
      <c r="E55" s="39"/>
      <c r="F55" s="39" t="str">
        <f>"Day " &amp; ('Demographics &amp; Outcome'!F56-'Demographics &amp; Outcome'!U56)</f>
        <v>Day 2</v>
      </c>
      <c r="G55" s="39" t="str">
        <f>"Day " &amp; ('Demographics &amp; Outcome'!G56-'Demographics &amp; Outcome'!U56)</f>
        <v>Day 5</v>
      </c>
      <c r="H55" s="40" t="str">
        <f>IF('Demographics &amp; Outcome'!H56="Dead", "Y", "N")</f>
        <v>N</v>
      </c>
      <c r="I55" s="52">
        <v>0.08</v>
      </c>
      <c r="J55" s="54">
        <v>7.0000000000000007E-2</v>
      </c>
      <c r="K55" s="55">
        <v>0.04</v>
      </c>
      <c r="L55" s="54">
        <v>0.04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20">
        <f t="shared" si="23"/>
        <v>0.08</v>
      </c>
      <c r="X55" s="20">
        <f t="shared" si="14"/>
        <v>7.0000000000000007E-2</v>
      </c>
      <c r="Y55" s="20">
        <f t="shared" si="15"/>
        <v>0.04</v>
      </c>
      <c r="Z55" s="20">
        <f t="shared" si="16"/>
        <v>0.04</v>
      </c>
      <c r="AA55" s="20">
        <f t="shared" si="17"/>
        <v>0</v>
      </c>
      <c r="AB55" s="20">
        <f t="shared" si="18"/>
        <v>0</v>
      </c>
      <c r="AC55" s="20">
        <f t="shared" si="24"/>
        <v>0</v>
      </c>
      <c r="AD55" s="20">
        <f t="shared" si="1"/>
        <v>0</v>
      </c>
      <c r="AE55" s="20">
        <f t="shared" si="2"/>
        <v>0</v>
      </c>
      <c r="AF55" s="20">
        <f t="shared" si="25"/>
        <v>0</v>
      </c>
      <c r="AG55" s="20">
        <f t="shared" si="3"/>
        <v>0</v>
      </c>
      <c r="AH55" s="20">
        <f t="shared" si="4"/>
        <v>0</v>
      </c>
      <c r="AI55" s="20">
        <f t="shared" si="5"/>
        <v>0</v>
      </c>
      <c r="AJ55" s="20">
        <f t="shared" si="6"/>
        <v>0</v>
      </c>
    </row>
    <row r="56" spans="1:36" x14ac:dyDescent="0.25">
      <c r="A56" s="31">
        <v>54</v>
      </c>
      <c r="B56" s="39" t="str">
        <f>"Day " &amp; ('Demographics &amp; Outcome'!D57-'Demographics &amp; Outcome'!U57)</f>
        <v>Day 0</v>
      </c>
      <c r="C56" s="39" t="str">
        <f>"Day " &amp; ('Demographics &amp; Outcome'!E57-'Demographics &amp; Outcome'!U57)</f>
        <v>Day 0</v>
      </c>
      <c r="D56" s="39" t="s">
        <v>153</v>
      </c>
      <c r="E56" s="39"/>
      <c r="F56" s="39" t="str">
        <f>"Day " &amp; ('Demographics &amp; Outcome'!F57-'Demographics &amp; Outcome'!U57)</f>
        <v>Day 4</v>
      </c>
      <c r="G56" s="39" t="str">
        <f>"Day " &amp; ('Demographics &amp; Outcome'!G57-'Demographics &amp; Outcome'!U57)</f>
        <v>Day 7</v>
      </c>
      <c r="H56" s="40" t="str">
        <f>IF('Demographics &amp; Outcome'!H57="Dead", "Y", "N")</f>
        <v>N</v>
      </c>
      <c r="I56" s="52">
        <v>1.39</v>
      </c>
      <c r="J56" s="54">
        <v>1.01</v>
      </c>
      <c r="K56" s="54">
        <v>0.54</v>
      </c>
      <c r="L56" s="54">
        <v>0.28999999999999998</v>
      </c>
      <c r="M56" s="55">
        <v>0.14000000000000001</v>
      </c>
      <c r="N56" s="54"/>
      <c r="O56" s="54"/>
      <c r="P56" s="54"/>
      <c r="Q56" s="54"/>
      <c r="R56" s="54"/>
      <c r="S56" s="54"/>
      <c r="T56" s="54"/>
      <c r="U56" s="54"/>
      <c r="V56" s="54"/>
      <c r="W56" s="20">
        <f t="shared" si="23"/>
        <v>1.39</v>
      </c>
      <c r="X56" s="20">
        <f t="shared" si="14"/>
        <v>1.01</v>
      </c>
      <c r="Y56" s="20">
        <f t="shared" si="15"/>
        <v>0.54</v>
      </c>
      <c r="Z56" s="20">
        <f t="shared" si="16"/>
        <v>0.28999999999999998</v>
      </c>
      <c r="AA56" s="20">
        <f t="shared" si="17"/>
        <v>0.14000000000000001</v>
      </c>
      <c r="AB56" s="20">
        <f t="shared" si="18"/>
        <v>0</v>
      </c>
      <c r="AC56" s="20">
        <f t="shared" si="24"/>
        <v>0</v>
      </c>
      <c r="AD56" s="20">
        <f t="shared" si="1"/>
        <v>0</v>
      </c>
      <c r="AE56" s="20">
        <f t="shared" si="2"/>
        <v>0</v>
      </c>
      <c r="AF56" s="20">
        <f t="shared" si="25"/>
        <v>0</v>
      </c>
      <c r="AG56" s="20">
        <f t="shared" si="3"/>
        <v>0</v>
      </c>
      <c r="AH56" s="20">
        <f t="shared" si="4"/>
        <v>0</v>
      </c>
      <c r="AI56" s="20">
        <f t="shared" si="5"/>
        <v>0</v>
      </c>
      <c r="AJ56" s="20">
        <f t="shared" si="6"/>
        <v>0</v>
      </c>
    </row>
    <row r="57" spans="1:36" x14ac:dyDescent="0.25">
      <c r="A57" s="31">
        <v>55</v>
      </c>
      <c r="B57" s="39" t="str">
        <f>"Day " &amp; ('Demographics &amp; Outcome'!D58-'Demographics &amp; Outcome'!U58)</f>
        <v>Day -2</v>
      </c>
      <c r="C57" s="39" t="str">
        <f>"Day " &amp; ('Demographics &amp; Outcome'!E58-'Demographics &amp; Outcome'!U58)</f>
        <v>Day -1</v>
      </c>
      <c r="D57" s="39" t="s">
        <v>153</v>
      </c>
      <c r="E57" s="39"/>
      <c r="F57" s="39" t="str">
        <f>"Day " &amp; ('Demographics &amp; Outcome'!F58-'Demographics &amp; Outcome'!U58)</f>
        <v>Day 6</v>
      </c>
      <c r="G57" s="39" t="str">
        <f>"Day " &amp; ('Demographics &amp; Outcome'!G58-'Demographics &amp; Outcome'!U58)</f>
        <v>Day 8</v>
      </c>
      <c r="H57" s="40" t="str">
        <f>IF('Demographics &amp; Outcome'!H58="Dead", "Y", "N")</f>
        <v>N</v>
      </c>
      <c r="I57" s="52" t="s">
        <v>127</v>
      </c>
      <c r="J57" s="54">
        <v>0.84</v>
      </c>
      <c r="K57" s="54">
        <v>0.5</v>
      </c>
      <c r="L57" s="54">
        <v>0.34</v>
      </c>
      <c r="M57" s="54">
        <v>0.23</v>
      </c>
      <c r="N57" s="54">
        <v>0.16</v>
      </c>
      <c r="O57" s="55"/>
      <c r="P57" s="54"/>
      <c r="Q57" s="54"/>
      <c r="R57" s="54"/>
      <c r="S57" s="54"/>
      <c r="T57" s="54"/>
      <c r="U57" s="54"/>
      <c r="V57" s="54"/>
      <c r="W57" s="20">
        <f t="shared" si="23"/>
        <v>0</v>
      </c>
      <c r="X57" s="20">
        <f t="shared" si="14"/>
        <v>0.84</v>
      </c>
      <c r="Y57" s="20">
        <f t="shared" si="15"/>
        <v>0.5</v>
      </c>
      <c r="Z57" s="20">
        <f t="shared" si="16"/>
        <v>0.34</v>
      </c>
      <c r="AA57" s="20">
        <f t="shared" si="17"/>
        <v>0.23</v>
      </c>
      <c r="AB57" s="20">
        <f t="shared" si="18"/>
        <v>0.16</v>
      </c>
      <c r="AC57" s="20">
        <f t="shared" si="24"/>
        <v>0</v>
      </c>
      <c r="AD57" s="20">
        <f t="shared" si="1"/>
        <v>0</v>
      </c>
      <c r="AE57" s="20">
        <f t="shared" si="2"/>
        <v>0</v>
      </c>
      <c r="AF57" s="20">
        <f t="shared" si="25"/>
        <v>0</v>
      </c>
      <c r="AG57" s="20">
        <f t="shared" si="3"/>
        <v>0</v>
      </c>
      <c r="AH57" s="20">
        <f t="shared" si="4"/>
        <v>0</v>
      </c>
      <c r="AI57" s="20">
        <f t="shared" si="5"/>
        <v>0</v>
      </c>
      <c r="AJ57" s="20">
        <f t="shared" si="6"/>
        <v>0</v>
      </c>
    </row>
    <row r="58" spans="1:36" x14ac:dyDescent="0.25">
      <c r="A58" s="31">
        <v>56</v>
      </c>
      <c r="B58" s="39" t="str">
        <f>"Day " &amp; ('Demographics &amp; Outcome'!D59-'Demographics &amp; Outcome'!U59)</f>
        <v>Day 0</v>
      </c>
      <c r="C58" s="39" t="str">
        <f>"Day " &amp; ('Demographics &amp; Outcome'!E59-'Demographics &amp; Outcome'!U59)</f>
        <v>Day 0</v>
      </c>
      <c r="D58" s="39" t="s">
        <v>153</v>
      </c>
      <c r="E58" s="39"/>
      <c r="F58" s="39" t="str">
        <f>"Day " &amp; ('Demographics &amp; Outcome'!F59-'Demographics &amp; Outcome'!U59)</f>
        <v>Day 7</v>
      </c>
      <c r="G58" s="39" t="str">
        <f>"Day " &amp; ('Demographics &amp; Outcome'!G59-'Demographics &amp; Outcome'!U59)</f>
        <v>Day 9</v>
      </c>
      <c r="H58" s="40" t="str">
        <f>IF('Demographics &amp; Outcome'!H59="Dead", "Y", "N")</f>
        <v>N</v>
      </c>
      <c r="I58" s="52">
        <v>0.18</v>
      </c>
      <c r="J58" s="54">
        <v>0.17</v>
      </c>
      <c r="K58" s="54">
        <v>0.12</v>
      </c>
      <c r="L58" s="54">
        <v>0.11</v>
      </c>
      <c r="M58" s="54">
        <v>0.11</v>
      </c>
      <c r="N58" s="54"/>
      <c r="O58" s="54"/>
      <c r="P58" s="55"/>
      <c r="Q58" s="54"/>
      <c r="R58" s="54"/>
      <c r="S58" s="54"/>
      <c r="T58" s="54"/>
      <c r="U58" s="54"/>
      <c r="V58" s="54"/>
      <c r="W58" s="20">
        <f t="shared" si="23"/>
        <v>0.18</v>
      </c>
      <c r="X58" s="20">
        <f t="shared" si="14"/>
        <v>0.17</v>
      </c>
      <c r="Y58" s="20">
        <f t="shared" si="15"/>
        <v>0.12</v>
      </c>
      <c r="Z58" s="20">
        <f t="shared" si="16"/>
        <v>0.11</v>
      </c>
      <c r="AA58" s="20">
        <f t="shared" si="17"/>
        <v>0.11</v>
      </c>
      <c r="AB58" s="20">
        <f t="shared" si="18"/>
        <v>0</v>
      </c>
      <c r="AC58" s="20">
        <f t="shared" si="24"/>
        <v>0</v>
      </c>
      <c r="AD58" s="20">
        <f t="shared" si="1"/>
        <v>0</v>
      </c>
      <c r="AE58" s="20">
        <f t="shared" si="2"/>
        <v>0</v>
      </c>
      <c r="AF58" s="20">
        <f t="shared" si="25"/>
        <v>0</v>
      </c>
      <c r="AG58" s="20">
        <f t="shared" si="3"/>
        <v>0</v>
      </c>
      <c r="AH58" s="20">
        <f t="shared" si="4"/>
        <v>0</v>
      </c>
      <c r="AI58" s="20">
        <f t="shared" si="5"/>
        <v>0</v>
      </c>
      <c r="AJ58" s="20">
        <f t="shared" si="6"/>
        <v>0</v>
      </c>
    </row>
    <row r="59" spans="1:36" x14ac:dyDescent="0.25">
      <c r="A59" s="31">
        <v>57</v>
      </c>
      <c r="B59" s="39" t="str">
        <f>"Day " &amp; ('Demographics &amp; Outcome'!D60-'Demographics &amp; Outcome'!U60)</f>
        <v>Day -2</v>
      </c>
      <c r="C59" s="39" t="str">
        <f>"Day " &amp; ('Demographics &amp; Outcome'!E60-'Demographics &amp; Outcome'!U60)</f>
        <v>Day 1</v>
      </c>
      <c r="D59" s="39" t="s">
        <v>153</v>
      </c>
      <c r="E59" s="39"/>
      <c r="F59" s="39" t="str">
        <f>"Day " &amp; ('Demographics &amp; Outcome'!F60-'Demographics &amp; Outcome'!U60)</f>
        <v>Day 6</v>
      </c>
      <c r="G59" s="39" t="str">
        <f>"Day " &amp; ('Demographics &amp; Outcome'!G60-'Demographics &amp; Outcome'!U60)</f>
        <v>Day 15</v>
      </c>
      <c r="H59" s="40" t="str">
        <f>IF('Demographics &amp; Outcome'!H60="Dead", "Y", "N")</f>
        <v>N</v>
      </c>
      <c r="I59" s="52">
        <v>0.1</v>
      </c>
      <c r="J59" s="57">
        <v>0.08</v>
      </c>
      <c r="K59" s="54">
        <v>0.08</v>
      </c>
      <c r="L59" s="54">
        <v>7.0000000000000007E-2</v>
      </c>
      <c r="M59" s="54">
        <v>0.05</v>
      </c>
      <c r="N59" s="54">
        <v>0.03</v>
      </c>
      <c r="O59" s="55"/>
      <c r="P59" s="54"/>
      <c r="Q59" s="54">
        <v>0.02</v>
      </c>
      <c r="R59" s="54"/>
      <c r="S59" s="54"/>
      <c r="T59" s="54"/>
      <c r="U59" s="54">
        <v>0.03</v>
      </c>
      <c r="V59" s="54"/>
      <c r="W59" s="20">
        <f t="shared" si="23"/>
        <v>0.1</v>
      </c>
      <c r="X59" s="20">
        <f t="shared" si="14"/>
        <v>0.08</v>
      </c>
      <c r="Y59" s="20">
        <f t="shared" si="15"/>
        <v>0.08</v>
      </c>
      <c r="Z59" s="20">
        <f t="shared" si="16"/>
        <v>7.0000000000000007E-2</v>
      </c>
      <c r="AA59" s="20">
        <f t="shared" si="17"/>
        <v>0.05</v>
      </c>
      <c r="AB59" s="20">
        <f t="shared" si="18"/>
        <v>0.03</v>
      </c>
      <c r="AC59" s="20">
        <f t="shared" si="24"/>
        <v>0</v>
      </c>
      <c r="AD59" s="20">
        <f t="shared" si="1"/>
        <v>0</v>
      </c>
      <c r="AE59" s="20">
        <f t="shared" si="2"/>
        <v>0.02</v>
      </c>
      <c r="AF59" s="20">
        <f t="shared" si="25"/>
        <v>0</v>
      </c>
      <c r="AG59" s="20">
        <f t="shared" si="3"/>
        <v>0</v>
      </c>
      <c r="AH59" s="20">
        <f t="shared" si="4"/>
        <v>0</v>
      </c>
      <c r="AI59" s="20">
        <f t="shared" si="5"/>
        <v>0.03</v>
      </c>
      <c r="AJ59" s="20">
        <f t="shared" si="6"/>
        <v>0</v>
      </c>
    </row>
    <row r="60" spans="1:36" x14ac:dyDescent="0.25">
      <c r="A60" s="31">
        <v>58</v>
      </c>
      <c r="B60" s="39" t="str">
        <f>"Day " &amp; ('Demographics &amp; Outcome'!D61-'Demographics &amp; Outcome'!U61)</f>
        <v>Day -2</v>
      </c>
      <c r="C60" s="39" t="str">
        <f>"Day " &amp; ('Demographics &amp; Outcome'!E61-'Demographics &amp; Outcome'!U61)</f>
        <v>Day 0</v>
      </c>
      <c r="D60" s="39" t="s">
        <v>153</v>
      </c>
      <c r="E60" s="39"/>
      <c r="F60" s="39" t="str">
        <f>"Day " &amp; ('Demographics &amp; Outcome'!F61-'Demographics &amp; Outcome'!U61)</f>
        <v>Day 4</v>
      </c>
      <c r="G60" s="39" t="str">
        <f>"Day " &amp; ('Demographics &amp; Outcome'!G61-'Demographics &amp; Outcome'!U61)</f>
        <v>Day 5</v>
      </c>
      <c r="H60" s="40" t="str">
        <f>IF('Demographics &amp; Outcome'!H61="Dead", "Y", "N")</f>
        <v>N</v>
      </c>
      <c r="I60" s="52">
        <v>0.14000000000000001</v>
      </c>
      <c r="J60" s="54">
        <v>7.0000000000000007E-2</v>
      </c>
      <c r="K60" s="54">
        <v>0.04</v>
      </c>
      <c r="L60" s="54" t="s">
        <v>128</v>
      </c>
      <c r="M60" s="55" t="s">
        <v>127</v>
      </c>
      <c r="N60" s="54"/>
      <c r="O60" s="54"/>
      <c r="P60" s="54"/>
      <c r="Q60" s="54"/>
      <c r="R60" s="54"/>
      <c r="S60" s="54"/>
      <c r="T60" s="54"/>
      <c r="U60" s="54"/>
      <c r="V60" s="54"/>
      <c r="W60" s="20">
        <f t="shared" si="23"/>
        <v>0.14000000000000001</v>
      </c>
      <c r="X60" s="20">
        <f t="shared" si="14"/>
        <v>7.0000000000000007E-2</v>
      </c>
      <c r="Y60" s="20">
        <f t="shared" si="15"/>
        <v>0.04</v>
      </c>
      <c r="Z60" s="20">
        <f t="shared" si="16"/>
        <v>0</v>
      </c>
      <c r="AA60" s="20">
        <f t="shared" si="17"/>
        <v>0</v>
      </c>
      <c r="AB60" s="20">
        <f t="shared" si="18"/>
        <v>0</v>
      </c>
      <c r="AC60" s="20">
        <f t="shared" si="24"/>
        <v>0</v>
      </c>
      <c r="AD60" s="20">
        <f t="shared" si="1"/>
        <v>0</v>
      </c>
      <c r="AE60" s="20">
        <f t="shared" si="2"/>
        <v>0</v>
      </c>
      <c r="AF60" s="20">
        <f t="shared" si="25"/>
        <v>0</v>
      </c>
      <c r="AG60" s="20">
        <f t="shared" si="3"/>
        <v>0</v>
      </c>
      <c r="AH60" s="20">
        <f t="shared" si="4"/>
        <v>0</v>
      </c>
      <c r="AI60" s="20">
        <f t="shared" si="5"/>
        <v>0</v>
      </c>
      <c r="AJ60" s="20">
        <f t="shared" si="6"/>
        <v>0</v>
      </c>
    </row>
    <row r="61" spans="1:36" x14ac:dyDescent="0.25">
      <c r="A61" s="31">
        <v>59</v>
      </c>
      <c r="B61" s="39" t="str">
        <f>"Day " &amp; ('Demographics &amp; Outcome'!D62-'Demographics &amp; Outcome'!U62)</f>
        <v>Day -2</v>
      </c>
      <c r="C61" s="39" t="str">
        <f>"Day " &amp; ('Demographics &amp; Outcome'!E62-'Demographics &amp; Outcome'!U62)</f>
        <v>Day -2</v>
      </c>
      <c r="D61" s="39" t="s">
        <v>153</v>
      </c>
      <c r="E61" s="39"/>
      <c r="F61" s="39" t="str">
        <f>"Day " &amp; ('Demographics &amp; Outcome'!F62-'Demographics &amp; Outcome'!U62)</f>
        <v>Day 5</v>
      </c>
      <c r="G61" s="39" t="str">
        <f>"Day " &amp; ('Demographics &amp; Outcome'!G62-'Demographics &amp; Outcome'!U62)</f>
        <v>Day 9</v>
      </c>
      <c r="H61" s="40" t="str">
        <f>IF('Demographics &amp; Outcome'!H62="Dead", "Y", "N")</f>
        <v>N</v>
      </c>
      <c r="I61" s="52">
        <v>0.39</v>
      </c>
      <c r="J61" s="54">
        <v>0.23</v>
      </c>
      <c r="K61" s="54">
        <v>0.13</v>
      </c>
      <c r="L61" s="54"/>
      <c r="M61" s="54">
        <v>0.05</v>
      </c>
      <c r="N61" s="55">
        <v>0.09</v>
      </c>
      <c r="O61" s="54"/>
      <c r="P61" s="54"/>
      <c r="Q61" s="54"/>
      <c r="R61" s="54"/>
      <c r="S61" s="54"/>
      <c r="T61" s="54"/>
      <c r="U61" s="54"/>
      <c r="V61" s="54"/>
      <c r="W61" s="20">
        <f>IF(OR(I61="", ISTEXT(I61)), 0, I61)</f>
        <v>0.39</v>
      </c>
      <c r="X61" s="20">
        <f t="shared" si="14"/>
        <v>0.23</v>
      </c>
      <c r="Y61" s="20">
        <f t="shared" si="15"/>
        <v>0.13</v>
      </c>
      <c r="Z61" s="20">
        <f t="shared" si="16"/>
        <v>0</v>
      </c>
      <c r="AA61" s="20">
        <f t="shared" si="17"/>
        <v>0.05</v>
      </c>
      <c r="AB61" s="20">
        <f t="shared" si="18"/>
        <v>0.09</v>
      </c>
      <c r="AC61" s="20">
        <f>IF(OR(O61="", ISTEXT(O61)), 0, O61)</f>
        <v>0</v>
      </c>
      <c r="AD61" s="20">
        <f t="shared" si="1"/>
        <v>0</v>
      </c>
      <c r="AE61" s="20">
        <f t="shared" si="2"/>
        <v>0</v>
      </c>
      <c r="AF61" s="20">
        <f>IF(OR(R61="", ISTEXT(R61)), 0, R61)</f>
        <v>0</v>
      </c>
      <c r="AG61" s="20">
        <f t="shared" si="3"/>
        <v>0</v>
      </c>
      <c r="AH61" s="20">
        <f t="shared" si="4"/>
        <v>0</v>
      </c>
      <c r="AI61" s="20">
        <f t="shared" si="5"/>
        <v>0</v>
      </c>
      <c r="AJ61" s="20">
        <f t="shared" si="6"/>
        <v>0</v>
      </c>
    </row>
    <row r="62" spans="1:36" x14ac:dyDescent="0.25">
      <c r="A62" s="31">
        <v>60</v>
      </c>
      <c r="B62" s="39" t="str">
        <f>"Day " &amp; ('Demographics &amp; Outcome'!D63-'Demographics &amp; Outcome'!U63)</f>
        <v>Day -1</v>
      </c>
      <c r="C62" s="39" t="str">
        <f>"Day " &amp; ('Demographics &amp; Outcome'!E63-'Demographics &amp; Outcome'!U63)</f>
        <v>Day 1</v>
      </c>
      <c r="D62" s="39" t="s">
        <v>153</v>
      </c>
      <c r="E62" s="39"/>
      <c r="F62" s="39" t="str">
        <f>"Day " &amp; ('Demographics &amp; Outcome'!F63-'Demographics &amp; Outcome'!U63)</f>
        <v>Day 3</v>
      </c>
      <c r="G62" s="39" t="str">
        <f>"Day " &amp; ('Demographics &amp; Outcome'!G63-'Demographics &amp; Outcome'!U63)</f>
        <v>Day 7</v>
      </c>
      <c r="H62" s="40" t="str">
        <f>IF('Demographics &amp; Outcome'!H63="Dead", "Y", "N")</f>
        <v>N</v>
      </c>
      <c r="I62" s="52"/>
      <c r="J62" s="57">
        <v>0.06</v>
      </c>
      <c r="K62" s="54">
        <v>7.0000000000000007E-2</v>
      </c>
      <c r="L62" s="55">
        <v>0.06</v>
      </c>
      <c r="M62" s="54">
        <v>0.04</v>
      </c>
      <c r="N62" s="54"/>
      <c r="O62" s="54"/>
      <c r="P62" s="54"/>
      <c r="Q62" s="54"/>
      <c r="R62" s="54"/>
      <c r="S62" s="54"/>
      <c r="T62" s="54"/>
      <c r="U62" s="54"/>
      <c r="V62" s="54"/>
      <c r="W62" s="20">
        <f t="shared" si="23"/>
        <v>0</v>
      </c>
      <c r="X62" s="20">
        <f t="shared" si="14"/>
        <v>0.06</v>
      </c>
      <c r="Y62" s="20">
        <f t="shared" si="15"/>
        <v>7.0000000000000007E-2</v>
      </c>
      <c r="Z62" s="20">
        <f t="shared" si="16"/>
        <v>0.06</v>
      </c>
      <c r="AA62" s="20">
        <f t="shared" si="17"/>
        <v>0.04</v>
      </c>
      <c r="AB62" s="20">
        <f t="shared" si="18"/>
        <v>0</v>
      </c>
      <c r="AC62" s="20">
        <f t="shared" ref="AC62" si="26">IF(OR(O62="", ISTEXT(O62)), 0, O62)</f>
        <v>0</v>
      </c>
      <c r="AD62" s="20">
        <f t="shared" si="1"/>
        <v>0</v>
      </c>
      <c r="AE62" s="20">
        <f t="shared" si="2"/>
        <v>0</v>
      </c>
      <c r="AF62" s="20">
        <f t="shared" ref="AF62" si="27">IF(OR(R62="", ISTEXT(R62)), 0, R62)</f>
        <v>0</v>
      </c>
      <c r="AG62" s="20">
        <f t="shared" si="3"/>
        <v>0</v>
      </c>
      <c r="AH62" s="20">
        <f t="shared" si="4"/>
        <v>0</v>
      </c>
      <c r="AI62" s="20">
        <f t="shared" si="5"/>
        <v>0</v>
      </c>
      <c r="AJ62" s="20">
        <f t="shared" si="6"/>
        <v>0</v>
      </c>
    </row>
    <row r="63" spans="1:36" x14ac:dyDescent="0.25">
      <c r="A63" s="31">
        <v>61</v>
      </c>
      <c r="B63" s="39" t="str">
        <f>"Day " &amp; ('Demographics &amp; Outcome'!D64-'Demographics &amp; Outcome'!U64)</f>
        <v>Day -3</v>
      </c>
      <c r="C63" s="39" t="str">
        <f>"Day " &amp; ('Demographics &amp; Outcome'!E64-'Demographics &amp; Outcome'!U64)</f>
        <v>Day 0</v>
      </c>
      <c r="D63" s="39" t="s">
        <v>153</v>
      </c>
      <c r="E63" s="39"/>
      <c r="F63" s="39" t="str">
        <f>"Day " &amp; ('Demographics &amp; Outcome'!F64-'Demographics &amp; Outcome'!U64)</f>
        <v>Day 21</v>
      </c>
      <c r="G63" s="39" t="str">
        <f>"Day " &amp; ('Demographics &amp; Outcome'!G64-'Demographics &amp; Outcome'!U64)</f>
        <v>Day 32</v>
      </c>
      <c r="H63" s="40" t="str">
        <f>IF('Demographics &amp; Outcome'!H64="Dead", "Y", "N")</f>
        <v>N</v>
      </c>
      <c r="I63" s="52">
        <v>7.0000000000000007E-2</v>
      </c>
      <c r="J63" s="54">
        <v>0.12</v>
      </c>
      <c r="K63" s="54"/>
      <c r="L63" s="54">
        <v>0.06</v>
      </c>
      <c r="M63" s="54">
        <v>0.05</v>
      </c>
      <c r="N63" s="54">
        <v>0.05</v>
      </c>
      <c r="O63" s="54">
        <v>0.06</v>
      </c>
      <c r="P63" s="54">
        <v>0.04</v>
      </c>
      <c r="Q63" s="54">
        <v>0.02</v>
      </c>
      <c r="R63" s="54">
        <v>0.02</v>
      </c>
      <c r="S63" s="54"/>
      <c r="T63" s="54">
        <v>0.03</v>
      </c>
      <c r="U63" s="54"/>
      <c r="V63" s="54">
        <v>0.04</v>
      </c>
      <c r="W63" s="20">
        <f>IF(OR(I63="", ISTEXT(I63)), 0, I63)</f>
        <v>7.0000000000000007E-2</v>
      </c>
      <c r="X63" s="20">
        <f t="shared" si="14"/>
        <v>0.12</v>
      </c>
      <c r="Y63" s="20">
        <f t="shared" si="15"/>
        <v>0</v>
      </c>
      <c r="Z63" s="20">
        <f t="shared" si="16"/>
        <v>0.06</v>
      </c>
      <c r="AA63" s="20">
        <f t="shared" si="17"/>
        <v>0.05</v>
      </c>
      <c r="AB63" s="20">
        <f t="shared" si="18"/>
        <v>0.05</v>
      </c>
      <c r="AC63" s="20">
        <f>IF(OR(O63="", ISTEXT(O63)), 0, O63)</f>
        <v>0.06</v>
      </c>
      <c r="AD63" s="20">
        <f t="shared" si="1"/>
        <v>0.04</v>
      </c>
      <c r="AE63" s="20">
        <f t="shared" si="2"/>
        <v>0.02</v>
      </c>
      <c r="AF63" s="20">
        <f>IF(OR(R63="", ISTEXT(R63)), 0, R63)</f>
        <v>0.02</v>
      </c>
      <c r="AG63" s="20">
        <f t="shared" si="3"/>
        <v>0</v>
      </c>
      <c r="AH63" s="20">
        <f t="shared" si="4"/>
        <v>0.03</v>
      </c>
      <c r="AI63" s="20">
        <f t="shared" si="5"/>
        <v>0</v>
      </c>
      <c r="AJ63" s="20">
        <f t="shared" si="6"/>
        <v>0.04</v>
      </c>
    </row>
    <row r="64" spans="1:36" x14ac:dyDescent="0.25">
      <c r="A64" s="31">
        <v>62</v>
      </c>
      <c r="B64" s="39" t="str">
        <f>"Day " &amp; ('Demographics &amp; Outcome'!D65-'Demographics &amp; Outcome'!U65)</f>
        <v>Day 0</v>
      </c>
      <c r="C64" s="39" t="str">
        <f>"Day " &amp; ('Demographics &amp; Outcome'!E65-'Demographics &amp; Outcome'!U65)</f>
        <v>Day 0</v>
      </c>
      <c r="D64" s="39" t="s">
        <v>153</v>
      </c>
      <c r="E64" s="39"/>
      <c r="F64" s="39" t="str">
        <f>"Day " &amp; ('Demographics &amp; Outcome'!F65-'Demographics &amp; Outcome'!U65)</f>
        <v>Day 8</v>
      </c>
      <c r="G64" s="39" t="str">
        <f>"Day " &amp; ('Demographics &amp; Outcome'!G65-'Demographics &amp; Outcome'!U65)</f>
        <v>Day 10</v>
      </c>
      <c r="H64" s="40" t="str">
        <f>IF('Demographics &amp; Outcome'!H65="Dead", "Y", "N")</f>
        <v>N</v>
      </c>
      <c r="I64" s="52">
        <v>0.13</v>
      </c>
      <c r="J64" s="54">
        <v>0.09</v>
      </c>
      <c r="K64" s="54">
        <v>0.08</v>
      </c>
      <c r="L64" s="54">
        <v>0.08</v>
      </c>
      <c r="M64" s="54">
        <v>0.09</v>
      </c>
      <c r="N64" s="54">
        <v>0.06</v>
      </c>
      <c r="O64" s="54">
        <v>0.06</v>
      </c>
      <c r="P64" s="54">
        <v>0.04</v>
      </c>
      <c r="Q64" s="55"/>
      <c r="R64" s="54"/>
      <c r="S64" s="54"/>
      <c r="T64" s="54"/>
      <c r="U64" s="54"/>
      <c r="V64" s="54"/>
      <c r="W64" s="20">
        <f t="shared" ref="W64:W75" si="28">IF(OR(I64="", ISTEXT(I64)), 0, I64)</f>
        <v>0.13</v>
      </c>
      <c r="X64" s="20">
        <f t="shared" si="14"/>
        <v>0.09</v>
      </c>
      <c r="Y64" s="20">
        <f t="shared" si="15"/>
        <v>0.08</v>
      </c>
      <c r="Z64" s="20">
        <f t="shared" si="16"/>
        <v>0.08</v>
      </c>
      <c r="AA64" s="20">
        <f t="shared" si="17"/>
        <v>0.09</v>
      </c>
      <c r="AB64" s="20">
        <f t="shared" si="18"/>
        <v>0.06</v>
      </c>
      <c r="AC64" s="20">
        <f t="shared" ref="AC64:AC75" si="29">IF(OR(O64="", ISTEXT(O64)), 0, O64)</f>
        <v>0.06</v>
      </c>
      <c r="AD64" s="20">
        <f t="shared" si="1"/>
        <v>0.04</v>
      </c>
      <c r="AE64" s="20">
        <f t="shared" si="2"/>
        <v>0</v>
      </c>
      <c r="AF64" s="20">
        <f t="shared" ref="AF64:AF75" si="30">IF(OR(R64="", ISTEXT(R64)), 0, R64)</f>
        <v>0</v>
      </c>
      <c r="AG64" s="20">
        <f t="shared" si="3"/>
        <v>0</v>
      </c>
      <c r="AH64" s="20">
        <f t="shared" si="4"/>
        <v>0</v>
      </c>
      <c r="AI64" s="20">
        <f t="shared" si="5"/>
        <v>0</v>
      </c>
      <c r="AJ64" s="20">
        <f t="shared" si="6"/>
        <v>0</v>
      </c>
    </row>
    <row r="65" spans="1:36" x14ac:dyDescent="0.25">
      <c r="A65" s="31">
        <v>63</v>
      </c>
      <c r="B65" s="39" t="str">
        <f>"Day " &amp; ('Demographics &amp; Outcome'!D66-'Demographics &amp; Outcome'!U66)</f>
        <v>Day -1</v>
      </c>
      <c r="C65" s="39" t="str">
        <f>"Day " &amp; ('Demographics &amp; Outcome'!E66-'Demographics &amp; Outcome'!U66)</f>
        <v>Day 0</v>
      </c>
      <c r="D65" s="39" t="s">
        <v>153</v>
      </c>
      <c r="E65" s="39"/>
      <c r="F65" s="39" t="str">
        <f>"Day " &amp; ('Demographics &amp; Outcome'!F66-'Demographics &amp; Outcome'!U66)</f>
        <v>Day 37</v>
      </c>
      <c r="G65" s="39" t="str">
        <f>"Day " &amp; ('Demographics &amp; Outcome'!G66-'Demographics &amp; Outcome'!U66)</f>
        <v>Day 37</v>
      </c>
      <c r="H65" s="40" t="str">
        <f>IF('Demographics &amp; Outcome'!H66="Dead", "Y", "N")</f>
        <v>Y</v>
      </c>
      <c r="I65" s="52">
        <v>0.12</v>
      </c>
      <c r="J65" s="54"/>
      <c r="K65" s="54">
        <v>7.0000000000000007E-2</v>
      </c>
      <c r="L65" s="54"/>
      <c r="M65" s="54">
        <v>0.05</v>
      </c>
      <c r="N65" s="54">
        <v>7.0000000000000007E-2</v>
      </c>
      <c r="O65" s="54">
        <v>0.06</v>
      </c>
      <c r="P65" s="54">
        <v>0.5</v>
      </c>
      <c r="Q65" s="54">
        <v>0.09</v>
      </c>
      <c r="R65" s="54">
        <v>0.08</v>
      </c>
      <c r="S65" s="54">
        <v>7.0000000000000007E-2</v>
      </c>
      <c r="T65" s="54">
        <v>0.06</v>
      </c>
      <c r="U65" s="54">
        <v>0.05</v>
      </c>
      <c r="V65" s="54">
        <v>0.05</v>
      </c>
      <c r="W65" s="20">
        <f t="shared" si="28"/>
        <v>0.12</v>
      </c>
      <c r="X65" s="20">
        <f t="shared" si="14"/>
        <v>0</v>
      </c>
      <c r="Y65" s="20">
        <f t="shared" si="15"/>
        <v>7.0000000000000007E-2</v>
      </c>
      <c r="Z65" s="20">
        <f t="shared" si="16"/>
        <v>0</v>
      </c>
      <c r="AA65" s="20">
        <f t="shared" si="17"/>
        <v>0.05</v>
      </c>
      <c r="AB65" s="20">
        <f t="shared" si="18"/>
        <v>7.0000000000000007E-2</v>
      </c>
      <c r="AC65" s="20">
        <f t="shared" si="29"/>
        <v>0.06</v>
      </c>
      <c r="AD65" s="20">
        <f t="shared" si="1"/>
        <v>0.5</v>
      </c>
      <c r="AE65" s="20">
        <f t="shared" si="2"/>
        <v>0.09</v>
      </c>
      <c r="AF65" s="20">
        <f t="shared" si="30"/>
        <v>0.08</v>
      </c>
      <c r="AG65" s="20">
        <f t="shared" si="3"/>
        <v>7.0000000000000007E-2</v>
      </c>
      <c r="AH65" s="20">
        <f t="shared" si="4"/>
        <v>0.06</v>
      </c>
      <c r="AI65" s="20">
        <f t="shared" si="5"/>
        <v>0.05</v>
      </c>
      <c r="AJ65" s="20">
        <f t="shared" si="6"/>
        <v>0.05</v>
      </c>
    </row>
    <row r="66" spans="1:36" x14ac:dyDescent="0.25">
      <c r="A66" s="31">
        <v>64</v>
      </c>
      <c r="B66" s="39" t="str">
        <f>"Day " &amp; ('Demographics &amp; Outcome'!D67-'Demographics &amp; Outcome'!U67)</f>
        <v>Day -1</v>
      </c>
      <c r="C66" s="39" t="str">
        <f>"Day " &amp; ('Demographics &amp; Outcome'!E67-'Demographics &amp; Outcome'!U67)</f>
        <v>Day -1</v>
      </c>
      <c r="D66" s="39" t="s">
        <v>153</v>
      </c>
      <c r="E66" s="39"/>
      <c r="F66" s="39" t="str">
        <f>"Day " &amp; ('Demographics &amp; Outcome'!F67-'Demographics &amp; Outcome'!U67)</f>
        <v>Day 11</v>
      </c>
      <c r="G66" s="39" t="str">
        <f>"Day " &amp; ('Demographics &amp; Outcome'!G67-'Demographics &amp; Outcome'!U67)</f>
        <v>Day 16</v>
      </c>
      <c r="H66" s="40" t="str">
        <f>IF('Demographics &amp; Outcome'!H67="Dead", "Y", "N")</f>
        <v>N</v>
      </c>
      <c r="I66" s="52">
        <v>0.25</v>
      </c>
      <c r="J66" s="54">
        <v>0.22</v>
      </c>
      <c r="K66" s="54">
        <v>0.16</v>
      </c>
      <c r="L66" s="54"/>
      <c r="M66" s="54">
        <v>0.09</v>
      </c>
      <c r="N66" s="54">
        <v>7.0000000000000007E-2</v>
      </c>
      <c r="O66" s="54">
        <v>0.05</v>
      </c>
      <c r="P66" s="54">
        <v>0.08</v>
      </c>
      <c r="Q66" s="54"/>
      <c r="R66" s="54"/>
      <c r="S66" s="54">
        <v>0.06</v>
      </c>
      <c r="T66" s="55"/>
      <c r="U66" s="54"/>
      <c r="V66" s="54">
        <v>0.05</v>
      </c>
      <c r="W66" s="20">
        <f t="shared" si="28"/>
        <v>0.25</v>
      </c>
      <c r="X66" s="20">
        <f t="shared" si="14"/>
        <v>0.22</v>
      </c>
      <c r="Y66" s="20">
        <f t="shared" si="15"/>
        <v>0.16</v>
      </c>
      <c r="Z66" s="20">
        <f t="shared" si="16"/>
        <v>0</v>
      </c>
      <c r="AA66" s="20">
        <f t="shared" si="17"/>
        <v>0.09</v>
      </c>
      <c r="AB66" s="20">
        <f t="shared" si="18"/>
        <v>7.0000000000000007E-2</v>
      </c>
      <c r="AC66" s="20">
        <f t="shared" si="29"/>
        <v>0.05</v>
      </c>
      <c r="AD66" s="20">
        <f t="shared" si="1"/>
        <v>0.08</v>
      </c>
      <c r="AE66" s="20">
        <f t="shared" si="2"/>
        <v>0</v>
      </c>
      <c r="AF66" s="20">
        <f t="shared" si="30"/>
        <v>0</v>
      </c>
      <c r="AG66" s="20">
        <f t="shared" si="3"/>
        <v>0.06</v>
      </c>
      <c r="AH66" s="20">
        <f t="shared" si="4"/>
        <v>0</v>
      </c>
      <c r="AI66" s="20">
        <f t="shared" si="5"/>
        <v>0</v>
      </c>
      <c r="AJ66" s="20">
        <f t="shared" si="6"/>
        <v>0.05</v>
      </c>
    </row>
    <row r="67" spans="1:36" x14ac:dyDescent="0.25">
      <c r="A67" s="31">
        <v>65</v>
      </c>
      <c r="B67" s="39" t="str">
        <f>"Day " &amp; ('Demographics &amp; Outcome'!D68-'Demographics &amp; Outcome'!U68)</f>
        <v>Day 0</v>
      </c>
      <c r="C67" s="39" t="str">
        <f>"Day " &amp; ('Demographics &amp; Outcome'!E68-'Demographics &amp; Outcome'!U68)</f>
        <v>Day 0</v>
      </c>
      <c r="D67" s="39" t="s">
        <v>153</v>
      </c>
      <c r="E67" s="39"/>
      <c r="F67" s="39" t="str">
        <f>"Day " &amp; ('Demographics &amp; Outcome'!F68-'Demographics &amp; Outcome'!U68)</f>
        <v>Day 18</v>
      </c>
      <c r="G67" s="39" t="str">
        <f>"Day " &amp; ('Demographics &amp; Outcome'!G68-'Demographics &amp; Outcome'!U68)</f>
        <v>Day 25</v>
      </c>
      <c r="H67" s="40" t="str">
        <f>IF('Demographics &amp; Outcome'!H68="Dead", "Y", "N")</f>
        <v>N</v>
      </c>
      <c r="I67" s="52">
        <v>7.0000000000000007E-2</v>
      </c>
      <c r="J67" s="54">
        <v>7.0000000000000007E-2</v>
      </c>
      <c r="K67" s="54">
        <v>0.08</v>
      </c>
      <c r="L67" s="54">
        <v>0.1</v>
      </c>
      <c r="M67" s="54">
        <v>0.08</v>
      </c>
      <c r="N67" s="54"/>
      <c r="O67" s="54">
        <v>0.05</v>
      </c>
      <c r="P67" s="54">
        <v>0.02</v>
      </c>
      <c r="Q67" s="54">
        <v>0.04</v>
      </c>
      <c r="R67" s="54">
        <v>0.04</v>
      </c>
      <c r="S67" s="54">
        <v>0.04</v>
      </c>
      <c r="T67" s="54" t="s">
        <v>128</v>
      </c>
      <c r="U67" s="54"/>
      <c r="V67" s="54">
        <v>0.05</v>
      </c>
      <c r="W67" s="20">
        <f t="shared" si="28"/>
        <v>7.0000000000000007E-2</v>
      </c>
      <c r="X67" s="20">
        <f t="shared" si="14"/>
        <v>7.0000000000000007E-2</v>
      </c>
      <c r="Y67" s="20">
        <f t="shared" si="15"/>
        <v>0.08</v>
      </c>
      <c r="Z67" s="20">
        <f t="shared" si="16"/>
        <v>0.1</v>
      </c>
      <c r="AA67" s="20">
        <f t="shared" si="17"/>
        <v>0.08</v>
      </c>
      <c r="AB67" s="20">
        <f t="shared" si="18"/>
        <v>0</v>
      </c>
      <c r="AC67" s="20">
        <f t="shared" si="29"/>
        <v>0.05</v>
      </c>
      <c r="AD67" s="20">
        <f t="shared" ref="AD67:AD82" si="31">IF(OR(P67="", ISTEXT(P67)), 0, P67)</f>
        <v>0.02</v>
      </c>
      <c r="AE67" s="20">
        <f t="shared" ref="AE67:AE82" si="32">IF(OR(Q67="", ISTEXT(Q67)), 0, Q67)</f>
        <v>0.04</v>
      </c>
      <c r="AF67" s="20">
        <f t="shared" si="30"/>
        <v>0.04</v>
      </c>
      <c r="AG67" s="20">
        <f t="shared" ref="AG67:AG82" si="33">IF(OR(S67="", ISTEXT(S67)), 0, S67)</f>
        <v>0.04</v>
      </c>
      <c r="AH67" s="20">
        <f t="shared" ref="AH67:AH82" si="34">IF(OR(T67="", ISTEXT(T67)), 0, T67)</f>
        <v>0</v>
      </c>
      <c r="AI67" s="20">
        <f t="shared" ref="AI67:AI82" si="35">IF(OR(U67="", ISTEXT(U67)), 0, U67)</f>
        <v>0</v>
      </c>
      <c r="AJ67" s="20">
        <f t="shared" ref="AJ67:AJ82" si="36">IF(OR(V67="", ISTEXT(V67)), 0, V67)</f>
        <v>0.05</v>
      </c>
    </row>
    <row r="68" spans="1:36" x14ac:dyDescent="0.25">
      <c r="A68" s="31">
        <v>66</v>
      </c>
      <c r="B68" s="39" t="str">
        <f>"Day " &amp; ('Demographics &amp; Outcome'!D69-'Demographics &amp; Outcome'!U69)</f>
        <v>Day 0</v>
      </c>
      <c r="C68" s="39" t="str">
        <f>"Day " &amp; ('Demographics &amp; Outcome'!E69-'Demographics &amp; Outcome'!U69)</f>
        <v>Day 3</v>
      </c>
      <c r="D68" s="39" t="s">
        <v>153</v>
      </c>
      <c r="E68" s="39"/>
      <c r="F68" s="39" t="str">
        <f>"Day " &amp; ('Demographics &amp; Outcome'!F69-'Demographics &amp; Outcome'!U69)</f>
        <v>Day 32</v>
      </c>
      <c r="G68" s="39" t="str">
        <f>"Day " &amp; ('Demographics &amp; Outcome'!G69-'Demographics &amp; Outcome'!U69)</f>
        <v>Day 43</v>
      </c>
      <c r="H68" s="40" t="str">
        <f>IF('Demographics &amp; Outcome'!H69="Dead", "Y", "N")</f>
        <v>N</v>
      </c>
      <c r="I68" s="52">
        <v>0.35</v>
      </c>
      <c r="J68" s="54"/>
      <c r="K68" s="54">
        <v>0.54</v>
      </c>
      <c r="L68" s="57">
        <v>0.27</v>
      </c>
      <c r="M68" s="54">
        <v>0.16</v>
      </c>
      <c r="N68" s="54">
        <v>0.1</v>
      </c>
      <c r="O68" s="54">
        <v>0.05</v>
      </c>
      <c r="P68" s="54">
        <v>0.05</v>
      </c>
      <c r="Q68" s="54">
        <v>0.1</v>
      </c>
      <c r="R68" s="54">
        <v>0.03</v>
      </c>
      <c r="S68" s="54">
        <v>0.03</v>
      </c>
      <c r="T68" s="54">
        <v>0.03</v>
      </c>
      <c r="U68" s="54">
        <v>0.03</v>
      </c>
      <c r="V68" s="54">
        <v>0.03</v>
      </c>
      <c r="W68" s="20">
        <f t="shared" si="28"/>
        <v>0.35</v>
      </c>
      <c r="X68" s="20">
        <f t="shared" si="14"/>
        <v>0</v>
      </c>
      <c r="Y68" s="20">
        <f t="shared" si="15"/>
        <v>0.54</v>
      </c>
      <c r="Z68" s="20">
        <f t="shared" si="16"/>
        <v>0.27</v>
      </c>
      <c r="AA68" s="20">
        <f t="shared" si="17"/>
        <v>0.16</v>
      </c>
      <c r="AB68" s="20">
        <f t="shared" si="18"/>
        <v>0.1</v>
      </c>
      <c r="AC68" s="20">
        <f t="shared" si="29"/>
        <v>0.05</v>
      </c>
      <c r="AD68" s="20">
        <f t="shared" si="31"/>
        <v>0.05</v>
      </c>
      <c r="AE68" s="20">
        <f t="shared" si="32"/>
        <v>0.1</v>
      </c>
      <c r="AF68" s="20">
        <f t="shared" si="30"/>
        <v>0.03</v>
      </c>
      <c r="AG68" s="20">
        <f t="shared" si="33"/>
        <v>0.03</v>
      </c>
      <c r="AH68" s="20">
        <f t="shared" si="34"/>
        <v>0.03</v>
      </c>
      <c r="AI68" s="20">
        <f t="shared" si="35"/>
        <v>0.03</v>
      </c>
      <c r="AJ68" s="20">
        <f t="shared" si="36"/>
        <v>0.03</v>
      </c>
    </row>
    <row r="69" spans="1:36" x14ac:dyDescent="0.25">
      <c r="A69" s="31">
        <v>67</v>
      </c>
      <c r="B69" s="39" t="str">
        <f>"Day " &amp; ('Demographics &amp; Outcome'!D70-'Demographics &amp; Outcome'!U70)</f>
        <v>Day -1</v>
      </c>
      <c r="C69" s="39" t="str">
        <f>"Day " &amp; ('Demographics &amp; Outcome'!E70-'Demographics &amp; Outcome'!U70)</f>
        <v>Day 1</v>
      </c>
      <c r="D69" s="39" t="s">
        <v>153</v>
      </c>
      <c r="E69" s="39"/>
      <c r="F69" s="39" t="str">
        <f>"Day " &amp; ('Demographics &amp; Outcome'!F70-'Demographics &amp; Outcome'!U70)</f>
        <v>Day 6</v>
      </c>
      <c r="G69" s="39" t="str">
        <f>"Day " &amp; ('Demographics &amp; Outcome'!G70-'Demographics &amp; Outcome'!U70)</f>
        <v>Day 6</v>
      </c>
      <c r="H69" s="40" t="str">
        <f>IF('Demographics &amp; Outcome'!H70="Dead", "Y", "N")</f>
        <v>Y</v>
      </c>
      <c r="I69" s="52">
        <v>2.02</v>
      </c>
      <c r="J69" s="57">
        <v>1.36</v>
      </c>
      <c r="K69" s="54">
        <v>1.5</v>
      </c>
      <c r="L69" s="54">
        <v>0.7</v>
      </c>
      <c r="M69" s="54"/>
      <c r="N69" s="54"/>
      <c r="O69" s="53"/>
      <c r="P69" s="54"/>
      <c r="Q69" s="54"/>
      <c r="R69" s="54"/>
      <c r="S69" s="54"/>
      <c r="T69" s="54"/>
      <c r="U69" s="54"/>
      <c r="V69" s="54"/>
      <c r="W69" s="20">
        <f t="shared" si="28"/>
        <v>2.02</v>
      </c>
      <c r="X69" s="20">
        <f t="shared" si="14"/>
        <v>1.36</v>
      </c>
      <c r="Y69" s="20">
        <f t="shared" si="15"/>
        <v>1.5</v>
      </c>
      <c r="Z69" s="20">
        <f t="shared" si="16"/>
        <v>0.7</v>
      </c>
      <c r="AA69" s="20">
        <f t="shared" si="17"/>
        <v>0</v>
      </c>
      <c r="AB69" s="20">
        <f t="shared" si="18"/>
        <v>0</v>
      </c>
      <c r="AC69" s="20">
        <f t="shared" si="29"/>
        <v>0</v>
      </c>
      <c r="AD69" s="20">
        <f t="shared" si="31"/>
        <v>0</v>
      </c>
      <c r="AE69" s="20">
        <f t="shared" si="32"/>
        <v>0</v>
      </c>
      <c r="AF69" s="20">
        <f t="shared" si="30"/>
        <v>0</v>
      </c>
      <c r="AG69" s="20">
        <f t="shared" si="33"/>
        <v>0</v>
      </c>
      <c r="AH69" s="20">
        <f t="shared" si="34"/>
        <v>0</v>
      </c>
      <c r="AI69" s="20">
        <f t="shared" si="35"/>
        <v>0</v>
      </c>
      <c r="AJ69" s="20">
        <f t="shared" si="36"/>
        <v>0</v>
      </c>
    </row>
    <row r="70" spans="1:36" x14ac:dyDescent="0.25">
      <c r="A70" s="31">
        <v>68</v>
      </c>
      <c r="B70" s="39" t="str">
        <f>"Day " &amp; ('Demographics &amp; Outcome'!D71-'Demographics &amp; Outcome'!U71)</f>
        <v>Day 0</v>
      </c>
      <c r="C70" s="39" t="str">
        <f>"Day " &amp; ('Demographics &amp; Outcome'!E71-'Demographics &amp; Outcome'!U71)</f>
        <v>Day 2</v>
      </c>
      <c r="D70" s="39" t="s">
        <v>153</v>
      </c>
      <c r="E70" s="39"/>
      <c r="F70" s="39" t="str">
        <f>"Day " &amp; ('Demographics &amp; Outcome'!F71-'Demographics &amp; Outcome'!U71)</f>
        <v>Day 4</v>
      </c>
      <c r="G70" s="39" t="str">
        <f>"Day " &amp; ('Demographics &amp; Outcome'!G71-'Demographics &amp; Outcome'!U71)</f>
        <v>Day 7</v>
      </c>
      <c r="H70" s="40" t="str">
        <f>IF('Demographics &amp; Outcome'!H71="Dead", "Y", "N")</f>
        <v>N</v>
      </c>
      <c r="I70" s="52">
        <v>0.08</v>
      </c>
      <c r="J70" s="54"/>
      <c r="K70" s="57">
        <v>0.06</v>
      </c>
      <c r="L70" s="54">
        <v>0.06</v>
      </c>
      <c r="M70" s="55">
        <v>0.06</v>
      </c>
      <c r="N70" s="54"/>
      <c r="O70" s="54"/>
      <c r="P70" s="54"/>
      <c r="Q70" s="54"/>
      <c r="R70" s="54"/>
      <c r="S70" s="54"/>
      <c r="T70" s="54"/>
      <c r="U70" s="54"/>
      <c r="V70" s="54"/>
      <c r="W70" s="20">
        <f t="shared" si="28"/>
        <v>0.08</v>
      </c>
      <c r="X70" s="20">
        <f t="shared" si="14"/>
        <v>0</v>
      </c>
      <c r="Y70" s="20">
        <f t="shared" si="15"/>
        <v>0.06</v>
      </c>
      <c r="Z70" s="20">
        <f t="shared" si="16"/>
        <v>0.06</v>
      </c>
      <c r="AA70" s="20">
        <f t="shared" si="17"/>
        <v>0.06</v>
      </c>
      <c r="AB70" s="20">
        <f t="shared" si="18"/>
        <v>0</v>
      </c>
      <c r="AC70" s="20">
        <f t="shared" si="29"/>
        <v>0</v>
      </c>
      <c r="AD70" s="20">
        <f t="shared" si="31"/>
        <v>0</v>
      </c>
      <c r="AE70" s="20">
        <f t="shared" si="32"/>
        <v>0</v>
      </c>
      <c r="AF70" s="20">
        <f t="shared" si="30"/>
        <v>0</v>
      </c>
      <c r="AG70" s="20">
        <f t="shared" si="33"/>
        <v>0</v>
      </c>
      <c r="AH70" s="20">
        <f t="shared" si="34"/>
        <v>0</v>
      </c>
      <c r="AI70" s="20">
        <f t="shared" si="35"/>
        <v>0</v>
      </c>
      <c r="AJ70" s="20">
        <f t="shared" si="36"/>
        <v>0</v>
      </c>
    </row>
    <row r="71" spans="1:36" x14ac:dyDescent="0.25">
      <c r="A71" s="31">
        <v>69</v>
      </c>
      <c r="B71" s="39" t="str">
        <f>"Day " &amp; ('Demographics &amp; Outcome'!D72-'Demographics &amp; Outcome'!U72)</f>
        <v>Day 0</v>
      </c>
      <c r="C71" s="39" t="str">
        <f>"Day " &amp; ('Demographics &amp; Outcome'!E72-'Demographics &amp; Outcome'!U72)</f>
        <v>Day 0</v>
      </c>
      <c r="D71" s="39" t="s">
        <v>153</v>
      </c>
      <c r="E71" s="39"/>
      <c r="F71" s="39" t="str">
        <f>"Day " &amp; ('Demographics &amp; Outcome'!F72-'Demographics &amp; Outcome'!U72)</f>
        <v>Day 8</v>
      </c>
      <c r="G71" s="39" t="str">
        <f>"Day " &amp; ('Demographics &amp; Outcome'!G72-'Demographics &amp; Outcome'!U72)</f>
        <v>Day 20</v>
      </c>
      <c r="H71" s="40" t="str">
        <f>IF('Demographics &amp; Outcome'!H72="Dead", "Y", "N")</f>
        <v>N</v>
      </c>
      <c r="I71" s="52">
        <v>0.7</v>
      </c>
      <c r="J71" s="54">
        <v>0.72</v>
      </c>
      <c r="K71" s="54">
        <v>0.6</v>
      </c>
      <c r="L71" s="54">
        <v>0.43</v>
      </c>
      <c r="M71" s="54">
        <v>0.26</v>
      </c>
      <c r="N71" s="54">
        <v>0.23</v>
      </c>
      <c r="O71" s="54">
        <v>0.13</v>
      </c>
      <c r="P71" s="54">
        <v>0.08</v>
      </c>
      <c r="Q71" s="55"/>
      <c r="R71" s="54"/>
      <c r="S71" s="54"/>
      <c r="T71" s="54"/>
      <c r="U71" s="54"/>
      <c r="V71" s="54"/>
      <c r="W71" s="20">
        <f t="shared" si="28"/>
        <v>0.7</v>
      </c>
      <c r="X71" s="20">
        <f t="shared" si="14"/>
        <v>0.72</v>
      </c>
      <c r="Y71" s="20">
        <f t="shared" si="15"/>
        <v>0.6</v>
      </c>
      <c r="Z71" s="20">
        <f t="shared" si="16"/>
        <v>0.43</v>
      </c>
      <c r="AA71" s="20">
        <f t="shared" si="17"/>
        <v>0.26</v>
      </c>
      <c r="AB71" s="20">
        <f t="shared" si="18"/>
        <v>0.23</v>
      </c>
      <c r="AC71" s="20">
        <f t="shared" si="29"/>
        <v>0.13</v>
      </c>
      <c r="AD71" s="20">
        <f t="shared" si="31"/>
        <v>0.08</v>
      </c>
      <c r="AE71" s="20">
        <f t="shared" si="32"/>
        <v>0</v>
      </c>
      <c r="AF71" s="20">
        <f t="shared" si="30"/>
        <v>0</v>
      </c>
      <c r="AG71" s="20">
        <f t="shared" si="33"/>
        <v>0</v>
      </c>
      <c r="AH71" s="20">
        <f t="shared" si="34"/>
        <v>0</v>
      </c>
      <c r="AI71" s="20">
        <f t="shared" si="35"/>
        <v>0</v>
      </c>
      <c r="AJ71" s="20">
        <f t="shared" si="36"/>
        <v>0</v>
      </c>
    </row>
    <row r="72" spans="1:36" x14ac:dyDescent="0.25">
      <c r="A72" s="31">
        <v>70</v>
      </c>
      <c r="B72" s="39" t="str">
        <f>"Day " &amp; ('Demographics &amp; Outcome'!D73-'Demographics &amp; Outcome'!U73)</f>
        <v>Day -3</v>
      </c>
      <c r="C72" s="39" t="str">
        <f>"Day " &amp; ('Demographics &amp; Outcome'!E73-'Demographics &amp; Outcome'!U73)</f>
        <v>Day 15</v>
      </c>
      <c r="D72" s="39" t="s">
        <v>153</v>
      </c>
      <c r="E72" s="39"/>
      <c r="F72" s="39" t="str">
        <f>"Day " &amp; ('Demographics &amp; Outcome'!F73-'Demographics &amp; Outcome'!U73)</f>
        <v>Day 16</v>
      </c>
      <c r="G72" s="39" t="str">
        <f>"Day " &amp; ('Demographics &amp; Outcome'!G73-'Demographics &amp; Outcome'!U73)</f>
        <v>Day 16</v>
      </c>
      <c r="H72" s="40" t="str">
        <f>IF('Demographics &amp; Outcome'!H73="Dead", "Y", "N")</f>
        <v>Y</v>
      </c>
      <c r="I72" s="52">
        <v>4.8600000000000003</v>
      </c>
      <c r="J72" s="54">
        <v>6.27</v>
      </c>
      <c r="K72" s="54">
        <v>3.17</v>
      </c>
      <c r="L72" s="54"/>
      <c r="M72" s="54"/>
      <c r="N72" s="54"/>
      <c r="O72" s="54">
        <v>0.14000000000000001</v>
      </c>
      <c r="P72" s="54"/>
      <c r="Q72" s="54"/>
      <c r="R72" s="54"/>
      <c r="S72" s="54"/>
      <c r="T72" s="54"/>
      <c r="U72" s="54">
        <v>0.63</v>
      </c>
      <c r="V72" s="54"/>
      <c r="W72" s="20">
        <f t="shared" si="28"/>
        <v>4.8600000000000003</v>
      </c>
      <c r="X72" s="20">
        <f t="shared" si="14"/>
        <v>6.27</v>
      </c>
      <c r="Y72" s="20">
        <f t="shared" si="15"/>
        <v>3.17</v>
      </c>
      <c r="Z72" s="20">
        <f t="shared" si="16"/>
        <v>0</v>
      </c>
      <c r="AA72" s="20">
        <f t="shared" si="17"/>
        <v>0</v>
      </c>
      <c r="AB72" s="20">
        <f t="shared" si="18"/>
        <v>0</v>
      </c>
      <c r="AC72" s="20">
        <f t="shared" si="29"/>
        <v>0.14000000000000001</v>
      </c>
      <c r="AD72" s="20">
        <f t="shared" si="31"/>
        <v>0</v>
      </c>
      <c r="AE72" s="20">
        <f t="shared" si="32"/>
        <v>0</v>
      </c>
      <c r="AF72" s="20">
        <f t="shared" si="30"/>
        <v>0</v>
      </c>
      <c r="AG72" s="20">
        <f t="shared" si="33"/>
        <v>0</v>
      </c>
      <c r="AH72" s="20">
        <f t="shared" si="34"/>
        <v>0</v>
      </c>
      <c r="AI72" s="20">
        <f t="shared" si="35"/>
        <v>0.63</v>
      </c>
      <c r="AJ72" s="20">
        <f t="shared" si="36"/>
        <v>0</v>
      </c>
    </row>
    <row r="73" spans="1:36" x14ac:dyDescent="0.25">
      <c r="A73" s="31">
        <v>71</v>
      </c>
      <c r="B73" s="39" t="str">
        <f>"Day " &amp; ('Demographics &amp; Outcome'!D74-'Demographics &amp; Outcome'!U74)</f>
        <v>Day -1</v>
      </c>
      <c r="C73" s="39" t="str">
        <f>"Day " &amp; ('Demographics &amp; Outcome'!E74-'Demographics &amp; Outcome'!U74)</f>
        <v>Day 5</v>
      </c>
      <c r="D73" s="39" t="s">
        <v>153</v>
      </c>
      <c r="E73" s="39"/>
      <c r="F73" s="39" t="str">
        <f>"Day " &amp; ('Demographics &amp; Outcome'!F74-'Demographics &amp; Outcome'!U74)</f>
        <v>Day 8</v>
      </c>
      <c r="G73" s="39" t="str">
        <f>"Day " &amp; ('Demographics &amp; Outcome'!G74-'Demographics &amp; Outcome'!U74)</f>
        <v>Day 11</v>
      </c>
      <c r="H73" s="40" t="str">
        <f>IF('Demographics &amp; Outcome'!H74="Dead", "Y", "N")</f>
        <v>N</v>
      </c>
      <c r="I73" s="52"/>
      <c r="J73" s="54">
        <v>0.15</v>
      </c>
      <c r="K73" s="54"/>
      <c r="L73" s="54"/>
      <c r="M73" s="54"/>
      <c r="N73" s="57">
        <v>0.03</v>
      </c>
      <c r="O73" s="54"/>
      <c r="P73" s="54"/>
      <c r="Q73" s="55">
        <v>0.03</v>
      </c>
      <c r="R73" s="54"/>
      <c r="S73" s="54"/>
      <c r="T73" s="54"/>
      <c r="U73" s="54"/>
      <c r="V73" s="54"/>
      <c r="W73" s="20">
        <f t="shared" si="28"/>
        <v>0</v>
      </c>
      <c r="X73" s="20">
        <f t="shared" si="14"/>
        <v>0.15</v>
      </c>
      <c r="Y73" s="20">
        <f t="shared" si="15"/>
        <v>0</v>
      </c>
      <c r="Z73" s="20">
        <f t="shared" si="16"/>
        <v>0</v>
      </c>
      <c r="AA73" s="20">
        <f t="shared" si="17"/>
        <v>0</v>
      </c>
      <c r="AB73" s="20">
        <f t="shared" si="18"/>
        <v>0.03</v>
      </c>
      <c r="AC73" s="20">
        <f t="shared" si="29"/>
        <v>0</v>
      </c>
      <c r="AD73" s="20">
        <f t="shared" si="31"/>
        <v>0</v>
      </c>
      <c r="AE73" s="20">
        <f t="shared" si="32"/>
        <v>0.03</v>
      </c>
      <c r="AF73" s="20">
        <f t="shared" si="30"/>
        <v>0</v>
      </c>
      <c r="AG73" s="20">
        <f t="shared" si="33"/>
        <v>0</v>
      </c>
      <c r="AH73" s="20">
        <f t="shared" si="34"/>
        <v>0</v>
      </c>
      <c r="AI73" s="20">
        <f t="shared" si="35"/>
        <v>0</v>
      </c>
      <c r="AJ73" s="20">
        <f t="shared" si="36"/>
        <v>0</v>
      </c>
    </row>
    <row r="74" spans="1:36" x14ac:dyDescent="0.25">
      <c r="A74" s="31">
        <v>72</v>
      </c>
      <c r="B74" s="39" t="str">
        <f>"Day " &amp; ('Demographics &amp; Outcome'!D75-'Demographics &amp; Outcome'!U75)</f>
        <v>Day 0</v>
      </c>
      <c r="C74" s="39" t="str">
        <f>"Day " &amp; ('Demographics &amp; Outcome'!E75-'Demographics &amp; Outcome'!U75)</f>
        <v>Day 0</v>
      </c>
      <c r="D74" s="39" t="s">
        <v>153</v>
      </c>
      <c r="E74" s="39"/>
      <c r="F74" s="39" t="str">
        <f>"Day " &amp; ('Demographics &amp; Outcome'!F75-'Demographics &amp; Outcome'!U75)</f>
        <v>Day 61</v>
      </c>
      <c r="G74" s="39" t="str">
        <f>"Day " &amp; ('Demographics &amp; Outcome'!G75-'Demographics &amp; Outcome'!U75)</f>
        <v>Day 38</v>
      </c>
      <c r="H74" s="40" t="str">
        <f>IF('Demographics &amp; Outcome'!H75="Dead", "Y", "N")</f>
        <v>N</v>
      </c>
      <c r="I74" s="52">
        <v>0.26</v>
      </c>
      <c r="J74" s="54">
        <v>0.21</v>
      </c>
      <c r="K74" s="54">
        <v>0.14000000000000001</v>
      </c>
      <c r="L74" s="54">
        <v>7.0000000000000007E-2</v>
      </c>
      <c r="M74" s="54">
        <v>7.0000000000000007E-2</v>
      </c>
      <c r="N74" s="54">
        <v>0.04</v>
      </c>
      <c r="O74" s="54">
        <v>0.08</v>
      </c>
      <c r="P74" s="54">
        <v>0.04</v>
      </c>
      <c r="Q74" s="54">
        <v>0.03</v>
      </c>
      <c r="R74" s="54">
        <v>0.04</v>
      </c>
      <c r="S74" s="54">
        <v>0.03</v>
      </c>
      <c r="T74" s="54">
        <v>0.04</v>
      </c>
      <c r="U74" s="54">
        <v>0.05</v>
      </c>
      <c r="V74" s="54">
        <v>0.05</v>
      </c>
      <c r="W74" s="20">
        <f t="shared" si="28"/>
        <v>0.26</v>
      </c>
      <c r="X74" s="20">
        <f t="shared" si="14"/>
        <v>0.21</v>
      </c>
      <c r="Y74" s="20">
        <f t="shared" si="15"/>
        <v>0.14000000000000001</v>
      </c>
      <c r="Z74" s="20">
        <f t="shared" si="16"/>
        <v>7.0000000000000007E-2</v>
      </c>
      <c r="AA74" s="20">
        <f t="shared" si="17"/>
        <v>7.0000000000000007E-2</v>
      </c>
      <c r="AB74" s="20">
        <f t="shared" si="18"/>
        <v>0.04</v>
      </c>
      <c r="AC74" s="20">
        <f t="shared" si="29"/>
        <v>0.08</v>
      </c>
      <c r="AD74" s="20">
        <f t="shared" si="31"/>
        <v>0.04</v>
      </c>
      <c r="AE74" s="20">
        <f t="shared" si="32"/>
        <v>0.03</v>
      </c>
      <c r="AF74" s="20">
        <f t="shared" si="30"/>
        <v>0.04</v>
      </c>
      <c r="AG74" s="20">
        <f t="shared" si="33"/>
        <v>0.03</v>
      </c>
      <c r="AH74" s="20">
        <f t="shared" si="34"/>
        <v>0.04</v>
      </c>
      <c r="AI74" s="20">
        <f t="shared" si="35"/>
        <v>0.05</v>
      </c>
      <c r="AJ74" s="20">
        <f t="shared" si="36"/>
        <v>0.05</v>
      </c>
    </row>
    <row r="75" spans="1:36" x14ac:dyDescent="0.25">
      <c r="A75" s="31">
        <v>73</v>
      </c>
      <c r="B75" s="39" t="str">
        <f>"Day " &amp; ('Demographics &amp; Outcome'!D76-'Demographics &amp; Outcome'!U76)</f>
        <v>Day -1</v>
      </c>
      <c r="C75" s="39" t="str">
        <f>"Day " &amp; ('Demographics &amp; Outcome'!E76-'Demographics &amp; Outcome'!U76)</f>
        <v>Day -1</v>
      </c>
      <c r="D75" s="39" t="s">
        <v>153</v>
      </c>
      <c r="E75" s="39"/>
      <c r="F75" s="39" t="str">
        <f>"Day " &amp; ('Demographics &amp; Outcome'!F76-'Demographics &amp; Outcome'!U76)</f>
        <v>Day 15</v>
      </c>
      <c r="G75" s="39" t="str">
        <f>"Day " &amp; ('Demographics &amp; Outcome'!G76-'Demographics &amp; Outcome'!U76)</f>
        <v>Day 27</v>
      </c>
      <c r="H75" s="40" t="str">
        <f>IF('Demographics &amp; Outcome'!H76="Dead", "Y", "N")</f>
        <v>N</v>
      </c>
      <c r="I75" s="52">
        <v>0.91</v>
      </c>
      <c r="J75" s="54"/>
      <c r="K75" s="54">
        <v>0.22</v>
      </c>
      <c r="L75" s="54"/>
      <c r="M75" s="54">
        <v>0.08</v>
      </c>
      <c r="N75" s="54">
        <v>0.06</v>
      </c>
      <c r="O75" s="54">
        <v>0.04</v>
      </c>
      <c r="P75" s="54"/>
      <c r="Q75" s="54">
        <v>0.02</v>
      </c>
      <c r="R75" s="54"/>
      <c r="S75" s="54">
        <v>0.03</v>
      </c>
      <c r="T75" s="54"/>
      <c r="U75" s="54" t="s">
        <v>128</v>
      </c>
      <c r="V75" s="54"/>
      <c r="W75" s="20">
        <f t="shared" si="28"/>
        <v>0.91</v>
      </c>
      <c r="X75" s="20">
        <f t="shared" si="14"/>
        <v>0</v>
      </c>
      <c r="Y75" s="20">
        <f t="shared" si="15"/>
        <v>0.22</v>
      </c>
      <c r="Z75" s="20">
        <f t="shared" si="16"/>
        <v>0</v>
      </c>
      <c r="AA75" s="20">
        <f t="shared" si="17"/>
        <v>0.08</v>
      </c>
      <c r="AB75" s="20">
        <f t="shared" si="18"/>
        <v>0.06</v>
      </c>
      <c r="AC75" s="20">
        <f t="shared" si="29"/>
        <v>0.04</v>
      </c>
      <c r="AD75" s="20">
        <f t="shared" si="31"/>
        <v>0</v>
      </c>
      <c r="AE75" s="20">
        <f t="shared" si="32"/>
        <v>0.02</v>
      </c>
      <c r="AF75" s="20">
        <f t="shared" si="30"/>
        <v>0</v>
      </c>
      <c r="AG75" s="20">
        <f t="shared" si="33"/>
        <v>0.03</v>
      </c>
      <c r="AH75" s="20">
        <f t="shared" si="34"/>
        <v>0</v>
      </c>
      <c r="AI75" s="20">
        <f t="shared" si="35"/>
        <v>0</v>
      </c>
      <c r="AJ75" s="20">
        <f t="shared" si="36"/>
        <v>0</v>
      </c>
    </row>
    <row r="76" spans="1:36" x14ac:dyDescent="0.25">
      <c r="A76" s="31">
        <v>74</v>
      </c>
      <c r="B76" s="39" t="str">
        <f>"Day " &amp; ('Demographics &amp; Outcome'!D77-'Demographics &amp; Outcome'!U77)</f>
        <v>Day -1</v>
      </c>
      <c r="C76" s="39" t="str">
        <f>"Day " &amp; ('Demographics &amp; Outcome'!E77-'Demographics &amp; Outcome'!U77)</f>
        <v>Day 0</v>
      </c>
      <c r="D76" s="39" t="s">
        <v>153</v>
      </c>
      <c r="E76" s="39"/>
      <c r="F76" s="39" t="str">
        <f>"Day " &amp; ('Demographics &amp; Outcome'!F77-'Demographics &amp; Outcome'!U77)</f>
        <v>Day 4</v>
      </c>
      <c r="G76" s="39" t="str">
        <f>"Day " &amp; ('Demographics &amp; Outcome'!G77-'Demographics &amp; Outcome'!U77)</f>
        <v>Day 6</v>
      </c>
      <c r="H76" s="40" t="str">
        <f>IF('Demographics &amp; Outcome'!H77="Dead", "Y", "N")</f>
        <v>N</v>
      </c>
      <c r="I76" s="52">
        <v>0.12</v>
      </c>
      <c r="J76" s="54">
        <v>0.1</v>
      </c>
      <c r="K76" s="54">
        <v>0.06</v>
      </c>
      <c r="L76" s="54">
        <v>0.04</v>
      </c>
      <c r="M76" s="55"/>
      <c r="N76" s="54"/>
      <c r="O76" s="54"/>
      <c r="P76" s="54"/>
      <c r="Q76" s="54"/>
      <c r="R76" s="54"/>
      <c r="S76" s="54"/>
      <c r="T76" s="54"/>
      <c r="U76" s="54"/>
      <c r="V76" s="54"/>
      <c r="W76" s="20">
        <f>IF(OR(I76="", ISTEXT(I76)), 0, I76)</f>
        <v>0.12</v>
      </c>
      <c r="X76" s="20">
        <f t="shared" si="14"/>
        <v>0.1</v>
      </c>
      <c r="Y76" s="20">
        <f t="shared" si="15"/>
        <v>0.06</v>
      </c>
      <c r="Z76" s="20">
        <f t="shared" si="16"/>
        <v>0.04</v>
      </c>
      <c r="AA76" s="20">
        <f t="shared" si="17"/>
        <v>0</v>
      </c>
      <c r="AB76" s="20">
        <f t="shared" si="18"/>
        <v>0</v>
      </c>
      <c r="AC76" s="20">
        <f>IF(OR(O76="", ISTEXT(O76)), 0, O76)</f>
        <v>0</v>
      </c>
      <c r="AD76" s="20">
        <f t="shared" si="31"/>
        <v>0</v>
      </c>
      <c r="AE76" s="20">
        <f t="shared" si="32"/>
        <v>0</v>
      </c>
      <c r="AF76" s="20">
        <f>IF(OR(R76="", ISTEXT(R76)), 0, R76)</f>
        <v>0</v>
      </c>
      <c r="AG76" s="20">
        <f t="shared" si="33"/>
        <v>0</v>
      </c>
      <c r="AH76" s="20">
        <f t="shared" si="34"/>
        <v>0</v>
      </c>
      <c r="AI76" s="20">
        <f t="shared" si="35"/>
        <v>0</v>
      </c>
      <c r="AJ76" s="20">
        <f t="shared" si="36"/>
        <v>0</v>
      </c>
    </row>
    <row r="77" spans="1:36" x14ac:dyDescent="0.25">
      <c r="A77" s="31">
        <v>75</v>
      </c>
      <c r="B77" s="39" t="str">
        <f>"Day " &amp; ('Demographics &amp; Outcome'!D78-'Demographics &amp; Outcome'!U78)</f>
        <v>Day -1</v>
      </c>
      <c r="C77" s="39" t="str">
        <f>"Day " &amp; ('Demographics &amp; Outcome'!E78-'Demographics &amp; Outcome'!U78)</f>
        <v>Day 0</v>
      </c>
      <c r="D77" s="39" t="s">
        <v>153</v>
      </c>
      <c r="E77" s="39"/>
      <c r="F77" s="39" t="str">
        <f>"Day " &amp; ('Demographics &amp; Outcome'!F78-'Demographics &amp; Outcome'!U78)</f>
        <v>Day 8</v>
      </c>
      <c r="G77" s="39" t="str">
        <f>"Day " &amp; ('Demographics &amp; Outcome'!G78-'Demographics &amp; Outcome'!U78)</f>
        <v>Day 21</v>
      </c>
      <c r="H77" s="40" t="str">
        <f>IF('Demographics &amp; Outcome'!H78="Dead", "Y", "N")</f>
        <v>N</v>
      </c>
      <c r="I77" s="52">
        <v>0.32</v>
      </c>
      <c r="J77" s="54">
        <v>0.17</v>
      </c>
      <c r="K77" s="54">
        <v>0.06</v>
      </c>
      <c r="L77" s="54">
        <v>0.02</v>
      </c>
      <c r="M77" s="54">
        <v>0.02</v>
      </c>
      <c r="N77" s="54" t="s">
        <v>128</v>
      </c>
      <c r="O77" s="54"/>
      <c r="P77" s="54">
        <v>0.03</v>
      </c>
      <c r="Q77" s="55"/>
      <c r="R77" s="54"/>
      <c r="S77" s="54" t="s">
        <v>127</v>
      </c>
      <c r="T77" s="54"/>
      <c r="U77" s="54"/>
      <c r="V77" s="54" t="s">
        <v>127</v>
      </c>
      <c r="W77" s="20">
        <f t="shared" ref="W77:W82" si="37">IF(OR(I77="", ISTEXT(I77)), 0, I77)</f>
        <v>0.32</v>
      </c>
      <c r="X77" s="20">
        <f t="shared" si="14"/>
        <v>0.17</v>
      </c>
      <c r="Y77" s="20">
        <f t="shared" si="15"/>
        <v>0.06</v>
      </c>
      <c r="Z77" s="20">
        <f t="shared" si="16"/>
        <v>0.02</v>
      </c>
      <c r="AA77" s="20">
        <f t="shared" si="17"/>
        <v>0.02</v>
      </c>
      <c r="AB77" s="20">
        <f t="shared" si="18"/>
        <v>0</v>
      </c>
      <c r="AC77" s="20">
        <f t="shared" ref="AC77:AC82" si="38">IF(OR(O77="", ISTEXT(O77)), 0, O77)</f>
        <v>0</v>
      </c>
      <c r="AD77" s="20">
        <f t="shared" si="31"/>
        <v>0.03</v>
      </c>
      <c r="AE77" s="20">
        <f t="shared" si="32"/>
        <v>0</v>
      </c>
      <c r="AF77" s="20">
        <f t="shared" ref="AF77:AF82" si="39">IF(OR(R77="", ISTEXT(R77)), 0, R77)</f>
        <v>0</v>
      </c>
      <c r="AG77" s="20">
        <f t="shared" si="33"/>
        <v>0</v>
      </c>
      <c r="AH77" s="20">
        <f t="shared" si="34"/>
        <v>0</v>
      </c>
      <c r="AI77" s="20">
        <f t="shared" si="35"/>
        <v>0</v>
      </c>
      <c r="AJ77" s="20">
        <f t="shared" si="36"/>
        <v>0</v>
      </c>
    </row>
    <row r="78" spans="1:36" x14ac:dyDescent="0.25">
      <c r="A78" s="31">
        <v>76</v>
      </c>
      <c r="B78" s="39" t="str">
        <f>"Day " &amp; ('Demographics &amp; Outcome'!D79-'Demographics &amp; Outcome'!U79)</f>
        <v>Day -1</v>
      </c>
      <c r="C78" s="39" t="str">
        <f>"Day " &amp; ('Demographics &amp; Outcome'!E79-'Demographics &amp; Outcome'!U79)</f>
        <v>Day 0</v>
      </c>
      <c r="D78" s="39" t="s">
        <v>153</v>
      </c>
      <c r="E78" s="39"/>
      <c r="F78" s="39" t="str">
        <f>"Day " &amp; ('Demographics &amp; Outcome'!F79-'Demographics &amp; Outcome'!U79)</f>
        <v>Day 2</v>
      </c>
      <c r="G78" s="39" t="str">
        <f>"Day " &amp; ('Demographics &amp; Outcome'!G79-'Demographics &amp; Outcome'!U79)</f>
        <v>Day 2</v>
      </c>
      <c r="H78" s="40" t="str">
        <f>IF('Demographics &amp; Outcome'!H79="Dead", "Y", "N")</f>
        <v>Y</v>
      </c>
      <c r="I78" s="52">
        <v>0.2</v>
      </c>
      <c r="J78" s="54">
        <v>0.21</v>
      </c>
      <c r="K78" s="54">
        <v>0.17</v>
      </c>
      <c r="L78" s="55">
        <v>0.13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20">
        <f t="shared" si="37"/>
        <v>0.2</v>
      </c>
      <c r="X78" s="20">
        <f t="shared" si="14"/>
        <v>0.21</v>
      </c>
      <c r="Y78" s="20">
        <f t="shared" si="15"/>
        <v>0.17</v>
      </c>
      <c r="Z78" s="20">
        <f t="shared" si="16"/>
        <v>0.13</v>
      </c>
      <c r="AA78" s="20">
        <f t="shared" si="17"/>
        <v>0</v>
      </c>
      <c r="AB78" s="20">
        <f t="shared" si="18"/>
        <v>0</v>
      </c>
      <c r="AC78" s="20">
        <f t="shared" si="38"/>
        <v>0</v>
      </c>
      <c r="AD78" s="20">
        <f t="shared" si="31"/>
        <v>0</v>
      </c>
      <c r="AE78" s="20">
        <f t="shared" si="32"/>
        <v>0</v>
      </c>
      <c r="AF78" s="20">
        <f t="shared" si="39"/>
        <v>0</v>
      </c>
      <c r="AG78" s="20">
        <f t="shared" si="33"/>
        <v>0</v>
      </c>
      <c r="AH78" s="20">
        <f t="shared" si="34"/>
        <v>0</v>
      </c>
      <c r="AI78" s="20">
        <f t="shared" si="35"/>
        <v>0</v>
      </c>
      <c r="AJ78" s="20">
        <f t="shared" si="36"/>
        <v>0</v>
      </c>
    </row>
    <row r="79" spans="1:36" x14ac:dyDescent="0.25">
      <c r="A79" s="31">
        <v>77</v>
      </c>
      <c r="B79" s="39" t="str">
        <f>"Day " &amp; ('Demographics &amp; Outcome'!D80-'Demographics &amp; Outcome'!U80)</f>
        <v>Day -1</v>
      </c>
      <c r="C79" s="39" t="str">
        <f>"Day " &amp; ('Demographics &amp; Outcome'!E80-'Demographics &amp; Outcome'!U80)</f>
        <v>Day -1</v>
      </c>
      <c r="D79" s="39" t="s">
        <v>153</v>
      </c>
      <c r="E79" s="39"/>
      <c r="F79" s="39" t="str">
        <f>"Day " &amp; ('Demographics &amp; Outcome'!F80-'Demographics &amp; Outcome'!U80)</f>
        <v>Day 17</v>
      </c>
      <c r="G79" s="39" t="str">
        <f>"Day " &amp; ('Demographics &amp; Outcome'!G80-'Demographics &amp; Outcome'!U80)</f>
        <v>Day 17</v>
      </c>
      <c r="H79" s="40" t="str">
        <f>IF('Demographics &amp; Outcome'!H80="Dead", "Y", "N")</f>
        <v>Y</v>
      </c>
      <c r="I79" s="52">
        <v>0.33</v>
      </c>
      <c r="J79" s="54">
        <v>0.18</v>
      </c>
      <c r="K79" s="54">
        <v>0.17</v>
      </c>
      <c r="L79" s="54">
        <v>0.11</v>
      </c>
      <c r="M79" s="54">
        <v>0.06</v>
      </c>
      <c r="N79" s="54">
        <v>0.06</v>
      </c>
      <c r="O79" s="54">
        <v>7.0000000000000007E-2</v>
      </c>
      <c r="P79" s="54">
        <v>0.05</v>
      </c>
      <c r="Q79" s="54">
        <v>0.04</v>
      </c>
      <c r="R79" s="54"/>
      <c r="S79" s="54">
        <v>0.03</v>
      </c>
      <c r="T79" s="54">
        <v>0.03</v>
      </c>
      <c r="U79" s="54">
        <v>7.0000000000000007E-2</v>
      </c>
      <c r="V79" s="54">
        <v>0.09</v>
      </c>
      <c r="W79" s="20">
        <f t="shared" si="37"/>
        <v>0.33</v>
      </c>
      <c r="X79" s="20">
        <f t="shared" si="14"/>
        <v>0.18</v>
      </c>
      <c r="Y79" s="20">
        <f t="shared" si="15"/>
        <v>0.17</v>
      </c>
      <c r="Z79" s="20">
        <f t="shared" si="16"/>
        <v>0.11</v>
      </c>
      <c r="AA79" s="20">
        <f t="shared" si="17"/>
        <v>0.06</v>
      </c>
      <c r="AB79" s="20">
        <f t="shared" si="18"/>
        <v>0.06</v>
      </c>
      <c r="AC79" s="20">
        <f t="shared" si="38"/>
        <v>7.0000000000000007E-2</v>
      </c>
      <c r="AD79" s="20">
        <f t="shared" si="31"/>
        <v>0.05</v>
      </c>
      <c r="AE79" s="20">
        <f t="shared" si="32"/>
        <v>0.04</v>
      </c>
      <c r="AF79" s="20">
        <f t="shared" si="39"/>
        <v>0</v>
      </c>
      <c r="AG79" s="20">
        <f t="shared" si="33"/>
        <v>0.03</v>
      </c>
      <c r="AH79" s="20">
        <f t="shared" si="34"/>
        <v>0.03</v>
      </c>
      <c r="AI79" s="20">
        <f t="shared" si="35"/>
        <v>7.0000000000000007E-2</v>
      </c>
      <c r="AJ79" s="20">
        <f t="shared" si="36"/>
        <v>0.09</v>
      </c>
    </row>
    <row r="80" spans="1:36" x14ac:dyDescent="0.25">
      <c r="A80" s="31">
        <v>78</v>
      </c>
      <c r="B80" s="39" t="str">
        <f>"Day " &amp; ('Demographics &amp; Outcome'!D81-'Demographics &amp; Outcome'!U81)</f>
        <v>Day -1</v>
      </c>
      <c r="C80" s="39" t="str">
        <f>"Day " &amp; ('Demographics &amp; Outcome'!E81-'Demographics &amp; Outcome'!U81)</f>
        <v>Day 0</v>
      </c>
      <c r="D80" s="39" t="s">
        <v>153</v>
      </c>
      <c r="E80" s="39"/>
      <c r="F80" s="39" t="str">
        <f>"Day " &amp; ('Demographics &amp; Outcome'!F81-'Demographics &amp; Outcome'!U81)</f>
        <v>Day 8</v>
      </c>
      <c r="G80" s="39" t="str">
        <f>"Day " &amp; ('Demographics &amp; Outcome'!G81-'Demographics &amp; Outcome'!U81)</f>
        <v>Day 17</v>
      </c>
      <c r="H80" s="40" t="str">
        <f>IF('Demographics &amp; Outcome'!H81="Dead", "Y", "N")</f>
        <v>N</v>
      </c>
      <c r="I80" s="52">
        <v>0.39</v>
      </c>
      <c r="J80" s="54">
        <v>0.32</v>
      </c>
      <c r="K80" s="54">
        <v>0.28000000000000003</v>
      </c>
      <c r="L80" s="54">
        <v>0.17</v>
      </c>
      <c r="M80" s="54">
        <v>0.08</v>
      </c>
      <c r="N80" s="54"/>
      <c r="O80" s="54">
        <v>0.04</v>
      </c>
      <c r="P80" s="54">
        <v>0.03</v>
      </c>
      <c r="Q80" s="55"/>
      <c r="R80" s="54" t="s">
        <v>127</v>
      </c>
      <c r="S80" s="54"/>
      <c r="T80" s="54"/>
      <c r="U80" s="54" t="s">
        <v>127</v>
      </c>
      <c r="V80" s="54"/>
      <c r="W80" s="20">
        <f t="shared" si="37"/>
        <v>0.39</v>
      </c>
      <c r="X80" s="20">
        <f t="shared" si="14"/>
        <v>0.32</v>
      </c>
      <c r="Y80" s="20">
        <f t="shared" si="15"/>
        <v>0.28000000000000003</v>
      </c>
      <c r="Z80" s="20">
        <f t="shared" si="16"/>
        <v>0.17</v>
      </c>
      <c r="AA80" s="20">
        <f t="shared" si="17"/>
        <v>0.08</v>
      </c>
      <c r="AB80" s="20">
        <f t="shared" si="18"/>
        <v>0</v>
      </c>
      <c r="AC80" s="20">
        <f t="shared" si="38"/>
        <v>0.04</v>
      </c>
      <c r="AD80" s="20">
        <f t="shared" si="31"/>
        <v>0.03</v>
      </c>
      <c r="AE80" s="20">
        <f t="shared" si="32"/>
        <v>0</v>
      </c>
      <c r="AF80" s="20">
        <f t="shared" si="39"/>
        <v>0</v>
      </c>
      <c r="AG80" s="20">
        <f t="shared" si="33"/>
        <v>0</v>
      </c>
      <c r="AH80" s="20">
        <f t="shared" si="34"/>
        <v>0</v>
      </c>
      <c r="AI80" s="20">
        <f t="shared" si="35"/>
        <v>0</v>
      </c>
      <c r="AJ80" s="20">
        <f t="shared" si="36"/>
        <v>0</v>
      </c>
    </row>
    <row r="81" spans="1:36" x14ac:dyDescent="0.25">
      <c r="A81" s="31">
        <v>79</v>
      </c>
      <c r="B81" s="39" t="str">
        <f>"Day " &amp; ('Demographics &amp; Outcome'!D82-'Demographics &amp; Outcome'!U82)</f>
        <v>Day 0</v>
      </c>
      <c r="C81" s="39" t="str">
        <f>"Day " &amp; ('Demographics &amp; Outcome'!E82-'Demographics &amp; Outcome'!U82)</f>
        <v>Day 0</v>
      </c>
      <c r="D81" s="39" t="s">
        <v>153</v>
      </c>
      <c r="E81" s="39"/>
      <c r="F81" s="39" t="str">
        <f>"Day " &amp; ('Demographics &amp; Outcome'!F82-'Demographics &amp; Outcome'!U82)</f>
        <v>Day 6</v>
      </c>
      <c r="G81" s="39" t="str">
        <f>"Day " &amp; ('Demographics &amp; Outcome'!G82-'Demographics &amp; Outcome'!U82)</f>
        <v>Day 10</v>
      </c>
      <c r="H81" s="40" t="str">
        <f>IF('Demographics &amp; Outcome'!H82="Dead", "Y", "N")</f>
        <v>N</v>
      </c>
      <c r="I81" s="52">
        <v>0.12</v>
      </c>
      <c r="J81" s="54">
        <v>0.09</v>
      </c>
      <c r="K81" s="54">
        <v>7.0000000000000007E-2</v>
      </c>
      <c r="L81" s="54">
        <v>0.03</v>
      </c>
      <c r="M81" s="54"/>
      <c r="N81" s="54"/>
      <c r="O81" s="55"/>
      <c r="P81" s="54">
        <v>0.03</v>
      </c>
      <c r="Q81" s="54"/>
      <c r="R81" s="54"/>
      <c r="S81" s="54" t="s">
        <v>127</v>
      </c>
      <c r="T81" s="54"/>
      <c r="U81" s="54"/>
      <c r="V81" s="54"/>
      <c r="W81" s="20">
        <f t="shared" si="37"/>
        <v>0.12</v>
      </c>
      <c r="X81" s="20">
        <f t="shared" si="14"/>
        <v>0.09</v>
      </c>
      <c r="Y81" s="20">
        <f t="shared" si="15"/>
        <v>7.0000000000000007E-2</v>
      </c>
      <c r="Z81" s="20">
        <f t="shared" si="16"/>
        <v>0.03</v>
      </c>
      <c r="AA81" s="20">
        <f t="shared" si="17"/>
        <v>0</v>
      </c>
      <c r="AB81" s="20">
        <f t="shared" si="18"/>
        <v>0</v>
      </c>
      <c r="AC81" s="20">
        <f t="shared" si="38"/>
        <v>0</v>
      </c>
      <c r="AD81" s="20">
        <f t="shared" si="31"/>
        <v>0.03</v>
      </c>
      <c r="AE81" s="20">
        <f t="shared" si="32"/>
        <v>0</v>
      </c>
      <c r="AF81" s="20">
        <f t="shared" si="39"/>
        <v>0</v>
      </c>
      <c r="AG81" s="20">
        <f t="shared" si="33"/>
        <v>0</v>
      </c>
      <c r="AH81" s="20">
        <f t="shared" si="34"/>
        <v>0</v>
      </c>
      <c r="AI81" s="20">
        <f t="shared" si="35"/>
        <v>0</v>
      </c>
      <c r="AJ81" s="20">
        <f t="shared" si="36"/>
        <v>0</v>
      </c>
    </row>
    <row r="82" spans="1:36" x14ac:dyDescent="0.25">
      <c r="A82" s="31">
        <v>80</v>
      </c>
      <c r="B82" s="39" t="str">
        <f>"Day " &amp; ('Demographics &amp; Outcome'!D83-'Demographics &amp; Outcome'!U83)</f>
        <v>Day -10</v>
      </c>
      <c r="C82" s="39" t="str">
        <f>"Day " &amp; ('Demographics &amp; Outcome'!E83-'Demographics &amp; Outcome'!U83)</f>
        <v>Day -2</v>
      </c>
      <c r="D82" s="39" t="s">
        <v>153</v>
      </c>
      <c r="E82" s="39"/>
      <c r="F82" s="39" t="str">
        <f>"Day " &amp; ('Demographics &amp; Outcome'!F83-'Demographics &amp; Outcome'!U83)</f>
        <v>Day 5</v>
      </c>
      <c r="G82" s="39" t="str">
        <f>"Day " &amp; ('Demographics &amp; Outcome'!G83-'Demographics &amp; Outcome'!U83)</f>
        <v>Day 7</v>
      </c>
      <c r="H82" s="40" t="str">
        <f>IF('Demographics &amp; Outcome'!H83="Dead", "Y", "N")</f>
        <v>Y</v>
      </c>
      <c r="I82" s="52">
        <v>0.19</v>
      </c>
      <c r="J82" s="54">
        <v>0.25</v>
      </c>
      <c r="K82" s="54">
        <v>0.12</v>
      </c>
      <c r="L82" s="54">
        <v>0.13</v>
      </c>
      <c r="M82" s="54">
        <v>0.13</v>
      </c>
      <c r="N82" s="55">
        <v>0.17</v>
      </c>
      <c r="O82" s="54"/>
      <c r="P82" s="53"/>
      <c r="Q82" s="54"/>
      <c r="R82" s="54"/>
      <c r="S82" s="54"/>
      <c r="T82" s="54"/>
      <c r="U82" s="54"/>
      <c r="V82" s="54"/>
      <c r="W82" s="20">
        <f t="shared" si="37"/>
        <v>0.19</v>
      </c>
      <c r="X82" s="20">
        <f t="shared" si="14"/>
        <v>0.25</v>
      </c>
      <c r="Y82" s="20">
        <f t="shared" si="15"/>
        <v>0.12</v>
      </c>
      <c r="Z82" s="20">
        <f t="shared" si="16"/>
        <v>0.13</v>
      </c>
      <c r="AA82" s="20">
        <f t="shared" si="17"/>
        <v>0.13</v>
      </c>
      <c r="AB82" s="20">
        <f t="shared" si="18"/>
        <v>0.17</v>
      </c>
      <c r="AC82" s="20">
        <f t="shared" si="38"/>
        <v>0</v>
      </c>
      <c r="AD82" s="20">
        <f t="shared" si="31"/>
        <v>0</v>
      </c>
      <c r="AE82" s="20">
        <f t="shared" si="32"/>
        <v>0</v>
      </c>
      <c r="AF82" s="20">
        <f t="shared" si="39"/>
        <v>0</v>
      </c>
      <c r="AG82" s="20">
        <f t="shared" si="33"/>
        <v>0</v>
      </c>
      <c r="AH82" s="20">
        <f t="shared" si="34"/>
        <v>0</v>
      </c>
      <c r="AI82" s="20">
        <f t="shared" si="35"/>
        <v>0</v>
      </c>
      <c r="AJ82" s="20">
        <f t="shared" si="36"/>
        <v>0</v>
      </c>
    </row>
  </sheetData>
  <mergeCells count="1">
    <mergeCell ref="A1:C1"/>
  </mergeCells>
  <phoneticPr fontId="12" type="noConversion"/>
  <pageMargins left="0.7" right="0.7" top="0.75" bottom="0.75" header="0.3" footer="0.3"/>
  <pageSetup paperSize="9" orientation="portrait" r:id="rId1"/>
  <ignoredErrors>
    <ignoredError sqref="W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C74C-B5EE-42D5-905E-5EC051D3FA17}">
  <dimension ref="A1:AJ82"/>
  <sheetViews>
    <sheetView zoomScaleNormal="100" workbookViewId="0">
      <selection activeCell="Z14" sqref="Z14"/>
    </sheetView>
  </sheetViews>
  <sheetFormatPr defaultColWidth="12.42578125" defaultRowHeight="16.5" x14ac:dyDescent="0.25"/>
  <cols>
    <col min="1" max="1" width="12.42578125" style="41"/>
    <col min="2" max="7" width="12.42578125" style="33"/>
    <col min="8" max="8" width="12.42578125" style="33" customWidth="1"/>
    <col min="9" max="22" width="12.28515625" style="33" hidden="1" customWidth="1"/>
    <col min="23" max="16384" width="12.42578125" style="33"/>
  </cols>
  <sheetData>
    <row r="1" spans="1:36" x14ac:dyDescent="0.25">
      <c r="A1" s="43"/>
      <c r="B1" s="43"/>
    </row>
    <row r="2" spans="1:36" s="32" customFormat="1" ht="33" x14ac:dyDescent="0.25">
      <c r="A2" s="30" t="s">
        <v>114</v>
      </c>
      <c r="B2" s="58" t="s">
        <v>155</v>
      </c>
      <c r="C2" s="35" t="s">
        <v>140</v>
      </c>
      <c r="D2" s="36" t="s">
        <v>137</v>
      </c>
      <c r="E2" s="30" t="s">
        <v>138</v>
      </c>
      <c r="F2" s="37" t="s">
        <v>141</v>
      </c>
      <c r="G2" s="42" t="s">
        <v>143</v>
      </c>
      <c r="H2" s="38" t="s">
        <v>142</v>
      </c>
      <c r="I2" s="34" t="s">
        <v>156</v>
      </c>
      <c r="J2" s="34" t="s">
        <v>152</v>
      </c>
      <c r="K2" s="34" t="s">
        <v>115</v>
      </c>
      <c r="L2" s="34" t="s">
        <v>116</v>
      </c>
      <c r="M2" s="34" t="s">
        <v>117</v>
      </c>
      <c r="N2" s="34" t="s">
        <v>118</v>
      </c>
      <c r="O2" s="34" t="s">
        <v>119</v>
      </c>
      <c r="P2" s="34" t="s">
        <v>120</v>
      </c>
      <c r="Q2" s="34" t="s">
        <v>121</v>
      </c>
      <c r="R2" s="34" t="s">
        <v>122</v>
      </c>
      <c r="S2" s="34" t="s">
        <v>123</v>
      </c>
      <c r="T2" s="34" t="s">
        <v>124</v>
      </c>
      <c r="U2" s="34" t="s">
        <v>125</v>
      </c>
      <c r="V2" s="34" t="s">
        <v>126</v>
      </c>
      <c r="W2" s="29" t="s">
        <v>154</v>
      </c>
      <c r="X2" s="29" t="s">
        <v>152</v>
      </c>
      <c r="Y2" s="29" t="s">
        <v>115</v>
      </c>
      <c r="Z2" s="29" t="s">
        <v>116</v>
      </c>
      <c r="AA2" s="29" t="s">
        <v>117</v>
      </c>
      <c r="AB2" s="29" t="s">
        <v>118</v>
      </c>
      <c r="AC2" s="29" t="s">
        <v>119</v>
      </c>
      <c r="AD2" s="29" t="s">
        <v>120</v>
      </c>
      <c r="AE2" s="29" t="s">
        <v>121</v>
      </c>
      <c r="AF2" s="29" t="s">
        <v>122</v>
      </c>
      <c r="AG2" s="29" t="s">
        <v>123</v>
      </c>
      <c r="AH2" s="29" t="s">
        <v>124</v>
      </c>
      <c r="AI2" s="29" t="s">
        <v>125</v>
      </c>
      <c r="AJ2" s="29" t="s">
        <v>126</v>
      </c>
    </row>
    <row r="3" spans="1:36" x14ac:dyDescent="0.25">
      <c r="A3" s="31">
        <v>1</v>
      </c>
      <c r="B3" s="39" t="str">
        <f>"Day " &amp; ('Demographics &amp; Outcome'!D4-'Demographics &amp; Outcome'!U4)</f>
        <v>Day -3</v>
      </c>
      <c r="C3" s="39" t="str">
        <f>"Day " &amp; ('Demographics &amp; Outcome'!E4-'Demographics &amp; Outcome'!U4)</f>
        <v>Day -1</v>
      </c>
      <c r="D3" s="39" t="s">
        <v>153</v>
      </c>
      <c r="E3" s="39"/>
      <c r="F3" s="39" t="str">
        <f>"Day " &amp; ('Demographics &amp; Outcome'!F4-'Demographics &amp; Outcome'!U4)</f>
        <v>Day 1</v>
      </c>
      <c r="G3" s="39" t="str">
        <f>"Day " &amp; ('Demographics &amp; Outcome'!G4-'Demographics &amp; Outcome'!U4)</f>
        <v>Day 1</v>
      </c>
      <c r="H3" s="40" t="str">
        <f>IF('Demographics &amp; Outcome'!H4="Dead", "Y", "N")</f>
        <v>Y</v>
      </c>
      <c r="I3" s="52">
        <v>94.9</v>
      </c>
      <c r="J3" s="53">
        <v>95.6</v>
      </c>
      <c r="K3" s="54" t="s">
        <v>145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20">
        <f>IF(OR(I3="", ISTEXT(I3)), 0, I3)</f>
        <v>94.9</v>
      </c>
      <c r="X3" s="20">
        <f t="shared" ref="X3:AC18" si="0">IF(OR(J3="", ISTEXT(J3)), 0, J3)</f>
        <v>95.6</v>
      </c>
      <c r="Y3" s="20">
        <f t="shared" si="0"/>
        <v>0</v>
      </c>
      <c r="Z3" s="20">
        <f t="shared" si="0"/>
        <v>0</v>
      </c>
      <c r="AA3" s="20">
        <f t="shared" si="0"/>
        <v>0</v>
      </c>
      <c r="AB3" s="20">
        <f t="shared" si="0"/>
        <v>0</v>
      </c>
      <c r="AC3" s="20">
        <f>IF(OR(O3="", ISTEXT(O3)), 0, O3)</f>
        <v>0</v>
      </c>
      <c r="AD3" s="20">
        <f t="shared" ref="AD3:AF26" si="1">IF(OR(P3="", ISTEXT(P3)), 0, P3)</f>
        <v>0</v>
      </c>
      <c r="AE3" s="20">
        <f t="shared" si="1"/>
        <v>0</v>
      </c>
      <c r="AF3" s="20">
        <f>IF(OR(R3="", ISTEXT(R3)), 0, R3)</f>
        <v>0</v>
      </c>
      <c r="AG3" s="20">
        <f t="shared" ref="AG3:AJ26" si="2">IF(OR(S3="", ISTEXT(S3)), 0, S3)</f>
        <v>0</v>
      </c>
      <c r="AH3" s="20">
        <f t="shared" si="2"/>
        <v>0</v>
      </c>
      <c r="AI3" s="20">
        <f t="shared" si="2"/>
        <v>0</v>
      </c>
      <c r="AJ3" s="20">
        <f t="shared" si="2"/>
        <v>0</v>
      </c>
    </row>
    <row r="4" spans="1:36" x14ac:dyDescent="0.25">
      <c r="A4" s="31">
        <v>2</v>
      </c>
      <c r="B4" s="39" t="str">
        <f>"Day " &amp; ('Demographics &amp; Outcome'!D5-'Demographics &amp; Outcome'!U5)</f>
        <v>Day -15</v>
      </c>
      <c r="C4" s="39" t="str">
        <f>"Day " &amp; ('Demographics &amp; Outcome'!E5-'Demographics &amp; Outcome'!U5)</f>
        <v>Day -11</v>
      </c>
      <c r="D4" s="39" t="s">
        <v>153</v>
      </c>
      <c r="E4" s="39"/>
      <c r="F4" s="39" t="str">
        <f>"Day " &amp; ('Demographics &amp; Outcome'!F5-'Demographics &amp; Outcome'!U5)</f>
        <v>Day 36</v>
      </c>
      <c r="G4" s="39" t="str">
        <f>"Day " &amp; ('Demographics &amp; Outcome'!G5-'Demographics &amp; Outcome'!U5)</f>
        <v>Day 77</v>
      </c>
      <c r="H4" s="40" t="str">
        <f>IF('Demographics &amp; Outcome'!H5="Dead", "Y", "N")</f>
        <v>N</v>
      </c>
      <c r="I4" s="52"/>
      <c r="J4" s="5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0">
        <f t="shared" ref="W4:W67" si="3">IF(OR(I4="", ISTEXT(I4)), 0, I4)</f>
        <v>0</v>
      </c>
      <c r="X4" s="20">
        <f t="shared" ref="X4:X67" si="4">IF(OR(J4="", ISTEXT(J4)), 0, J4)</f>
        <v>0</v>
      </c>
      <c r="Y4" s="20">
        <f t="shared" ref="Y4:Y67" si="5">IF(OR(K4="", ISTEXT(K4)), 0, K4)</f>
        <v>0</v>
      </c>
      <c r="Z4" s="20">
        <f t="shared" ref="Z4:Z67" si="6">IF(OR(L4="", ISTEXT(L4)), 0, L4)</f>
        <v>0</v>
      </c>
      <c r="AA4" s="20">
        <f t="shared" ref="AA4:AA67" si="7">IF(OR(M4="", ISTEXT(M4)), 0, M4)</f>
        <v>0</v>
      </c>
      <c r="AB4" s="20">
        <f t="shared" ref="AB4:AB67" si="8">IF(OR(N4="", ISTEXT(N4)), 0, N4)</f>
        <v>0</v>
      </c>
      <c r="AC4" s="20">
        <f t="shared" ref="AC4:AC67" si="9">IF(OR(O4="", ISTEXT(O4)), 0, O4)</f>
        <v>0</v>
      </c>
      <c r="AD4" s="20">
        <f t="shared" ref="AD4:AD67" si="10">IF(OR(P4="", ISTEXT(P4)), 0, P4)</f>
        <v>0</v>
      </c>
      <c r="AE4" s="20">
        <f t="shared" ref="AE4:AE67" si="11">IF(OR(Q4="", ISTEXT(Q4)), 0, Q4)</f>
        <v>0</v>
      </c>
      <c r="AF4" s="20">
        <f t="shared" ref="AF4:AF67" si="12">IF(OR(R4="", ISTEXT(R4)), 0, R4)</f>
        <v>0</v>
      </c>
      <c r="AG4" s="20">
        <f t="shared" ref="AG4:AG67" si="13">IF(OR(S4="", ISTEXT(S4)), 0, S4)</f>
        <v>0</v>
      </c>
      <c r="AH4" s="20">
        <f t="shared" ref="AH4:AH67" si="14">IF(OR(T4="", ISTEXT(T4)), 0, T4)</f>
        <v>0</v>
      </c>
      <c r="AI4" s="20">
        <f t="shared" ref="AI4:AI67" si="15">IF(OR(U4="", ISTEXT(U4)), 0, U4)</f>
        <v>0</v>
      </c>
      <c r="AJ4" s="20">
        <f t="shared" ref="AJ4:AJ67" si="16">IF(OR(V4="", ISTEXT(V4)), 0, V4)</f>
        <v>0</v>
      </c>
    </row>
    <row r="5" spans="1:36" x14ac:dyDescent="0.25">
      <c r="A5" s="31">
        <v>3</v>
      </c>
      <c r="B5" s="39" t="str">
        <f>"Day " &amp; ('Demographics &amp; Outcome'!D6-'Demographics &amp; Outcome'!U6)</f>
        <v>Day -3</v>
      </c>
      <c r="C5" s="39" t="str">
        <f>"Day " &amp; ('Demographics &amp; Outcome'!E6-'Demographics &amp; Outcome'!U6)</f>
        <v>Day -1</v>
      </c>
      <c r="D5" s="39" t="s">
        <v>153</v>
      </c>
      <c r="E5" s="39"/>
      <c r="F5" s="39" t="str">
        <f>"Day " &amp; ('Demographics &amp; Outcome'!F6-'Demographics &amp; Outcome'!U6)</f>
        <v>Day 20</v>
      </c>
      <c r="G5" s="39" t="str">
        <f>"Day " &amp; ('Demographics &amp; Outcome'!G6-'Demographics &amp; Outcome'!U6)</f>
        <v>Day 46</v>
      </c>
      <c r="H5" s="40" t="str">
        <f>IF('Demographics &amp; Outcome'!H6="Dead", "Y", "N")</f>
        <v>Y</v>
      </c>
      <c r="I5" s="52">
        <v>6.91</v>
      </c>
      <c r="J5" s="54">
        <v>7.39</v>
      </c>
      <c r="K5" s="54">
        <v>5.57</v>
      </c>
      <c r="L5" s="54">
        <v>5.64</v>
      </c>
      <c r="M5" s="54">
        <v>6.24</v>
      </c>
      <c r="N5" s="54">
        <v>7.52</v>
      </c>
      <c r="O5" s="54">
        <v>10.6</v>
      </c>
      <c r="P5" s="54">
        <v>12.2</v>
      </c>
      <c r="Q5" s="54">
        <v>18.100000000000001</v>
      </c>
      <c r="R5" s="54">
        <v>22.86</v>
      </c>
      <c r="S5" s="54">
        <v>18.07</v>
      </c>
      <c r="T5" s="54"/>
      <c r="U5" s="54"/>
      <c r="V5" s="54"/>
      <c r="W5" s="20">
        <f t="shared" si="3"/>
        <v>6.91</v>
      </c>
      <c r="X5" s="20">
        <f t="shared" si="4"/>
        <v>7.39</v>
      </c>
      <c r="Y5" s="20">
        <f t="shared" si="5"/>
        <v>5.57</v>
      </c>
      <c r="Z5" s="20">
        <f t="shared" si="6"/>
        <v>5.64</v>
      </c>
      <c r="AA5" s="20">
        <f t="shared" si="7"/>
        <v>6.24</v>
      </c>
      <c r="AB5" s="20">
        <f t="shared" si="8"/>
        <v>7.52</v>
      </c>
      <c r="AC5" s="20">
        <f t="shared" si="9"/>
        <v>10.6</v>
      </c>
      <c r="AD5" s="20">
        <f t="shared" si="10"/>
        <v>12.2</v>
      </c>
      <c r="AE5" s="20">
        <f t="shared" si="11"/>
        <v>18.100000000000001</v>
      </c>
      <c r="AF5" s="20">
        <f t="shared" si="12"/>
        <v>22.86</v>
      </c>
      <c r="AG5" s="20">
        <f t="shared" si="13"/>
        <v>18.07</v>
      </c>
      <c r="AH5" s="20">
        <f t="shared" si="14"/>
        <v>0</v>
      </c>
      <c r="AI5" s="20">
        <f t="shared" si="15"/>
        <v>0</v>
      </c>
      <c r="AJ5" s="20">
        <f t="shared" si="16"/>
        <v>0</v>
      </c>
    </row>
    <row r="6" spans="1:36" x14ac:dyDescent="0.25">
      <c r="A6" s="31">
        <v>4</v>
      </c>
      <c r="B6" s="39" t="str">
        <f>"Day " &amp; ('Demographics &amp; Outcome'!D7-'Demographics &amp; Outcome'!U7)</f>
        <v>Day -1</v>
      </c>
      <c r="C6" s="39" t="str">
        <f>"Day " &amp; ('Demographics &amp; Outcome'!E7-'Demographics &amp; Outcome'!U7)</f>
        <v>Day -1</v>
      </c>
      <c r="D6" s="39" t="s">
        <v>153</v>
      </c>
      <c r="E6" s="39"/>
      <c r="F6" s="39" t="str">
        <f>"Day " &amp; ('Demographics &amp; Outcome'!F7-'Demographics &amp; Outcome'!U7)</f>
        <v>Day 3</v>
      </c>
      <c r="G6" s="39" t="str">
        <f>"Day " &amp; ('Demographics &amp; Outcome'!G7-'Demographics &amp; Outcome'!U7)</f>
        <v>Day 4</v>
      </c>
      <c r="H6" s="40" t="str">
        <f>IF('Demographics &amp; Outcome'!H7="Dead", "Y", "N")</f>
        <v>N</v>
      </c>
      <c r="I6" s="52">
        <v>3.02</v>
      </c>
      <c r="J6" s="54">
        <v>2.8</v>
      </c>
      <c r="K6" s="54">
        <v>1.8</v>
      </c>
      <c r="L6" s="55">
        <v>0.56000000000000005</v>
      </c>
      <c r="M6" s="54" t="s">
        <v>146</v>
      </c>
      <c r="N6" s="54"/>
      <c r="O6" s="54"/>
      <c r="P6" s="54"/>
      <c r="Q6" s="54"/>
      <c r="R6" s="54"/>
      <c r="S6" s="54"/>
      <c r="T6" s="54"/>
      <c r="U6" s="54"/>
      <c r="V6" s="54"/>
      <c r="W6" s="20">
        <f t="shared" si="3"/>
        <v>3.02</v>
      </c>
      <c r="X6" s="20">
        <f t="shared" si="4"/>
        <v>2.8</v>
      </c>
      <c r="Y6" s="20">
        <f t="shared" si="5"/>
        <v>1.8</v>
      </c>
      <c r="Z6" s="20">
        <f t="shared" si="6"/>
        <v>0.56000000000000005</v>
      </c>
      <c r="AA6" s="20">
        <f t="shared" si="7"/>
        <v>0</v>
      </c>
      <c r="AB6" s="20">
        <f t="shared" si="8"/>
        <v>0</v>
      </c>
      <c r="AC6" s="20">
        <f t="shared" si="9"/>
        <v>0</v>
      </c>
      <c r="AD6" s="20">
        <f t="shared" si="10"/>
        <v>0</v>
      </c>
      <c r="AE6" s="20">
        <f t="shared" si="11"/>
        <v>0</v>
      </c>
      <c r="AF6" s="20">
        <f t="shared" si="12"/>
        <v>0</v>
      </c>
      <c r="AG6" s="20">
        <f t="shared" si="13"/>
        <v>0</v>
      </c>
      <c r="AH6" s="20">
        <f t="shared" si="14"/>
        <v>0</v>
      </c>
      <c r="AI6" s="20">
        <f t="shared" si="15"/>
        <v>0</v>
      </c>
      <c r="AJ6" s="20">
        <f t="shared" si="16"/>
        <v>0</v>
      </c>
    </row>
    <row r="7" spans="1:36" x14ac:dyDescent="0.25">
      <c r="A7" s="31">
        <v>5</v>
      </c>
      <c r="B7" s="39" t="str">
        <f>"Day " &amp; ('Demographics &amp; Outcome'!D8-'Demographics &amp; Outcome'!U8)</f>
        <v>Day 0</v>
      </c>
      <c r="C7" s="39" t="str">
        <f>"Day " &amp; ('Demographics &amp; Outcome'!E8-'Demographics &amp; Outcome'!U8)</f>
        <v>Day 0</v>
      </c>
      <c r="D7" s="39" t="s">
        <v>153</v>
      </c>
      <c r="E7" s="39"/>
      <c r="F7" s="39" t="str">
        <f>"Day " &amp; ('Demographics &amp; Outcome'!F8-'Demographics &amp; Outcome'!U8)</f>
        <v>Day 29</v>
      </c>
      <c r="G7" s="39" t="str">
        <f>"Day " &amp; ('Demographics &amp; Outcome'!G8-'Demographics &amp; Outcome'!U8)</f>
        <v>Day 29</v>
      </c>
      <c r="H7" s="40" t="str">
        <f>IF('Demographics &amp; Outcome'!H8="Dead", "Y", "N")</f>
        <v>Y</v>
      </c>
      <c r="I7" s="52">
        <v>2.4</v>
      </c>
      <c r="J7" s="54">
        <v>8</v>
      </c>
      <c r="K7" s="54">
        <v>9.02</v>
      </c>
      <c r="L7" s="54">
        <v>9.93</v>
      </c>
      <c r="M7" s="54">
        <v>7.9</v>
      </c>
      <c r="N7" s="54">
        <v>7.69</v>
      </c>
      <c r="O7" s="54">
        <v>9.25</v>
      </c>
      <c r="P7" s="54">
        <v>10.3</v>
      </c>
      <c r="Q7" s="54">
        <v>11.6</v>
      </c>
      <c r="R7" s="54">
        <v>11.1</v>
      </c>
      <c r="S7" s="54">
        <v>23.1</v>
      </c>
      <c r="T7" s="54">
        <v>14.9</v>
      </c>
      <c r="U7" s="54">
        <v>14.8</v>
      </c>
      <c r="V7" s="54">
        <v>23</v>
      </c>
      <c r="W7" s="20">
        <f t="shared" si="3"/>
        <v>2.4</v>
      </c>
      <c r="X7" s="20">
        <f t="shared" si="4"/>
        <v>8</v>
      </c>
      <c r="Y7" s="20">
        <f t="shared" si="5"/>
        <v>9.02</v>
      </c>
      <c r="Z7" s="20">
        <f t="shared" si="6"/>
        <v>9.93</v>
      </c>
      <c r="AA7" s="20">
        <f t="shared" si="7"/>
        <v>7.9</v>
      </c>
      <c r="AB7" s="20">
        <f t="shared" si="8"/>
        <v>7.69</v>
      </c>
      <c r="AC7" s="20">
        <f t="shared" si="9"/>
        <v>9.25</v>
      </c>
      <c r="AD7" s="20">
        <f t="shared" si="10"/>
        <v>10.3</v>
      </c>
      <c r="AE7" s="20">
        <f t="shared" si="11"/>
        <v>11.6</v>
      </c>
      <c r="AF7" s="20">
        <f t="shared" si="12"/>
        <v>11.1</v>
      </c>
      <c r="AG7" s="20">
        <f t="shared" si="13"/>
        <v>23.1</v>
      </c>
      <c r="AH7" s="20">
        <f t="shared" si="14"/>
        <v>14.9</v>
      </c>
      <c r="AI7" s="20">
        <f t="shared" si="15"/>
        <v>14.8</v>
      </c>
      <c r="AJ7" s="20">
        <f t="shared" si="16"/>
        <v>23</v>
      </c>
    </row>
    <row r="8" spans="1:36" x14ac:dyDescent="0.25">
      <c r="A8" s="31">
        <v>6</v>
      </c>
      <c r="B8" s="39" t="str">
        <f>"Day " &amp; ('Demographics &amp; Outcome'!D9-'Demographics &amp; Outcome'!U9)</f>
        <v>Day -4</v>
      </c>
      <c r="C8" s="39" t="str">
        <f>"Day " &amp; ('Demographics &amp; Outcome'!E9-'Demographics &amp; Outcome'!U9)</f>
        <v>Day -3</v>
      </c>
      <c r="D8" s="39" t="s">
        <v>153</v>
      </c>
      <c r="E8" s="39"/>
      <c r="F8" s="39" t="str">
        <f>"Day " &amp; ('Demographics &amp; Outcome'!F9-'Demographics &amp; Outcome'!U9)</f>
        <v>Day 7</v>
      </c>
      <c r="G8" s="39" t="str">
        <f>"Day " &amp; ('Demographics &amp; Outcome'!G9-'Demographics &amp; Outcome'!U9)</f>
        <v>Day 15</v>
      </c>
      <c r="H8" s="40" t="str">
        <f>IF('Demographics &amp; Outcome'!H9="Dead", "Y", "N")</f>
        <v>N</v>
      </c>
      <c r="I8" s="52">
        <v>17.7</v>
      </c>
      <c r="J8" s="54">
        <v>22.5</v>
      </c>
      <c r="K8" s="54">
        <v>14.6</v>
      </c>
      <c r="L8" s="54">
        <v>12.42</v>
      </c>
      <c r="M8" s="54">
        <v>8.4</v>
      </c>
      <c r="N8" s="54">
        <v>10.8</v>
      </c>
      <c r="O8" s="54">
        <v>12.67</v>
      </c>
      <c r="P8" s="54">
        <v>14.77</v>
      </c>
      <c r="Q8" s="54">
        <v>14.77</v>
      </c>
      <c r="R8" s="54">
        <v>5.39</v>
      </c>
      <c r="S8" s="54"/>
      <c r="T8" s="54"/>
      <c r="U8" s="54"/>
      <c r="V8" s="74"/>
      <c r="W8" s="20">
        <f t="shared" si="3"/>
        <v>17.7</v>
      </c>
      <c r="X8" s="20">
        <f t="shared" si="4"/>
        <v>22.5</v>
      </c>
      <c r="Y8" s="20">
        <f t="shared" si="5"/>
        <v>14.6</v>
      </c>
      <c r="Z8" s="20">
        <f t="shared" si="6"/>
        <v>12.42</v>
      </c>
      <c r="AA8" s="20">
        <f t="shared" si="7"/>
        <v>8.4</v>
      </c>
      <c r="AB8" s="20">
        <f t="shared" si="8"/>
        <v>10.8</v>
      </c>
      <c r="AC8" s="20">
        <f t="shared" si="9"/>
        <v>12.67</v>
      </c>
      <c r="AD8" s="20">
        <f t="shared" si="10"/>
        <v>14.77</v>
      </c>
      <c r="AE8" s="20">
        <f t="shared" si="11"/>
        <v>14.77</v>
      </c>
      <c r="AF8" s="20">
        <f t="shared" si="12"/>
        <v>5.39</v>
      </c>
      <c r="AG8" s="20">
        <f t="shared" si="13"/>
        <v>0</v>
      </c>
      <c r="AH8" s="20">
        <f t="shared" si="14"/>
        <v>0</v>
      </c>
      <c r="AI8" s="20">
        <f t="shared" si="15"/>
        <v>0</v>
      </c>
      <c r="AJ8" s="20">
        <f t="shared" si="16"/>
        <v>0</v>
      </c>
    </row>
    <row r="9" spans="1:36" x14ac:dyDescent="0.25">
      <c r="A9" s="31">
        <v>7</v>
      </c>
      <c r="B9" s="39" t="str">
        <f>"Day " &amp; ('Demographics &amp; Outcome'!D10-'Demographics &amp; Outcome'!U10)</f>
        <v>Day -3</v>
      </c>
      <c r="C9" s="39" t="str">
        <f>"Day " &amp; ('Demographics &amp; Outcome'!E10-'Demographics &amp; Outcome'!U10)</f>
        <v>Day -2</v>
      </c>
      <c r="D9" s="39" t="s">
        <v>153</v>
      </c>
      <c r="E9" s="39"/>
      <c r="F9" s="39" t="str">
        <f>"Day " &amp; ('Demographics &amp; Outcome'!F10-'Demographics &amp; Outcome'!U10)</f>
        <v>Day 10</v>
      </c>
      <c r="G9" s="39" t="str">
        <f>"Day " &amp; ('Demographics &amp; Outcome'!G10-'Demographics &amp; Outcome'!U10)</f>
        <v>Day 10</v>
      </c>
      <c r="H9" s="40" t="str">
        <f>IF('Demographics &amp; Outcome'!H10="Dead", "Y", "N")</f>
        <v>Y</v>
      </c>
      <c r="I9" s="52">
        <v>46.3</v>
      </c>
      <c r="J9" s="54">
        <v>22</v>
      </c>
      <c r="K9" s="54">
        <v>22.4</v>
      </c>
      <c r="L9" s="54">
        <v>8.59</v>
      </c>
      <c r="M9" s="54">
        <v>33.9</v>
      </c>
      <c r="N9" s="54">
        <v>77.599999999999994</v>
      </c>
      <c r="O9" s="54">
        <v>86.3</v>
      </c>
      <c r="P9" s="54">
        <v>36.6</v>
      </c>
      <c r="Q9" s="54">
        <v>9.6999999999999993</v>
      </c>
      <c r="R9" s="54" t="s">
        <v>145</v>
      </c>
      <c r="S9" s="53"/>
      <c r="T9" s="54"/>
      <c r="U9" s="54"/>
      <c r="V9" s="54"/>
      <c r="W9" s="20">
        <f t="shared" si="3"/>
        <v>46.3</v>
      </c>
      <c r="X9" s="20">
        <f t="shared" si="4"/>
        <v>22</v>
      </c>
      <c r="Y9" s="20">
        <f t="shared" si="5"/>
        <v>22.4</v>
      </c>
      <c r="Z9" s="20">
        <f t="shared" si="6"/>
        <v>8.59</v>
      </c>
      <c r="AA9" s="20">
        <f t="shared" si="7"/>
        <v>33.9</v>
      </c>
      <c r="AB9" s="20">
        <f t="shared" si="8"/>
        <v>77.599999999999994</v>
      </c>
      <c r="AC9" s="20">
        <f t="shared" si="9"/>
        <v>86.3</v>
      </c>
      <c r="AD9" s="20">
        <f t="shared" si="10"/>
        <v>36.6</v>
      </c>
      <c r="AE9" s="20">
        <f t="shared" si="11"/>
        <v>9.6999999999999993</v>
      </c>
      <c r="AF9" s="20">
        <f t="shared" si="12"/>
        <v>0</v>
      </c>
      <c r="AG9" s="20">
        <f t="shared" si="13"/>
        <v>0</v>
      </c>
      <c r="AH9" s="20">
        <f t="shared" si="14"/>
        <v>0</v>
      </c>
      <c r="AI9" s="20">
        <f t="shared" si="15"/>
        <v>0</v>
      </c>
      <c r="AJ9" s="20">
        <f t="shared" si="16"/>
        <v>0</v>
      </c>
    </row>
    <row r="10" spans="1:36" x14ac:dyDescent="0.25">
      <c r="A10" s="31">
        <v>8</v>
      </c>
      <c r="B10" s="39" t="str">
        <f>"Day " &amp; ('Demographics &amp; Outcome'!D11-'Demographics &amp; Outcome'!U11)</f>
        <v>Day -4</v>
      </c>
      <c r="C10" s="39" t="str">
        <f>"Day " &amp; ('Demographics &amp; Outcome'!E11-'Demographics &amp; Outcome'!U11)</f>
        <v>Day -1</v>
      </c>
      <c r="D10" s="39" t="s">
        <v>153</v>
      </c>
      <c r="E10" s="39"/>
      <c r="F10" s="39" t="str">
        <f>"Day " &amp; ('Demographics &amp; Outcome'!F11-'Demographics &amp; Outcome'!U11)</f>
        <v>Day 11</v>
      </c>
      <c r="G10" s="39" t="str">
        <f>"Day " &amp; ('Demographics &amp; Outcome'!G11-'Demographics &amp; Outcome'!U11)</f>
        <v>Day 24</v>
      </c>
      <c r="H10" s="40" t="str">
        <f>IF('Demographics &amp; Outcome'!H11="Dead", "Y", "N")</f>
        <v>N</v>
      </c>
      <c r="I10" s="52">
        <v>22.74</v>
      </c>
      <c r="J10" s="54">
        <v>18.100000000000001</v>
      </c>
      <c r="K10" s="54">
        <v>22.76</v>
      </c>
      <c r="L10" s="54">
        <v>18</v>
      </c>
      <c r="M10" s="54">
        <v>12.46</v>
      </c>
      <c r="N10" s="54">
        <v>8.59</v>
      </c>
      <c r="O10" s="54">
        <v>31.5</v>
      </c>
      <c r="P10" s="54">
        <v>23.5</v>
      </c>
      <c r="Q10" s="54">
        <v>46.4</v>
      </c>
      <c r="R10" s="54">
        <v>4.3</v>
      </c>
      <c r="S10" s="54"/>
      <c r="T10" s="55"/>
      <c r="U10" s="54"/>
      <c r="V10" s="74"/>
      <c r="W10" s="20">
        <f t="shared" si="3"/>
        <v>22.74</v>
      </c>
      <c r="X10" s="20">
        <f t="shared" si="4"/>
        <v>18.100000000000001</v>
      </c>
      <c r="Y10" s="20">
        <f t="shared" si="5"/>
        <v>22.76</v>
      </c>
      <c r="Z10" s="20">
        <f t="shared" si="6"/>
        <v>18</v>
      </c>
      <c r="AA10" s="20">
        <f t="shared" si="7"/>
        <v>12.46</v>
      </c>
      <c r="AB10" s="20">
        <f t="shared" si="8"/>
        <v>8.59</v>
      </c>
      <c r="AC10" s="20">
        <f t="shared" si="9"/>
        <v>31.5</v>
      </c>
      <c r="AD10" s="20">
        <f t="shared" si="10"/>
        <v>23.5</v>
      </c>
      <c r="AE10" s="20">
        <f t="shared" si="11"/>
        <v>46.4</v>
      </c>
      <c r="AF10" s="20">
        <f t="shared" si="12"/>
        <v>4.3</v>
      </c>
      <c r="AG10" s="20">
        <f t="shared" si="13"/>
        <v>0</v>
      </c>
      <c r="AH10" s="20">
        <f t="shared" si="14"/>
        <v>0</v>
      </c>
      <c r="AI10" s="20">
        <f t="shared" si="15"/>
        <v>0</v>
      </c>
      <c r="AJ10" s="20">
        <f t="shared" si="16"/>
        <v>0</v>
      </c>
    </row>
    <row r="11" spans="1:36" x14ac:dyDescent="0.25">
      <c r="A11" s="31">
        <v>9</v>
      </c>
      <c r="B11" s="39" t="str">
        <f>"Day " &amp; ('Demographics &amp; Outcome'!D12-'Demographics &amp; Outcome'!U12)</f>
        <v>Day -9</v>
      </c>
      <c r="C11" s="39" t="str">
        <f>"Day " &amp; ('Demographics &amp; Outcome'!E12-'Demographics &amp; Outcome'!U12)</f>
        <v>Day -7</v>
      </c>
      <c r="D11" s="39" t="s">
        <v>153</v>
      </c>
      <c r="E11" s="39"/>
      <c r="F11" s="39" t="str">
        <f>"Day " &amp; ('Demographics &amp; Outcome'!F12-'Demographics &amp; Outcome'!U12)</f>
        <v>Day 68</v>
      </c>
      <c r="G11" s="39" t="str">
        <f>"Day " &amp; ('Demographics &amp; Outcome'!G12-'Demographics &amp; Outcome'!U12)</f>
        <v>Day 96</v>
      </c>
      <c r="H11" s="40" t="str">
        <f>IF('Demographics &amp; Outcome'!H12="Dead", "Y", "N")</f>
        <v>N</v>
      </c>
      <c r="I11" s="52">
        <v>30.8</v>
      </c>
      <c r="J11" s="54">
        <v>23.3</v>
      </c>
      <c r="K11" s="54">
        <v>12.5</v>
      </c>
      <c r="L11" s="54">
        <v>10.8</v>
      </c>
      <c r="M11" s="54">
        <v>8.5</v>
      </c>
      <c r="N11" s="54"/>
      <c r="O11" s="54"/>
      <c r="P11" s="54"/>
      <c r="Q11" s="74"/>
      <c r="R11" s="74"/>
      <c r="S11" s="74"/>
      <c r="T11" s="74"/>
      <c r="U11" s="74"/>
      <c r="V11" s="74"/>
      <c r="W11" s="20">
        <f t="shared" si="3"/>
        <v>30.8</v>
      </c>
      <c r="X11" s="20">
        <f t="shared" si="4"/>
        <v>23.3</v>
      </c>
      <c r="Y11" s="20">
        <f t="shared" si="5"/>
        <v>12.5</v>
      </c>
      <c r="Z11" s="20">
        <f t="shared" si="6"/>
        <v>10.8</v>
      </c>
      <c r="AA11" s="20">
        <f t="shared" si="7"/>
        <v>8.5</v>
      </c>
      <c r="AB11" s="20">
        <f t="shared" si="8"/>
        <v>0</v>
      </c>
      <c r="AC11" s="20">
        <f t="shared" si="9"/>
        <v>0</v>
      </c>
      <c r="AD11" s="20">
        <f t="shared" si="10"/>
        <v>0</v>
      </c>
      <c r="AE11" s="20">
        <f t="shared" si="11"/>
        <v>0</v>
      </c>
      <c r="AF11" s="20">
        <f t="shared" si="12"/>
        <v>0</v>
      </c>
      <c r="AG11" s="20">
        <f t="shared" si="13"/>
        <v>0</v>
      </c>
      <c r="AH11" s="20">
        <f t="shared" si="14"/>
        <v>0</v>
      </c>
      <c r="AI11" s="20">
        <f t="shared" si="15"/>
        <v>0</v>
      </c>
      <c r="AJ11" s="20">
        <f t="shared" si="16"/>
        <v>0</v>
      </c>
    </row>
    <row r="12" spans="1:36" x14ac:dyDescent="0.25">
      <c r="A12" s="31">
        <v>10</v>
      </c>
      <c r="B12" s="39" t="str">
        <f>"Day " &amp; ('Demographics &amp; Outcome'!D13-'Demographics &amp; Outcome'!U13)</f>
        <v>Day -1</v>
      </c>
      <c r="C12" s="39" t="str">
        <f>"Day " &amp; ('Demographics &amp; Outcome'!E13-'Demographics &amp; Outcome'!U13)</f>
        <v>Day -1</v>
      </c>
      <c r="D12" s="39" t="s">
        <v>153</v>
      </c>
      <c r="E12" s="39"/>
      <c r="F12" s="39" t="str">
        <f>"Day " &amp; ('Demographics &amp; Outcome'!F13-'Demographics &amp; Outcome'!U13)</f>
        <v>Day 16</v>
      </c>
      <c r="G12" s="39" t="str">
        <f>"Day " &amp; ('Demographics &amp; Outcome'!G13-'Demographics &amp; Outcome'!U13)</f>
        <v>Day 23</v>
      </c>
      <c r="H12" s="40" t="str">
        <f>IF('Demographics &amp; Outcome'!H13="Dead", "Y", "N")</f>
        <v>N</v>
      </c>
      <c r="I12" s="52">
        <v>14.8</v>
      </c>
      <c r="J12" s="54">
        <v>9.4700000000000006</v>
      </c>
      <c r="K12" s="54">
        <v>6.67</v>
      </c>
      <c r="L12" s="54">
        <v>5.96</v>
      </c>
      <c r="M12" s="54">
        <v>10.9</v>
      </c>
      <c r="N12" s="54">
        <v>5.74</v>
      </c>
      <c r="O12" s="54">
        <v>18.100000000000001</v>
      </c>
      <c r="P12" s="54">
        <v>30.4</v>
      </c>
      <c r="Q12" s="54">
        <v>22.7</v>
      </c>
      <c r="R12" s="54">
        <v>18.100000000000001</v>
      </c>
      <c r="S12" s="54">
        <v>14.8</v>
      </c>
      <c r="T12" s="54">
        <v>30.33</v>
      </c>
      <c r="U12" s="54">
        <v>22.4</v>
      </c>
      <c r="V12" s="54"/>
      <c r="W12" s="20">
        <f t="shared" si="3"/>
        <v>14.8</v>
      </c>
      <c r="X12" s="20">
        <f t="shared" si="4"/>
        <v>9.4700000000000006</v>
      </c>
      <c r="Y12" s="20">
        <f t="shared" si="5"/>
        <v>6.67</v>
      </c>
      <c r="Z12" s="20">
        <f t="shared" si="6"/>
        <v>5.96</v>
      </c>
      <c r="AA12" s="20">
        <f t="shared" si="7"/>
        <v>10.9</v>
      </c>
      <c r="AB12" s="20">
        <f t="shared" si="8"/>
        <v>5.74</v>
      </c>
      <c r="AC12" s="20">
        <f t="shared" si="9"/>
        <v>18.100000000000001</v>
      </c>
      <c r="AD12" s="20">
        <f t="shared" si="10"/>
        <v>30.4</v>
      </c>
      <c r="AE12" s="20">
        <f t="shared" si="11"/>
        <v>22.7</v>
      </c>
      <c r="AF12" s="20">
        <f t="shared" si="12"/>
        <v>18.100000000000001</v>
      </c>
      <c r="AG12" s="20">
        <f t="shared" si="13"/>
        <v>14.8</v>
      </c>
      <c r="AH12" s="20">
        <f t="shared" si="14"/>
        <v>30.33</v>
      </c>
      <c r="AI12" s="20">
        <f t="shared" si="15"/>
        <v>22.4</v>
      </c>
      <c r="AJ12" s="20">
        <f t="shared" si="16"/>
        <v>0</v>
      </c>
    </row>
    <row r="13" spans="1:36" x14ac:dyDescent="0.25">
      <c r="A13" s="31">
        <v>11</v>
      </c>
      <c r="B13" s="39" t="str">
        <f>"Day " &amp; ('Demographics &amp; Outcome'!D14-'Demographics &amp; Outcome'!U14)</f>
        <v>Day 0</v>
      </c>
      <c r="C13" s="39" t="str">
        <f>"Day " &amp; ('Demographics &amp; Outcome'!E14-'Demographics &amp; Outcome'!U14)</f>
        <v>Day 0</v>
      </c>
      <c r="D13" s="39" t="s">
        <v>153</v>
      </c>
      <c r="E13" s="39"/>
      <c r="F13" s="39" t="str">
        <f>"Day " &amp; ('Demographics &amp; Outcome'!F14-'Demographics &amp; Outcome'!U14)</f>
        <v>Day 8</v>
      </c>
      <c r="G13" s="39" t="str">
        <f>"Day " &amp; ('Demographics &amp; Outcome'!G14-'Demographics &amp; Outcome'!U14)</f>
        <v>Day 14</v>
      </c>
      <c r="H13" s="40" t="str">
        <f>IF('Demographics &amp; Outcome'!H14="Dead", "Y", "N")</f>
        <v>N</v>
      </c>
      <c r="I13" s="52">
        <v>8.4</v>
      </c>
      <c r="J13" s="54">
        <v>19.3</v>
      </c>
      <c r="K13" s="54">
        <v>12.1</v>
      </c>
      <c r="L13" s="54">
        <v>9.08</v>
      </c>
      <c r="M13" s="54">
        <v>4.17</v>
      </c>
      <c r="N13" s="54">
        <v>7.52</v>
      </c>
      <c r="O13" s="54">
        <v>6.84</v>
      </c>
      <c r="P13" s="54">
        <v>6.75</v>
      </c>
      <c r="Q13" s="55">
        <v>11.13</v>
      </c>
      <c r="R13" s="54">
        <v>1.7</v>
      </c>
      <c r="S13" s="54" t="s">
        <v>146</v>
      </c>
      <c r="T13" s="54"/>
      <c r="U13" s="54"/>
      <c r="V13" s="54"/>
      <c r="W13" s="20">
        <f t="shared" si="3"/>
        <v>8.4</v>
      </c>
      <c r="X13" s="20">
        <f t="shared" si="4"/>
        <v>19.3</v>
      </c>
      <c r="Y13" s="20">
        <f t="shared" si="5"/>
        <v>12.1</v>
      </c>
      <c r="Z13" s="20">
        <f t="shared" si="6"/>
        <v>9.08</v>
      </c>
      <c r="AA13" s="20">
        <f t="shared" si="7"/>
        <v>4.17</v>
      </c>
      <c r="AB13" s="20">
        <f t="shared" si="8"/>
        <v>7.52</v>
      </c>
      <c r="AC13" s="20">
        <f t="shared" si="9"/>
        <v>6.84</v>
      </c>
      <c r="AD13" s="20">
        <f t="shared" si="10"/>
        <v>6.75</v>
      </c>
      <c r="AE13" s="20">
        <f t="shared" si="11"/>
        <v>11.13</v>
      </c>
      <c r="AF13" s="20">
        <f t="shared" si="12"/>
        <v>1.7</v>
      </c>
      <c r="AG13" s="20">
        <f t="shared" si="13"/>
        <v>0</v>
      </c>
      <c r="AH13" s="20">
        <f t="shared" si="14"/>
        <v>0</v>
      </c>
      <c r="AI13" s="20">
        <f t="shared" si="15"/>
        <v>0</v>
      </c>
      <c r="AJ13" s="20">
        <f t="shared" si="16"/>
        <v>0</v>
      </c>
    </row>
    <row r="14" spans="1:36" x14ac:dyDescent="0.25">
      <c r="A14" s="31">
        <v>12</v>
      </c>
      <c r="B14" s="39" t="str">
        <f>"Day " &amp; ('Demographics &amp; Outcome'!D15-'Demographics &amp; Outcome'!U15)</f>
        <v>Day -4</v>
      </c>
      <c r="C14" s="39" t="str">
        <f>"Day " &amp; ('Demographics &amp; Outcome'!E15-'Demographics &amp; Outcome'!U15)</f>
        <v>Day 0</v>
      </c>
      <c r="D14" s="39" t="s">
        <v>153</v>
      </c>
      <c r="E14" s="39"/>
      <c r="F14" s="39" t="str">
        <f>"Day " &amp; ('Demographics &amp; Outcome'!F15-'Demographics &amp; Outcome'!U15)</f>
        <v>Day 10</v>
      </c>
      <c r="G14" s="39" t="str">
        <f>"Day " &amp; ('Demographics &amp; Outcome'!G15-'Demographics &amp; Outcome'!U15)</f>
        <v>Day 12</v>
      </c>
      <c r="H14" s="40" t="str">
        <f>IF('Demographics &amp; Outcome'!H15="Dead", "Y", "N")</f>
        <v>N</v>
      </c>
      <c r="I14" s="52">
        <v>8.5</v>
      </c>
      <c r="J14" s="54">
        <v>8.4</v>
      </c>
      <c r="K14" s="54">
        <v>10.9</v>
      </c>
      <c r="L14" s="54">
        <v>8.39</v>
      </c>
      <c r="M14" s="54">
        <v>5.29</v>
      </c>
      <c r="N14" s="54">
        <v>7.01</v>
      </c>
      <c r="O14" s="54">
        <v>6.05</v>
      </c>
      <c r="P14" s="54">
        <v>18</v>
      </c>
      <c r="Q14" s="54">
        <v>8.3000000000000007</v>
      </c>
      <c r="R14" s="54">
        <v>9.6</v>
      </c>
      <c r="S14" s="55"/>
      <c r="T14" s="54"/>
      <c r="U14" s="54"/>
      <c r="V14" s="74"/>
      <c r="W14" s="20">
        <f t="shared" si="3"/>
        <v>8.5</v>
      </c>
      <c r="X14" s="20">
        <f t="shared" si="4"/>
        <v>8.4</v>
      </c>
      <c r="Y14" s="20">
        <f t="shared" si="5"/>
        <v>10.9</v>
      </c>
      <c r="Z14" s="20">
        <f t="shared" si="6"/>
        <v>8.39</v>
      </c>
      <c r="AA14" s="20">
        <f t="shared" si="7"/>
        <v>5.29</v>
      </c>
      <c r="AB14" s="20">
        <f t="shared" si="8"/>
        <v>7.01</v>
      </c>
      <c r="AC14" s="20">
        <f t="shared" si="9"/>
        <v>6.05</v>
      </c>
      <c r="AD14" s="20">
        <f t="shared" si="10"/>
        <v>18</v>
      </c>
      <c r="AE14" s="20">
        <f t="shared" si="11"/>
        <v>8.3000000000000007</v>
      </c>
      <c r="AF14" s="20">
        <f t="shared" si="12"/>
        <v>9.6</v>
      </c>
      <c r="AG14" s="20">
        <f t="shared" si="13"/>
        <v>0</v>
      </c>
      <c r="AH14" s="20">
        <f t="shared" si="14"/>
        <v>0</v>
      </c>
      <c r="AI14" s="20">
        <f t="shared" si="15"/>
        <v>0</v>
      </c>
      <c r="AJ14" s="20">
        <f t="shared" si="16"/>
        <v>0</v>
      </c>
    </row>
    <row r="15" spans="1:36" x14ac:dyDescent="0.25">
      <c r="A15" s="31">
        <v>13</v>
      </c>
      <c r="B15" s="39" t="str">
        <f>"Day " &amp; ('Demographics &amp; Outcome'!D16-'Demographics &amp; Outcome'!U16)</f>
        <v>Day 0</v>
      </c>
      <c r="C15" s="39" t="str">
        <f>"Day " &amp; ('Demographics &amp; Outcome'!E16-'Demographics &amp; Outcome'!U16)</f>
        <v>Day 0</v>
      </c>
      <c r="D15" s="39" t="s">
        <v>153</v>
      </c>
      <c r="E15" s="39"/>
      <c r="F15" s="39" t="str">
        <f>"Day " &amp; ('Demographics &amp; Outcome'!F16-'Demographics &amp; Outcome'!U16)</f>
        <v>Day 4</v>
      </c>
      <c r="G15" s="39" t="str">
        <f>"Day " &amp; ('Demographics &amp; Outcome'!G16-'Demographics &amp; Outcome'!U16)</f>
        <v>Day 11</v>
      </c>
      <c r="H15" s="40" t="str">
        <f>IF('Demographics &amp; Outcome'!H16="Dead", "Y", "N")</f>
        <v>N</v>
      </c>
      <c r="I15" s="52">
        <v>11.1</v>
      </c>
      <c r="J15" s="54">
        <v>5.63</v>
      </c>
      <c r="K15" s="54">
        <v>8.1</v>
      </c>
      <c r="L15" s="54">
        <v>3.54</v>
      </c>
      <c r="M15" s="55">
        <v>3.4</v>
      </c>
      <c r="N15" s="54">
        <v>3.42</v>
      </c>
      <c r="O15" s="54">
        <v>3.42</v>
      </c>
      <c r="P15" s="54">
        <v>4.57</v>
      </c>
      <c r="Q15" s="54">
        <v>3.78</v>
      </c>
      <c r="R15" s="54">
        <v>0.83</v>
      </c>
      <c r="S15" s="54">
        <v>1.05</v>
      </c>
      <c r="T15" s="54" t="s">
        <v>146</v>
      </c>
      <c r="U15" s="54"/>
      <c r="V15" s="54"/>
      <c r="W15" s="20">
        <f t="shared" si="3"/>
        <v>11.1</v>
      </c>
      <c r="X15" s="20">
        <f t="shared" si="4"/>
        <v>5.63</v>
      </c>
      <c r="Y15" s="20">
        <f t="shared" si="5"/>
        <v>8.1</v>
      </c>
      <c r="Z15" s="20">
        <f t="shared" si="6"/>
        <v>3.54</v>
      </c>
      <c r="AA15" s="20">
        <f t="shared" si="7"/>
        <v>3.4</v>
      </c>
      <c r="AB15" s="20">
        <f t="shared" si="8"/>
        <v>3.42</v>
      </c>
      <c r="AC15" s="20">
        <f t="shared" si="9"/>
        <v>3.42</v>
      </c>
      <c r="AD15" s="20">
        <f t="shared" si="10"/>
        <v>4.57</v>
      </c>
      <c r="AE15" s="20">
        <f t="shared" si="11"/>
        <v>3.78</v>
      </c>
      <c r="AF15" s="20">
        <f t="shared" si="12"/>
        <v>0.83</v>
      </c>
      <c r="AG15" s="20">
        <f t="shared" si="13"/>
        <v>1.05</v>
      </c>
      <c r="AH15" s="20">
        <f t="shared" si="14"/>
        <v>0</v>
      </c>
      <c r="AI15" s="20">
        <f t="shared" si="15"/>
        <v>0</v>
      </c>
      <c r="AJ15" s="20">
        <f t="shared" si="16"/>
        <v>0</v>
      </c>
    </row>
    <row r="16" spans="1:36" x14ac:dyDescent="0.25">
      <c r="A16" s="31">
        <v>14</v>
      </c>
      <c r="B16" s="39" t="str">
        <f>"Day " &amp; ('Demographics &amp; Outcome'!D17-'Demographics &amp; Outcome'!U17)</f>
        <v>Day -1</v>
      </c>
      <c r="C16" s="39" t="str">
        <f>"Day " &amp; ('Demographics &amp; Outcome'!E17-'Demographics &amp; Outcome'!U17)</f>
        <v>Day 0</v>
      </c>
      <c r="D16" s="39" t="s">
        <v>153</v>
      </c>
      <c r="E16" s="39"/>
      <c r="F16" s="39" t="str">
        <f>"Day " &amp; ('Demographics &amp; Outcome'!F17-'Demographics &amp; Outcome'!U17)</f>
        <v>Day 55</v>
      </c>
      <c r="G16" s="39" t="str">
        <f>"Day " &amp; ('Demographics &amp; Outcome'!G17-'Demographics &amp; Outcome'!U17)</f>
        <v>Day 61</v>
      </c>
      <c r="H16" s="40" t="str">
        <f>IF('Demographics &amp; Outcome'!H17="Dead", "Y", "N")</f>
        <v>N</v>
      </c>
      <c r="I16" s="52">
        <v>23.4</v>
      </c>
      <c r="J16" s="54">
        <v>30.4</v>
      </c>
      <c r="K16" s="54">
        <v>17.399999999999999</v>
      </c>
      <c r="L16" s="54">
        <v>8.98</v>
      </c>
      <c r="M16" s="54">
        <v>6.16</v>
      </c>
      <c r="N16" s="54">
        <v>12.69</v>
      </c>
      <c r="O16" s="54">
        <v>31.2</v>
      </c>
      <c r="P16" s="54">
        <v>17.899999999999999</v>
      </c>
      <c r="Q16" s="54">
        <v>9.4</v>
      </c>
      <c r="R16" s="54">
        <v>9.4</v>
      </c>
      <c r="S16" s="54">
        <v>23.19</v>
      </c>
      <c r="T16" s="54">
        <v>46.89</v>
      </c>
      <c r="U16" s="54">
        <v>45.9</v>
      </c>
      <c r="V16" s="54"/>
      <c r="W16" s="20">
        <f t="shared" si="3"/>
        <v>23.4</v>
      </c>
      <c r="X16" s="20">
        <f t="shared" si="4"/>
        <v>30.4</v>
      </c>
      <c r="Y16" s="20">
        <f t="shared" si="5"/>
        <v>17.399999999999999</v>
      </c>
      <c r="Z16" s="20">
        <f t="shared" si="6"/>
        <v>8.98</v>
      </c>
      <c r="AA16" s="20">
        <f t="shared" si="7"/>
        <v>6.16</v>
      </c>
      <c r="AB16" s="20">
        <f t="shared" si="8"/>
        <v>12.69</v>
      </c>
      <c r="AC16" s="20">
        <f t="shared" si="9"/>
        <v>31.2</v>
      </c>
      <c r="AD16" s="20">
        <f t="shared" si="10"/>
        <v>17.899999999999999</v>
      </c>
      <c r="AE16" s="20">
        <f t="shared" si="11"/>
        <v>9.4</v>
      </c>
      <c r="AF16" s="20">
        <f t="shared" si="12"/>
        <v>9.4</v>
      </c>
      <c r="AG16" s="20">
        <f t="shared" si="13"/>
        <v>23.19</v>
      </c>
      <c r="AH16" s="20">
        <f t="shared" si="14"/>
        <v>46.89</v>
      </c>
      <c r="AI16" s="20">
        <f t="shared" si="15"/>
        <v>45.9</v>
      </c>
      <c r="AJ16" s="20">
        <f t="shared" si="16"/>
        <v>0</v>
      </c>
    </row>
    <row r="17" spans="1:36" x14ac:dyDescent="0.25">
      <c r="A17" s="31">
        <v>15</v>
      </c>
      <c r="B17" s="39" t="str">
        <f>"Day " &amp; ('Demographics &amp; Outcome'!D18-'Demographics &amp; Outcome'!U18)</f>
        <v>Day -3</v>
      </c>
      <c r="C17" s="39" t="str">
        <f>"Day " &amp; ('Demographics &amp; Outcome'!E18-'Demographics &amp; Outcome'!U18)</f>
        <v>Day -2</v>
      </c>
      <c r="D17" s="39" t="s">
        <v>153</v>
      </c>
      <c r="E17" s="39"/>
      <c r="F17" s="39" t="str">
        <f>"Day " &amp; ('Demographics &amp; Outcome'!F18-'Demographics &amp; Outcome'!U18)</f>
        <v>Day 19</v>
      </c>
      <c r="G17" s="39" t="str">
        <f>"Day " &amp; ('Demographics &amp; Outcome'!G18-'Demographics &amp; Outcome'!U18)</f>
        <v>Day 29</v>
      </c>
      <c r="H17" s="40" t="str">
        <f>IF('Demographics &amp; Outcome'!H18="Dead", "Y", "N")</f>
        <v>N</v>
      </c>
      <c r="I17" s="52">
        <v>7</v>
      </c>
      <c r="J17" s="54">
        <v>7.2</v>
      </c>
      <c r="K17" s="54">
        <v>7.27</v>
      </c>
      <c r="L17" s="54">
        <v>6.5</v>
      </c>
      <c r="M17" s="54">
        <v>7.14</v>
      </c>
      <c r="N17" s="54">
        <v>5.91</v>
      </c>
      <c r="O17" s="54">
        <v>12.44</v>
      </c>
      <c r="P17" s="54">
        <v>5.12</v>
      </c>
      <c r="Q17" s="54">
        <v>9.66</v>
      </c>
      <c r="R17" s="54">
        <v>4.34</v>
      </c>
      <c r="S17" s="54">
        <v>11.01</v>
      </c>
      <c r="T17" s="54"/>
      <c r="U17" s="54"/>
      <c r="V17" s="54"/>
      <c r="W17" s="20">
        <f t="shared" si="3"/>
        <v>7</v>
      </c>
      <c r="X17" s="20">
        <f t="shared" si="4"/>
        <v>7.2</v>
      </c>
      <c r="Y17" s="20">
        <f t="shared" si="5"/>
        <v>7.27</v>
      </c>
      <c r="Z17" s="20">
        <f t="shared" si="6"/>
        <v>6.5</v>
      </c>
      <c r="AA17" s="20">
        <f t="shared" si="7"/>
        <v>7.14</v>
      </c>
      <c r="AB17" s="20">
        <f t="shared" si="8"/>
        <v>5.91</v>
      </c>
      <c r="AC17" s="20">
        <f t="shared" si="9"/>
        <v>12.44</v>
      </c>
      <c r="AD17" s="20">
        <f t="shared" si="10"/>
        <v>5.12</v>
      </c>
      <c r="AE17" s="20">
        <f t="shared" si="11"/>
        <v>9.66</v>
      </c>
      <c r="AF17" s="20">
        <f t="shared" si="12"/>
        <v>4.34</v>
      </c>
      <c r="AG17" s="20">
        <f t="shared" si="13"/>
        <v>11.01</v>
      </c>
      <c r="AH17" s="20">
        <f t="shared" si="14"/>
        <v>0</v>
      </c>
      <c r="AI17" s="20">
        <f t="shared" si="15"/>
        <v>0</v>
      </c>
      <c r="AJ17" s="20">
        <f t="shared" si="16"/>
        <v>0</v>
      </c>
    </row>
    <row r="18" spans="1:36" x14ac:dyDescent="0.25">
      <c r="A18" s="31">
        <v>16</v>
      </c>
      <c r="B18" s="39" t="str">
        <f>"Day " &amp; ('Demographics &amp; Outcome'!D19-'Demographics &amp; Outcome'!U19)</f>
        <v>Day -2</v>
      </c>
      <c r="C18" s="39" t="str">
        <f>"Day " &amp; ('Demographics &amp; Outcome'!E19-'Demographics &amp; Outcome'!U19)</f>
        <v>Day -2</v>
      </c>
      <c r="D18" s="39" t="s">
        <v>153</v>
      </c>
      <c r="E18" s="39"/>
      <c r="F18" s="39" t="str">
        <f>"Day " &amp; ('Demographics &amp; Outcome'!F19-'Demographics &amp; Outcome'!U19)</f>
        <v>Day 10</v>
      </c>
      <c r="G18" s="39" t="str">
        <f>"Day " &amp; ('Demographics &amp; Outcome'!G19-'Demographics &amp; Outcome'!U19)</f>
        <v>Day 24</v>
      </c>
      <c r="H18" s="40" t="str">
        <f>IF('Demographics &amp; Outcome'!H19="Dead", "Y", "N")</f>
        <v>N</v>
      </c>
      <c r="I18" s="52">
        <v>15.2</v>
      </c>
      <c r="J18" s="54">
        <v>18.2</v>
      </c>
      <c r="K18" s="54">
        <v>18.100000000000001</v>
      </c>
      <c r="L18" s="54">
        <v>12.5</v>
      </c>
      <c r="M18" s="54">
        <v>12.69</v>
      </c>
      <c r="N18" s="54">
        <v>9.36</v>
      </c>
      <c r="O18" s="54">
        <v>9.11</v>
      </c>
      <c r="P18" s="54">
        <v>8.1</v>
      </c>
      <c r="Q18" s="54">
        <v>9.26</v>
      </c>
      <c r="R18" s="54">
        <v>7.18</v>
      </c>
      <c r="S18" s="55">
        <v>31.3</v>
      </c>
      <c r="T18" s="54">
        <v>4.83</v>
      </c>
      <c r="U18" s="54"/>
      <c r="V18" s="54"/>
      <c r="W18" s="20">
        <f t="shared" si="3"/>
        <v>15.2</v>
      </c>
      <c r="X18" s="20">
        <f t="shared" si="4"/>
        <v>18.2</v>
      </c>
      <c r="Y18" s="20">
        <f t="shared" si="5"/>
        <v>18.100000000000001</v>
      </c>
      <c r="Z18" s="20">
        <f t="shared" si="6"/>
        <v>12.5</v>
      </c>
      <c r="AA18" s="20">
        <f t="shared" si="7"/>
        <v>12.69</v>
      </c>
      <c r="AB18" s="20">
        <f t="shared" si="8"/>
        <v>9.36</v>
      </c>
      <c r="AC18" s="20">
        <f t="shared" si="9"/>
        <v>9.11</v>
      </c>
      <c r="AD18" s="20">
        <f t="shared" si="10"/>
        <v>8.1</v>
      </c>
      <c r="AE18" s="20">
        <f t="shared" si="11"/>
        <v>9.26</v>
      </c>
      <c r="AF18" s="20">
        <f t="shared" si="12"/>
        <v>7.18</v>
      </c>
      <c r="AG18" s="20">
        <f t="shared" si="13"/>
        <v>31.3</v>
      </c>
      <c r="AH18" s="20">
        <f t="shared" si="14"/>
        <v>4.83</v>
      </c>
      <c r="AI18" s="20">
        <f t="shared" si="15"/>
        <v>0</v>
      </c>
      <c r="AJ18" s="20">
        <f t="shared" si="16"/>
        <v>0</v>
      </c>
    </row>
    <row r="19" spans="1:36" x14ac:dyDescent="0.25">
      <c r="A19" s="31">
        <v>17</v>
      </c>
      <c r="B19" s="39" t="str">
        <f>"Day " &amp; ('Demographics &amp; Outcome'!D20-'Demographics &amp; Outcome'!U20)</f>
        <v>Day -2</v>
      </c>
      <c r="C19" s="39" t="str">
        <f>"Day " &amp; ('Demographics &amp; Outcome'!E20-'Demographics &amp; Outcome'!U20)</f>
        <v>Day 0</v>
      </c>
      <c r="D19" s="39" t="s">
        <v>153</v>
      </c>
      <c r="E19" s="39"/>
      <c r="F19" s="39" t="str">
        <f>"Day " &amp; ('Demographics &amp; Outcome'!F20-'Demographics &amp; Outcome'!U20)</f>
        <v>Day 16</v>
      </c>
      <c r="G19" s="39" t="str">
        <f>"Day " &amp; ('Demographics &amp; Outcome'!G20-'Demographics &amp; Outcome'!U20)</f>
        <v>Day 23</v>
      </c>
      <c r="H19" s="40" t="str">
        <f>IF('Demographics &amp; Outcome'!H20="Dead", "Y", "N")</f>
        <v>N</v>
      </c>
      <c r="I19" s="52">
        <v>6.34</v>
      </c>
      <c r="J19" s="54">
        <v>4.12</v>
      </c>
      <c r="K19" s="54">
        <v>8.2899999999999991</v>
      </c>
      <c r="L19" s="54">
        <v>5.7</v>
      </c>
      <c r="M19" s="54">
        <v>3.42</v>
      </c>
      <c r="N19" s="54">
        <v>3.89</v>
      </c>
      <c r="O19" s="54">
        <v>2.17</v>
      </c>
      <c r="P19" s="54">
        <v>4.2300000000000004</v>
      </c>
      <c r="Q19" s="54"/>
      <c r="R19" s="54"/>
      <c r="S19" s="54"/>
      <c r="T19" s="54"/>
      <c r="U19" s="54"/>
      <c r="V19" s="54"/>
      <c r="W19" s="20">
        <f t="shared" si="3"/>
        <v>6.34</v>
      </c>
      <c r="X19" s="20">
        <f t="shared" si="4"/>
        <v>4.12</v>
      </c>
      <c r="Y19" s="20">
        <f t="shared" si="5"/>
        <v>8.2899999999999991</v>
      </c>
      <c r="Z19" s="20">
        <f t="shared" si="6"/>
        <v>5.7</v>
      </c>
      <c r="AA19" s="20">
        <f t="shared" si="7"/>
        <v>3.42</v>
      </c>
      <c r="AB19" s="20">
        <f t="shared" si="8"/>
        <v>3.89</v>
      </c>
      <c r="AC19" s="20">
        <f t="shared" si="9"/>
        <v>2.17</v>
      </c>
      <c r="AD19" s="20">
        <f t="shared" si="10"/>
        <v>4.2300000000000004</v>
      </c>
      <c r="AE19" s="20">
        <f t="shared" si="11"/>
        <v>0</v>
      </c>
      <c r="AF19" s="20">
        <f t="shared" si="12"/>
        <v>0</v>
      </c>
      <c r="AG19" s="20">
        <f t="shared" si="13"/>
        <v>0</v>
      </c>
      <c r="AH19" s="20">
        <f t="shared" si="14"/>
        <v>0</v>
      </c>
      <c r="AI19" s="20">
        <f t="shared" si="15"/>
        <v>0</v>
      </c>
      <c r="AJ19" s="20">
        <f t="shared" si="16"/>
        <v>0</v>
      </c>
    </row>
    <row r="20" spans="1:36" x14ac:dyDescent="0.25">
      <c r="A20" s="31">
        <v>18</v>
      </c>
      <c r="B20" s="39" t="str">
        <f>"Day " &amp; ('Demographics &amp; Outcome'!D21-'Demographics &amp; Outcome'!U21)</f>
        <v>Day -2</v>
      </c>
      <c r="C20" s="39" t="str">
        <f>"Day " &amp; ('Demographics &amp; Outcome'!E21-'Demographics &amp; Outcome'!U21)</f>
        <v>Day -1</v>
      </c>
      <c r="D20" s="39" t="s">
        <v>153</v>
      </c>
      <c r="E20" s="39"/>
      <c r="F20" s="39" t="str">
        <f>"Day " &amp; ('Demographics &amp; Outcome'!F21-'Demographics &amp; Outcome'!U21)</f>
        <v>Day 19</v>
      </c>
      <c r="G20" s="39" t="str">
        <f>"Day " &amp; ('Demographics &amp; Outcome'!G21-'Demographics &amp; Outcome'!U21)</f>
        <v>Day 59</v>
      </c>
      <c r="H20" s="40" t="str">
        <f>IF('Demographics &amp; Outcome'!H21="Dead", "Y", "N")</f>
        <v>N</v>
      </c>
      <c r="I20" s="52">
        <v>14.33</v>
      </c>
      <c r="J20" s="54">
        <v>13.6</v>
      </c>
      <c r="K20" s="54">
        <v>14.1</v>
      </c>
      <c r="L20" s="54">
        <v>22.3</v>
      </c>
      <c r="M20" s="54">
        <v>17.2</v>
      </c>
      <c r="N20" s="54">
        <v>14.7</v>
      </c>
      <c r="O20" s="54">
        <v>17.3</v>
      </c>
      <c r="P20" s="54">
        <v>14.6</v>
      </c>
      <c r="Q20" s="54">
        <v>17.59</v>
      </c>
      <c r="R20" s="54">
        <v>21.1</v>
      </c>
      <c r="S20" s="54">
        <v>16.5</v>
      </c>
      <c r="T20" s="54">
        <v>16.739999999999998</v>
      </c>
      <c r="U20" s="54"/>
      <c r="V20" s="54"/>
      <c r="W20" s="20">
        <f t="shared" si="3"/>
        <v>14.33</v>
      </c>
      <c r="X20" s="20">
        <f t="shared" si="4"/>
        <v>13.6</v>
      </c>
      <c r="Y20" s="20">
        <f t="shared" si="5"/>
        <v>14.1</v>
      </c>
      <c r="Z20" s="20">
        <f t="shared" si="6"/>
        <v>22.3</v>
      </c>
      <c r="AA20" s="20">
        <f t="shared" si="7"/>
        <v>17.2</v>
      </c>
      <c r="AB20" s="20">
        <f t="shared" si="8"/>
        <v>14.7</v>
      </c>
      <c r="AC20" s="20">
        <f t="shared" si="9"/>
        <v>17.3</v>
      </c>
      <c r="AD20" s="20">
        <f t="shared" si="10"/>
        <v>14.6</v>
      </c>
      <c r="AE20" s="20">
        <f t="shared" si="11"/>
        <v>17.59</v>
      </c>
      <c r="AF20" s="20">
        <f t="shared" si="12"/>
        <v>21.1</v>
      </c>
      <c r="AG20" s="20">
        <f t="shared" si="13"/>
        <v>16.5</v>
      </c>
      <c r="AH20" s="20">
        <f t="shared" si="14"/>
        <v>16.739999999999998</v>
      </c>
      <c r="AI20" s="20">
        <f t="shared" si="15"/>
        <v>0</v>
      </c>
      <c r="AJ20" s="20">
        <f t="shared" si="16"/>
        <v>0</v>
      </c>
    </row>
    <row r="21" spans="1:36" x14ac:dyDescent="0.25">
      <c r="A21" s="31">
        <v>19</v>
      </c>
      <c r="B21" s="39" t="str">
        <f>"Day " &amp; ('Demographics &amp; Outcome'!D22-'Demographics &amp; Outcome'!U22)</f>
        <v>Day -1</v>
      </c>
      <c r="C21" s="39" t="str">
        <f>"Day " &amp; ('Demographics &amp; Outcome'!E22-'Demographics &amp; Outcome'!U22)</f>
        <v>Day -1</v>
      </c>
      <c r="D21" s="39" t="s">
        <v>153</v>
      </c>
      <c r="E21" s="39"/>
      <c r="F21" s="39" t="str">
        <f>"Day " &amp; ('Demographics &amp; Outcome'!F22-'Demographics &amp; Outcome'!U22)</f>
        <v>Day 11</v>
      </c>
      <c r="G21" s="39" t="str">
        <f>"Day " &amp; ('Demographics &amp; Outcome'!G22-'Demographics &amp; Outcome'!U22)</f>
        <v>Day 28</v>
      </c>
      <c r="H21" s="40" t="str">
        <f>IF('Demographics &amp; Outcome'!H22="Dead", "Y", "N")</f>
        <v>Y</v>
      </c>
      <c r="I21" s="52">
        <v>6.11</v>
      </c>
      <c r="J21" s="54">
        <v>9.2200000000000006</v>
      </c>
      <c r="K21" s="54">
        <v>12.4</v>
      </c>
      <c r="L21" s="54">
        <v>12.49</v>
      </c>
      <c r="M21" s="54">
        <v>4</v>
      </c>
      <c r="N21" s="54">
        <v>7.9</v>
      </c>
      <c r="O21" s="54">
        <v>9.6999999999999993</v>
      </c>
      <c r="P21" s="54">
        <v>18</v>
      </c>
      <c r="Q21" s="54">
        <v>23</v>
      </c>
      <c r="R21" s="54">
        <v>30.1</v>
      </c>
      <c r="S21" s="54">
        <v>47</v>
      </c>
      <c r="T21" s="55">
        <v>47</v>
      </c>
      <c r="U21" s="54">
        <v>10.3</v>
      </c>
      <c r="V21" s="54"/>
      <c r="W21" s="20">
        <f t="shared" si="3"/>
        <v>6.11</v>
      </c>
      <c r="X21" s="20">
        <f t="shared" si="4"/>
        <v>9.2200000000000006</v>
      </c>
      <c r="Y21" s="20">
        <f t="shared" si="5"/>
        <v>12.4</v>
      </c>
      <c r="Z21" s="20">
        <f t="shared" si="6"/>
        <v>12.49</v>
      </c>
      <c r="AA21" s="20">
        <f t="shared" si="7"/>
        <v>4</v>
      </c>
      <c r="AB21" s="20">
        <f t="shared" si="8"/>
        <v>7.9</v>
      </c>
      <c r="AC21" s="20">
        <f t="shared" si="9"/>
        <v>9.6999999999999993</v>
      </c>
      <c r="AD21" s="20">
        <f t="shared" si="10"/>
        <v>18</v>
      </c>
      <c r="AE21" s="20">
        <f t="shared" si="11"/>
        <v>23</v>
      </c>
      <c r="AF21" s="20">
        <f t="shared" si="12"/>
        <v>30.1</v>
      </c>
      <c r="AG21" s="20">
        <f t="shared" si="13"/>
        <v>47</v>
      </c>
      <c r="AH21" s="20">
        <f t="shared" si="14"/>
        <v>47</v>
      </c>
      <c r="AI21" s="20">
        <f t="shared" si="15"/>
        <v>10.3</v>
      </c>
      <c r="AJ21" s="20">
        <f t="shared" si="16"/>
        <v>0</v>
      </c>
    </row>
    <row r="22" spans="1:36" x14ac:dyDescent="0.25">
      <c r="A22" s="31">
        <v>20</v>
      </c>
      <c r="B22" s="39" t="str">
        <f>"Day " &amp; ('Demographics &amp; Outcome'!D23-'Demographics &amp; Outcome'!U23)</f>
        <v>Day -1</v>
      </c>
      <c r="C22" s="39" t="str">
        <f>"Day " &amp; ('Demographics &amp; Outcome'!E23-'Demographics &amp; Outcome'!U23)</f>
        <v>Day -1</v>
      </c>
      <c r="D22" s="39" t="s">
        <v>153</v>
      </c>
      <c r="E22" s="39"/>
      <c r="F22" s="39" t="str">
        <f>"Day " &amp; ('Demographics &amp; Outcome'!F23-'Demographics &amp; Outcome'!U23)</f>
        <v>Day 4</v>
      </c>
      <c r="G22" s="39" t="str">
        <f>"Day " &amp; ('Demographics &amp; Outcome'!G23-'Demographics &amp; Outcome'!U23)</f>
        <v>Day 10</v>
      </c>
      <c r="H22" s="40" t="str">
        <f>IF('Demographics &amp; Outcome'!H23="Dead", "Y", "N")</f>
        <v>N</v>
      </c>
      <c r="I22" s="52">
        <v>5.47</v>
      </c>
      <c r="J22" s="54">
        <v>12.82</v>
      </c>
      <c r="K22" s="54">
        <v>14.88</v>
      </c>
      <c r="L22" s="54">
        <v>14.66</v>
      </c>
      <c r="M22" s="55">
        <v>9.56</v>
      </c>
      <c r="N22" s="54">
        <v>10.68</v>
      </c>
      <c r="O22" s="54" t="s">
        <v>146</v>
      </c>
      <c r="P22" s="54"/>
      <c r="Q22" s="54"/>
      <c r="R22" s="54"/>
      <c r="S22" s="54"/>
      <c r="T22" s="54"/>
      <c r="U22" s="54"/>
      <c r="V22" s="54"/>
      <c r="W22" s="20">
        <f t="shared" si="3"/>
        <v>5.47</v>
      </c>
      <c r="X22" s="20">
        <f t="shared" si="4"/>
        <v>12.82</v>
      </c>
      <c r="Y22" s="20">
        <f t="shared" si="5"/>
        <v>14.88</v>
      </c>
      <c r="Z22" s="20">
        <f t="shared" si="6"/>
        <v>14.66</v>
      </c>
      <c r="AA22" s="20">
        <f t="shared" si="7"/>
        <v>9.56</v>
      </c>
      <c r="AB22" s="20">
        <f t="shared" si="8"/>
        <v>10.68</v>
      </c>
      <c r="AC22" s="20">
        <f t="shared" si="9"/>
        <v>0</v>
      </c>
      <c r="AD22" s="20">
        <f t="shared" si="10"/>
        <v>0</v>
      </c>
      <c r="AE22" s="20">
        <f t="shared" si="11"/>
        <v>0</v>
      </c>
      <c r="AF22" s="20">
        <f t="shared" si="12"/>
        <v>0</v>
      </c>
      <c r="AG22" s="20">
        <f t="shared" si="13"/>
        <v>0</v>
      </c>
      <c r="AH22" s="20">
        <f t="shared" si="14"/>
        <v>0</v>
      </c>
      <c r="AI22" s="20">
        <f t="shared" si="15"/>
        <v>0</v>
      </c>
      <c r="AJ22" s="20">
        <f t="shared" si="16"/>
        <v>0</v>
      </c>
    </row>
    <row r="23" spans="1:36" x14ac:dyDescent="0.25">
      <c r="A23" s="31">
        <v>21</v>
      </c>
      <c r="B23" s="39" t="str">
        <f>"Day " &amp; ('Demographics &amp; Outcome'!D24-'Demographics &amp; Outcome'!U24)</f>
        <v>Day -7</v>
      </c>
      <c r="C23" s="39" t="str">
        <f>"Day " &amp; ('Demographics &amp; Outcome'!E24-'Demographics &amp; Outcome'!U24)</f>
        <v>Day 2</v>
      </c>
      <c r="D23" s="39" t="s">
        <v>153</v>
      </c>
      <c r="E23" s="39"/>
      <c r="F23" s="39" t="str">
        <f>"Day " &amp; ('Demographics &amp; Outcome'!F24-'Demographics &amp; Outcome'!U24)</f>
        <v>Day 3</v>
      </c>
      <c r="G23" s="39" t="str">
        <f>"Day " &amp; ('Demographics &amp; Outcome'!G24-'Demographics &amp; Outcome'!U24)</f>
        <v>Day 3</v>
      </c>
      <c r="H23" s="40" t="str">
        <f>IF('Demographics &amp; Outcome'!H24="Dead", "Y", "N")</f>
        <v>Y</v>
      </c>
      <c r="I23" s="52" t="s">
        <v>145</v>
      </c>
      <c r="J23" s="54"/>
      <c r="K23" s="57"/>
      <c r="L23" s="75"/>
      <c r="M23" s="54"/>
      <c r="N23" s="54"/>
      <c r="O23" s="54"/>
      <c r="P23" s="54"/>
      <c r="Q23" s="54"/>
      <c r="R23" s="54"/>
      <c r="S23" s="74"/>
      <c r="T23" s="74"/>
      <c r="U23" s="74"/>
      <c r="V23" s="74"/>
      <c r="W23" s="20">
        <f t="shared" si="3"/>
        <v>0</v>
      </c>
      <c r="X23" s="20">
        <f t="shared" si="4"/>
        <v>0</v>
      </c>
      <c r="Y23" s="20">
        <f t="shared" si="5"/>
        <v>0</v>
      </c>
      <c r="Z23" s="20">
        <f t="shared" si="6"/>
        <v>0</v>
      </c>
      <c r="AA23" s="20">
        <f t="shared" si="7"/>
        <v>0</v>
      </c>
      <c r="AB23" s="20">
        <f t="shared" si="8"/>
        <v>0</v>
      </c>
      <c r="AC23" s="20">
        <f t="shared" si="9"/>
        <v>0</v>
      </c>
      <c r="AD23" s="20">
        <f t="shared" si="10"/>
        <v>0</v>
      </c>
      <c r="AE23" s="20">
        <f t="shared" si="11"/>
        <v>0</v>
      </c>
      <c r="AF23" s="20">
        <f t="shared" si="12"/>
        <v>0</v>
      </c>
      <c r="AG23" s="20">
        <f t="shared" si="13"/>
        <v>0</v>
      </c>
      <c r="AH23" s="20">
        <f t="shared" si="14"/>
        <v>0</v>
      </c>
      <c r="AI23" s="20">
        <f t="shared" si="15"/>
        <v>0</v>
      </c>
      <c r="AJ23" s="20">
        <f t="shared" si="16"/>
        <v>0</v>
      </c>
    </row>
    <row r="24" spans="1:36" x14ac:dyDescent="0.25">
      <c r="A24" s="31">
        <v>22</v>
      </c>
      <c r="B24" s="39" t="str">
        <f>"Day " &amp; ('Demographics &amp; Outcome'!D25-'Demographics &amp; Outcome'!U25)</f>
        <v>Day -6</v>
      </c>
      <c r="C24" s="39" t="str">
        <f>"Day " &amp; ('Demographics &amp; Outcome'!E25-'Demographics &amp; Outcome'!U25)</f>
        <v>Day -1</v>
      </c>
      <c r="D24" s="39" t="s">
        <v>153</v>
      </c>
      <c r="E24" s="39"/>
      <c r="F24" s="39" t="str">
        <f>"Day " &amp; ('Demographics &amp; Outcome'!F25-'Demographics &amp; Outcome'!U25)</f>
        <v>Day 8</v>
      </c>
      <c r="G24" s="39" t="str">
        <f>"Day " &amp; ('Demographics &amp; Outcome'!G25-'Demographics &amp; Outcome'!U25)</f>
        <v>Day 12</v>
      </c>
      <c r="H24" s="40" t="str">
        <f>IF('Demographics &amp; Outcome'!H25="Dead", "Y", "N")</f>
        <v>N</v>
      </c>
      <c r="I24" s="52">
        <v>5.1100000000000003</v>
      </c>
      <c r="J24" s="54">
        <v>4.17</v>
      </c>
      <c r="K24" s="54">
        <v>6.01</v>
      </c>
      <c r="L24" s="54">
        <v>6.65</v>
      </c>
      <c r="M24" s="54">
        <v>8.8699999999999992</v>
      </c>
      <c r="N24" s="54">
        <v>15.2</v>
      </c>
      <c r="O24" s="54">
        <v>14.76</v>
      </c>
      <c r="P24" s="54">
        <v>3.24</v>
      </c>
      <c r="Q24" s="55"/>
      <c r="R24" s="54"/>
      <c r="S24" s="54"/>
      <c r="T24" s="74"/>
      <c r="U24" s="74"/>
      <c r="V24" s="74"/>
      <c r="W24" s="20">
        <f t="shared" si="3"/>
        <v>5.1100000000000003</v>
      </c>
      <c r="X24" s="20">
        <f t="shared" si="4"/>
        <v>4.17</v>
      </c>
      <c r="Y24" s="20">
        <f t="shared" si="5"/>
        <v>6.01</v>
      </c>
      <c r="Z24" s="20">
        <f t="shared" si="6"/>
        <v>6.65</v>
      </c>
      <c r="AA24" s="20">
        <f t="shared" si="7"/>
        <v>8.8699999999999992</v>
      </c>
      <c r="AB24" s="20">
        <f t="shared" si="8"/>
        <v>15.2</v>
      </c>
      <c r="AC24" s="20">
        <f t="shared" si="9"/>
        <v>14.76</v>
      </c>
      <c r="AD24" s="20">
        <f t="shared" si="10"/>
        <v>3.24</v>
      </c>
      <c r="AE24" s="20">
        <f t="shared" si="11"/>
        <v>0</v>
      </c>
      <c r="AF24" s="20">
        <f t="shared" si="12"/>
        <v>0</v>
      </c>
      <c r="AG24" s="20">
        <f t="shared" si="13"/>
        <v>0</v>
      </c>
      <c r="AH24" s="20">
        <f t="shared" si="14"/>
        <v>0</v>
      </c>
      <c r="AI24" s="20">
        <f t="shared" si="15"/>
        <v>0</v>
      </c>
      <c r="AJ24" s="20">
        <f t="shared" si="16"/>
        <v>0</v>
      </c>
    </row>
    <row r="25" spans="1:36" x14ac:dyDescent="0.25">
      <c r="A25" s="31">
        <v>23</v>
      </c>
      <c r="B25" s="39" t="str">
        <f>"Day " &amp; ('Demographics &amp; Outcome'!D26-'Demographics &amp; Outcome'!U26)</f>
        <v>Day -1</v>
      </c>
      <c r="C25" s="39" t="str">
        <f>"Day " &amp; ('Demographics &amp; Outcome'!E26-'Demographics &amp; Outcome'!U26)</f>
        <v>Day -1</v>
      </c>
      <c r="D25" s="39" t="s">
        <v>153</v>
      </c>
      <c r="E25" s="39"/>
      <c r="F25" s="39" t="str">
        <f>"Day " &amp; ('Demographics &amp; Outcome'!F26-'Demographics &amp; Outcome'!U26)</f>
        <v>Day 2</v>
      </c>
      <c r="G25" s="39" t="str">
        <f>"Day " &amp; ('Demographics &amp; Outcome'!G26-'Demographics &amp; Outcome'!U26)</f>
        <v>Day 3</v>
      </c>
      <c r="H25" s="40" t="str">
        <f>IF('Demographics &amp; Outcome'!H26="Dead", "Y", "N")</f>
        <v>N</v>
      </c>
      <c r="I25" s="52">
        <v>6.37</v>
      </c>
      <c r="J25" s="54">
        <v>7.58</v>
      </c>
      <c r="K25" s="55">
        <v>6.3</v>
      </c>
      <c r="L25" s="54" t="s">
        <v>146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20">
        <f t="shared" si="3"/>
        <v>6.37</v>
      </c>
      <c r="X25" s="20">
        <f t="shared" si="4"/>
        <v>7.58</v>
      </c>
      <c r="Y25" s="20">
        <f t="shared" si="5"/>
        <v>6.3</v>
      </c>
      <c r="Z25" s="20">
        <f t="shared" si="6"/>
        <v>0</v>
      </c>
      <c r="AA25" s="20">
        <f t="shared" si="7"/>
        <v>0</v>
      </c>
      <c r="AB25" s="20">
        <f t="shared" si="8"/>
        <v>0</v>
      </c>
      <c r="AC25" s="20">
        <f t="shared" si="9"/>
        <v>0</v>
      </c>
      <c r="AD25" s="20">
        <f t="shared" si="10"/>
        <v>0</v>
      </c>
      <c r="AE25" s="20">
        <f t="shared" si="11"/>
        <v>0</v>
      </c>
      <c r="AF25" s="20">
        <f t="shared" si="12"/>
        <v>0</v>
      </c>
      <c r="AG25" s="20">
        <f t="shared" si="13"/>
        <v>0</v>
      </c>
      <c r="AH25" s="20">
        <f t="shared" si="14"/>
        <v>0</v>
      </c>
      <c r="AI25" s="20">
        <f t="shared" si="15"/>
        <v>0</v>
      </c>
      <c r="AJ25" s="20">
        <f t="shared" si="16"/>
        <v>0</v>
      </c>
    </row>
    <row r="26" spans="1:36" x14ac:dyDescent="0.25">
      <c r="A26" s="31">
        <v>24</v>
      </c>
      <c r="B26" s="39" t="str">
        <f>"Day " &amp; ('Demographics &amp; Outcome'!D27-'Demographics &amp; Outcome'!U27)</f>
        <v>Day 0</v>
      </c>
      <c r="C26" s="39" t="str">
        <f>"Day " &amp; ('Demographics &amp; Outcome'!E27-'Demographics &amp; Outcome'!U27)</f>
        <v>Day 0</v>
      </c>
      <c r="D26" s="39" t="s">
        <v>153</v>
      </c>
      <c r="E26" s="39"/>
      <c r="F26" s="39" t="str">
        <f>"Day " &amp; ('Demographics &amp; Outcome'!F27-'Demographics &amp; Outcome'!U27)</f>
        <v>Day 7</v>
      </c>
      <c r="G26" s="39" t="str">
        <f>"Day " &amp; ('Demographics &amp; Outcome'!G27-'Demographics &amp; Outcome'!U27)</f>
        <v>Day 10</v>
      </c>
      <c r="H26" s="40" t="str">
        <f>IF('Demographics &amp; Outcome'!H27="Dead", "Y", "N")</f>
        <v>N</v>
      </c>
      <c r="I26" s="77">
        <v>9.27</v>
      </c>
      <c r="J26" s="54">
        <v>12.04</v>
      </c>
      <c r="K26" s="54">
        <v>8</v>
      </c>
      <c r="L26" s="54">
        <v>6.8</v>
      </c>
      <c r="M26" s="54">
        <v>5.75</v>
      </c>
      <c r="N26" s="54">
        <v>7.18</v>
      </c>
      <c r="O26" s="54">
        <v>11.9</v>
      </c>
      <c r="P26" s="55">
        <v>10.199999999999999</v>
      </c>
      <c r="Q26" s="54">
        <v>7.9</v>
      </c>
      <c r="R26" s="54">
        <v>6.4</v>
      </c>
      <c r="S26" s="54" t="s">
        <v>146</v>
      </c>
      <c r="T26" s="54"/>
      <c r="U26" s="54"/>
      <c r="V26" s="54"/>
      <c r="W26" s="20">
        <f t="shared" si="3"/>
        <v>9.27</v>
      </c>
      <c r="X26" s="20">
        <f t="shared" si="4"/>
        <v>12.04</v>
      </c>
      <c r="Y26" s="20">
        <f t="shared" si="5"/>
        <v>8</v>
      </c>
      <c r="Z26" s="20">
        <f t="shared" si="6"/>
        <v>6.8</v>
      </c>
      <c r="AA26" s="20">
        <f t="shared" si="7"/>
        <v>5.75</v>
      </c>
      <c r="AB26" s="20">
        <f t="shared" si="8"/>
        <v>7.18</v>
      </c>
      <c r="AC26" s="20">
        <f t="shared" si="9"/>
        <v>11.9</v>
      </c>
      <c r="AD26" s="20">
        <f t="shared" si="10"/>
        <v>10.199999999999999</v>
      </c>
      <c r="AE26" s="20">
        <f t="shared" si="11"/>
        <v>7.9</v>
      </c>
      <c r="AF26" s="20">
        <f t="shared" si="12"/>
        <v>6.4</v>
      </c>
      <c r="AG26" s="20">
        <f t="shared" si="13"/>
        <v>0</v>
      </c>
      <c r="AH26" s="20">
        <f t="shared" si="14"/>
        <v>0</v>
      </c>
      <c r="AI26" s="20">
        <f t="shared" si="15"/>
        <v>0</v>
      </c>
      <c r="AJ26" s="20">
        <f t="shared" si="16"/>
        <v>0</v>
      </c>
    </row>
    <row r="27" spans="1:36" x14ac:dyDescent="0.25">
      <c r="A27" s="31">
        <v>25</v>
      </c>
      <c r="B27" s="39" t="str">
        <f>"Day " &amp; ('Demographics &amp; Outcome'!D28-'Demographics &amp; Outcome'!U28)</f>
        <v>Day -1</v>
      </c>
      <c r="C27" s="39" t="str">
        <f>"Day " &amp; ('Demographics &amp; Outcome'!E28-'Demographics &amp; Outcome'!U28)</f>
        <v>Day -1</v>
      </c>
      <c r="D27" s="39" t="s">
        <v>153</v>
      </c>
      <c r="E27" s="39"/>
      <c r="F27" s="39" t="str">
        <f>"Day " &amp; ('Demographics &amp; Outcome'!F28-'Demographics &amp; Outcome'!U28)</f>
        <v>Day 9</v>
      </c>
      <c r="G27" s="39" t="str">
        <f>"Day " &amp; ('Demographics &amp; Outcome'!G28-'Demographics &amp; Outcome'!U28)</f>
        <v>Day 12</v>
      </c>
      <c r="H27" s="40" t="str">
        <f>IF('Demographics &amp; Outcome'!H28="Dead", "Y", "N")</f>
        <v>N</v>
      </c>
      <c r="I27" s="52">
        <v>3.6</v>
      </c>
      <c r="J27" s="54">
        <v>5.8</v>
      </c>
      <c r="K27" s="54">
        <v>5.3</v>
      </c>
      <c r="L27" s="54">
        <v>4.43</v>
      </c>
      <c r="M27" s="54"/>
      <c r="N27" s="54"/>
      <c r="O27" s="54"/>
      <c r="P27" s="54"/>
      <c r="Q27" s="54"/>
      <c r="R27" s="55"/>
      <c r="S27" s="54"/>
      <c r="T27" s="54"/>
      <c r="U27" s="54"/>
      <c r="V27" s="54"/>
      <c r="W27" s="20">
        <f t="shared" si="3"/>
        <v>3.6</v>
      </c>
      <c r="X27" s="20">
        <f t="shared" si="4"/>
        <v>5.8</v>
      </c>
      <c r="Y27" s="20">
        <f t="shared" si="5"/>
        <v>5.3</v>
      </c>
      <c r="Z27" s="20">
        <f t="shared" si="6"/>
        <v>4.43</v>
      </c>
      <c r="AA27" s="20">
        <f t="shared" si="7"/>
        <v>0</v>
      </c>
      <c r="AB27" s="20">
        <f t="shared" si="8"/>
        <v>0</v>
      </c>
      <c r="AC27" s="20">
        <f t="shared" si="9"/>
        <v>0</v>
      </c>
      <c r="AD27" s="20">
        <f t="shared" si="10"/>
        <v>0</v>
      </c>
      <c r="AE27" s="20">
        <f t="shared" si="11"/>
        <v>0</v>
      </c>
      <c r="AF27" s="20">
        <f t="shared" si="12"/>
        <v>0</v>
      </c>
      <c r="AG27" s="20">
        <f t="shared" si="13"/>
        <v>0</v>
      </c>
      <c r="AH27" s="20">
        <f t="shared" si="14"/>
        <v>0</v>
      </c>
      <c r="AI27" s="20">
        <f t="shared" si="15"/>
        <v>0</v>
      </c>
      <c r="AJ27" s="20">
        <f t="shared" si="16"/>
        <v>0</v>
      </c>
    </row>
    <row r="28" spans="1:36" x14ac:dyDescent="0.25">
      <c r="A28" s="31">
        <v>26</v>
      </c>
      <c r="B28" s="39" t="str">
        <f>"Day " &amp; ('Demographics &amp; Outcome'!D29-'Demographics &amp; Outcome'!U29)</f>
        <v>Day -2</v>
      </c>
      <c r="C28" s="39" t="str">
        <f>"Day " &amp; ('Demographics &amp; Outcome'!E29-'Demographics &amp; Outcome'!U29)</f>
        <v>Day 4</v>
      </c>
      <c r="D28" s="39" t="s">
        <v>153</v>
      </c>
      <c r="E28" s="39"/>
      <c r="F28" s="39" t="str">
        <f>"Day " &amp; ('Demographics &amp; Outcome'!F29-'Demographics &amp; Outcome'!U29)</f>
        <v>Day 11</v>
      </c>
      <c r="G28" s="39" t="str">
        <f>"Day " &amp; ('Demographics &amp; Outcome'!G29-'Demographics &amp; Outcome'!U29)</f>
        <v>Day 24</v>
      </c>
      <c r="H28" s="40" t="str">
        <f>IF('Demographics &amp; Outcome'!H29="Dead", "Y", "N")</f>
        <v>N</v>
      </c>
      <c r="I28" s="52">
        <v>15.1</v>
      </c>
      <c r="J28" s="54">
        <v>17.600000000000001</v>
      </c>
      <c r="K28" s="54">
        <v>17.2</v>
      </c>
      <c r="L28" s="54">
        <v>5.07</v>
      </c>
      <c r="M28" s="57">
        <v>4</v>
      </c>
      <c r="N28" s="54">
        <v>23.3</v>
      </c>
      <c r="O28" s="54">
        <v>5.19</v>
      </c>
      <c r="P28" s="54" t="s">
        <v>146</v>
      </c>
      <c r="Q28" s="54"/>
      <c r="R28" s="54"/>
      <c r="S28" s="54"/>
      <c r="T28" s="55"/>
      <c r="U28" s="54"/>
      <c r="V28" s="54"/>
      <c r="W28" s="20">
        <f t="shared" si="3"/>
        <v>15.1</v>
      </c>
      <c r="X28" s="20">
        <f t="shared" si="4"/>
        <v>17.600000000000001</v>
      </c>
      <c r="Y28" s="20">
        <f t="shared" si="5"/>
        <v>17.2</v>
      </c>
      <c r="Z28" s="20">
        <f t="shared" si="6"/>
        <v>5.07</v>
      </c>
      <c r="AA28" s="20">
        <f t="shared" si="7"/>
        <v>4</v>
      </c>
      <c r="AB28" s="20">
        <f t="shared" si="8"/>
        <v>23.3</v>
      </c>
      <c r="AC28" s="20">
        <f t="shared" si="9"/>
        <v>5.19</v>
      </c>
      <c r="AD28" s="20">
        <f t="shared" si="10"/>
        <v>0</v>
      </c>
      <c r="AE28" s="20">
        <f t="shared" si="11"/>
        <v>0</v>
      </c>
      <c r="AF28" s="20">
        <f t="shared" si="12"/>
        <v>0</v>
      </c>
      <c r="AG28" s="20">
        <f t="shared" si="13"/>
        <v>0</v>
      </c>
      <c r="AH28" s="20">
        <f t="shared" si="14"/>
        <v>0</v>
      </c>
      <c r="AI28" s="20">
        <f t="shared" si="15"/>
        <v>0</v>
      </c>
      <c r="AJ28" s="20">
        <f t="shared" si="16"/>
        <v>0</v>
      </c>
    </row>
    <row r="29" spans="1:36" x14ac:dyDescent="0.25">
      <c r="A29" s="31">
        <v>27</v>
      </c>
      <c r="B29" s="39" t="str">
        <f>"Day " &amp; ('Demographics &amp; Outcome'!D30-'Demographics &amp; Outcome'!U30)</f>
        <v>Day -1</v>
      </c>
      <c r="C29" s="39" t="str">
        <f>"Day " &amp; ('Demographics &amp; Outcome'!E30-'Demographics &amp; Outcome'!U30)</f>
        <v>Day 2</v>
      </c>
      <c r="D29" s="39" t="s">
        <v>153</v>
      </c>
      <c r="E29" s="39"/>
      <c r="F29" s="39" t="str">
        <f>"Day " &amp; ('Demographics &amp; Outcome'!F30-'Demographics &amp; Outcome'!U30)</f>
        <v>Day 4</v>
      </c>
      <c r="G29" s="39" t="str">
        <f>"Day " &amp; ('Demographics &amp; Outcome'!G30-'Demographics &amp; Outcome'!U30)</f>
        <v>Day 9</v>
      </c>
      <c r="H29" s="40" t="str">
        <f>IF('Demographics &amp; Outcome'!H30="Dead", "Y", "N")</f>
        <v>N</v>
      </c>
      <c r="I29" s="52">
        <v>14.2</v>
      </c>
      <c r="J29" s="54">
        <v>29</v>
      </c>
      <c r="K29" s="57">
        <v>4.5999999999999996</v>
      </c>
      <c r="L29" s="54">
        <v>5.9</v>
      </c>
      <c r="M29" s="54" t="s">
        <v>146</v>
      </c>
      <c r="N29" s="54"/>
      <c r="O29" s="55"/>
      <c r="P29" s="54"/>
      <c r="Q29" s="54"/>
      <c r="R29" s="54"/>
      <c r="S29" s="54"/>
      <c r="T29" s="54"/>
      <c r="U29" s="54"/>
      <c r="V29" s="54"/>
      <c r="W29" s="20">
        <f t="shared" si="3"/>
        <v>14.2</v>
      </c>
      <c r="X29" s="20">
        <f t="shared" si="4"/>
        <v>29</v>
      </c>
      <c r="Y29" s="20">
        <f t="shared" si="5"/>
        <v>4.5999999999999996</v>
      </c>
      <c r="Z29" s="20">
        <f t="shared" si="6"/>
        <v>5.9</v>
      </c>
      <c r="AA29" s="20">
        <f t="shared" si="7"/>
        <v>0</v>
      </c>
      <c r="AB29" s="20">
        <f t="shared" si="8"/>
        <v>0</v>
      </c>
      <c r="AC29" s="20">
        <f t="shared" si="9"/>
        <v>0</v>
      </c>
      <c r="AD29" s="20">
        <f t="shared" si="10"/>
        <v>0</v>
      </c>
      <c r="AE29" s="20">
        <f t="shared" si="11"/>
        <v>0</v>
      </c>
      <c r="AF29" s="20">
        <f t="shared" si="12"/>
        <v>0</v>
      </c>
      <c r="AG29" s="20">
        <f t="shared" si="13"/>
        <v>0</v>
      </c>
      <c r="AH29" s="20">
        <f t="shared" si="14"/>
        <v>0</v>
      </c>
      <c r="AI29" s="20">
        <f t="shared" si="15"/>
        <v>0</v>
      </c>
      <c r="AJ29" s="20">
        <f t="shared" si="16"/>
        <v>0</v>
      </c>
    </row>
    <row r="30" spans="1:36" x14ac:dyDescent="0.25">
      <c r="A30" s="31">
        <v>28</v>
      </c>
      <c r="B30" s="39" t="str">
        <f>"Day " &amp; ('Demographics &amp; Outcome'!D31-'Demographics &amp; Outcome'!U31)</f>
        <v>Day -1</v>
      </c>
      <c r="C30" s="39" t="str">
        <f>"Day " &amp; ('Demographics &amp; Outcome'!E31-'Demographics &amp; Outcome'!U31)</f>
        <v>Day 0</v>
      </c>
      <c r="D30" s="39" t="s">
        <v>153</v>
      </c>
      <c r="E30" s="39"/>
      <c r="F30" s="39" t="str">
        <f>"Day " &amp; ('Demographics &amp; Outcome'!F31-'Demographics &amp; Outcome'!U31)</f>
        <v>Day 20</v>
      </c>
      <c r="G30" s="39" t="str">
        <f>"Day " &amp; ('Demographics &amp; Outcome'!G31-'Demographics &amp; Outcome'!U31)</f>
        <v>Day 20</v>
      </c>
      <c r="H30" s="40" t="str">
        <f>IF('Demographics &amp; Outcome'!H31="Dead", "Y", "N")</f>
        <v>Y</v>
      </c>
      <c r="I30" s="52">
        <v>4.9000000000000004</v>
      </c>
      <c r="J30" s="54">
        <v>22.5</v>
      </c>
      <c r="K30" s="54">
        <v>22.5</v>
      </c>
      <c r="L30" s="54">
        <v>10.4</v>
      </c>
      <c r="M30" s="54">
        <v>29.6</v>
      </c>
      <c r="N30" s="54">
        <v>29.3</v>
      </c>
      <c r="O30" s="54">
        <v>95</v>
      </c>
      <c r="P30" s="54">
        <v>29.6</v>
      </c>
      <c r="Q30" s="54" t="s">
        <v>145</v>
      </c>
      <c r="R30" s="54"/>
      <c r="S30" s="54"/>
      <c r="T30" s="54"/>
      <c r="U30" s="54"/>
      <c r="V30" s="54"/>
      <c r="W30" s="20">
        <f t="shared" si="3"/>
        <v>4.9000000000000004</v>
      </c>
      <c r="X30" s="20">
        <f t="shared" si="4"/>
        <v>22.5</v>
      </c>
      <c r="Y30" s="20">
        <f t="shared" si="5"/>
        <v>22.5</v>
      </c>
      <c r="Z30" s="20">
        <f t="shared" si="6"/>
        <v>10.4</v>
      </c>
      <c r="AA30" s="20">
        <f t="shared" si="7"/>
        <v>29.6</v>
      </c>
      <c r="AB30" s="20">
        <f t="shared" si="8"/>
        <v>29.3</v>
      </c>
      <c r="AC30" s="20">
        <f t="shared" si="9"/>
        <v>95</v>
      </c>
      <c r="AD30" s="20">
        <f t="shared" si="10"/>
        <v>29.6</v>
      </c>
      <c r="AE30" s="20">
        <f t="shared" si="11"/>
        <v>0</v>
      </c>
      <c r="AF30" s="20">
        <f t="shared" si="12"/>
        <v>0</v>
      </c>
      <c r="AG30" s="20">
        <f t="shared" si="13"/>
        <v>0</v>
      </c>
      <c r="AH30" s="20">
        <f t="shared" si="14"/>
        <v>0</v>
      </c>
      <c r="AI30" s="20">
        <f t="shared" si="15"/>
        <v>0</v>
      </c>
      <c r="AJ30" s="20">
        <f t="shared" si="16"/>
        <v>0</v>
      </c>
    </row>
    <row r="31" spans="1:36" x14ac:dyDescent="0.25">
      <c r="A31" s="31">
        <v>29</v>
      </c>
      <c r="B31" s="39" t="str">
        <f>"Day " &amp; ('Demographics &amp; Outcome'!D32-'Demographics &amp; Outcome'!U32)</f>
        <v>Day -1</v>
      </c>
      <c r="C31" s="39" t="str">
        <f>"Day " &amp; ('Demographics &amp; Outcome'!E32-'Demographics &amp; Outcome'!U32)</f>
        <v>Day 1</v>
      </c>
      <c r="D31" s="39" t="s">
        <v>153</v>
      </c>
      <c r="E31" s="39"/>
      <c r="F31" s="39" t="str">
        <f>"Day " &amp; ('Demographics &amp; Outcome'!F32-'Demographics &amp; Outcome'!U32)</f>
        <v>Day 5</v>
      </c>
      <c r="G31" s="39" t="str">
        <f>"Day " &amp; ('Demographics &amp; Outcome'!G32-'Demographics &amp; Outcome'!U32)</f>
        <v>Day 8</v>
      </c>
      <c r="H31" s="40" t="str">
        <f>IF('Demographics &amp; Outcome'!H32="Dead", "Y", "N")</f>
        <v>N</v>
      </c>
      <c r="I31" s="52">
        <v>8</v>
      </c>
      <c r="J31" s="57">
        <v>14.6</v>
      </c>
      <c r="K31" s="54">
        <v>12.02</v>
      </c>
      <c r="L31" s="54">
        <v>7.29</v>
      </c>
      <c r="M31" s="54">
        <v>4.97</v>
      </c>
      <c r="N31" s="55">
        <v>3.04</v>
      </c>
      <c r="O31" s="54" t="s">
        <v>146</v>
      </c>
      <c r="P31" s="54"/>
      <c r="Q31" s="54"/>
      <c r="R31" s="54"/>
      <c r="S31" s="54"/>
      <c r="T31" s="54"/>
      <c r="U31" s="54"/>
      <c r="V31" s="54"/>
      <c r="W31" s="20">
        <f t="shared" si="3"/>
        <v>8</v>
      </c>
      <c r="X31" s="20">
        <f t="shared" si="4"/>
        <v>14.6</v>
      </c>
      <c r="Y31" s="20">
        <f t="shared" si="5"/>
        <v>12.02</v>
      </c>
      <c r="Z31" s="20">
        <f t="shared" si="6"/>
        <v>7.29</v>
      </c>
      <c r="AA31" s="20">
        <f t="shared" si="7"/>
        <v>4.97</v>
      </c>
      <c r="AB31" s="20">
        <f t="shared" si="8"/>
        <v>3.04</v>
      </c>
      <c r="AC31" s="20">
        <f t="shared" si="9"/>
        <v>0</v>
      </c>
      <c r="AD31" s="20">
        <f t="shared" si="10"/>
        <v>0</v>
      </c>
      <c r="AE31" s="20">
        <f t="shared" si="11"/>
        <v>0</v>
      </c>
      <c r="AF31" s="20">
        <f t="shared" si="12"/>
        <v>0</v>
      </c>
      <c r="AG31" s="20">
        <f t="shared" si="13"/>
        <v>0</v>
      </c>
      <c r="AH31" s="20">
        <f t="shared" si="14"/>
        <v>0</v>
      </c>
      <c r="AI31" s="20">
        <f t="shared" si="15"/>
        <v>0</v>
      </c>
      <c r="AJ31" s="20">
        <f t="shared" si="16"/>
        <v>0</v>
      </c>
    </row>
    <row r="32" spans="1:36" x14ac:dyDescent="0.25">
      <c r="A32" s="31">
        <v>30</v>
      </c>
      <c r="B32" s="39" t="str">
        <f>"Day " &amp; ('Demographics &amp; Outcome'!D33-'Demographics &amp; Outcome'!U33)</f>
        <v>Day -3</v>
      </c>
      <c r="C32" s="39" t="str">
        <f>"Day " &amp; ('Demographics &amp; Outcome'!E33-'Demographics &amp; Outcome'!U33)</f>
        <v>Day -1</v>
      </c>
      <c r="D32" s="39" t="s">
        <v>153</v>
      </c>
      <c r="E32" s="39"/>
      <c r="F32" s="39" t="str">
        <f>"Day " &amp; ('Demographics &amp; Outcome'!F33-'Demographics &amp; Outcome'!U33)</f>
        <v>Day 17</v>
      </c>
      <c r="G32" s="39" t="str">
        <f>"Day " &amp; ('Demographics &amp; Outcome'!G33-'Demographics &amp; Outcome'!U33)</f>
        <v>Day 17</v>
      </c>
      <c r="H32" s="40" t="str">
        <f>IF('Demographics &amp; Outcome'!H33="Dead", "Y", "N")</f>
        <v>Y</v>
      </c>
      <c r="I32" s="52">
        <v>14.7</v>
      </c>
      <c r="J32" s="54">
        <v>10.4</v>
      </c>
      <c r="K32" s="54">
        <v>17.47</v>
      </c>
      <c r="L32" s="54">
        <v>12.2</v>
      </c>
      <c r="M32" s="54">
        <v>23.3</v>
      </c>
      <c r="N32" s="54">
        <v>46.65</v>
      </c>
      <c r="O32" s="54">
        <v>46.58</v>
      </c>
      <c r="P32" s="54">
        <v>29.8</v>
      </c>
      <c r="Q32" s="54">
        <v>22.4</v>
      </c>
      <c r="R32" s="54">
        <v>22.4</v>
      </c>
      <c r="S32" s="54">
        <v>46.6</v>
      </c>
      <c r="T32" s="54"/>
      <c r="U32" s="54"/>
      <c r="V32" s="54"/>
      <c r="W32" s="20">
        <f t="shared" si="3"/>
        <v>14.7</v>
      </c>
      <c r="X32" s="20">
        <f t="shared" si="4"/>
        <v>10.4</v>
      </c>
      <c r="Y32" s="20">
        <f t="shared" si="5"/>
        <v>17.47</v>
      </c>
      <c r="Z32" s="20">
        <f t="shared" si="6"/>
        <v>12.2</v>
      </c>
      <c r="AA32" s="20">
        <f t="shared" si="7"/>
        <v>23.3</v>
      </c>
      <c r="AB32" s="20">
        <f t="shared" si="8"/>
        <v>46.65</v>
      </c>
      <c r="AC32" s="20">
        <f t="shared" si="9"/>
        <v>46.58</v>
      </c>
      <c r="AD32" s="20">
        <f t="shared" si="10"/>
        <v>29.8</v>
      </c>
      <c r="AE32" s="20">
        <f t="shared" si="11"/>
        <v>22.4</v>
      </c>
      <c r="AF32" s="20">
        <f t="shared" si="12"/>
        <v>22.4</v>
      </c>
      <c r="AG32" s="20">
        <f t="shared" si="13"/>
        <v>46.6</v>
      </c>
      <c r="AH32" s="20">
        <f t="shared" si="14"/>
        <v>0</v>
      </c>
      <c r="AI32" s="20">
        <f t="shared" si="15"/>
        <v>0</v>
      </c>
      <c r="AJ32" s="20">
        <f t="shared" si="16"/>
        <v>0</v>
      </c>
    </row>
    <row r="33" spans="1:36" x14ac:dyDescent="0.25">
      <c r="A33" s="31">
        <v>31</v>
      </c>
      <c r="B33" s="39" t="str">
        <f>"Day " &amp; ('Demographics &amp; Outcome'!D34-'Demographics &amp; Outcome'!U34)</f>
        <v>Day -2</v>
      </c>
      <c r="C33" s="39" t="str">
        <f>"Day " &amp; ('Demographics &amp; Outcome'!E34-'Demographics &amp; Outcome'!U34)</f>
        <v>Day -1</v>
      </c>
      <c r="D33" s="39" t="s">
        <v>153</v>
      </c>
      <c r="E33" s="39"/>
      <c r="F33" s="39" t="str">
        <f>"Day " &amp; ('Demographics &amp; Outcome'!F34-'Demographics &amp; Outcome'!U34)</f>
        <v>Day 2</v>
      </c>
      <c r="G33" s="39" t="str">
        <f>"Day " &amp; ('Demographics &amp; Outcome'!G34-'Demographics &amp; Outcome'!U34)</f>
        <v>Day 11</v>
      </c>
      <c r="H33" s="40" t="str">
        <f>IF('Demographics &amp; Outcome'!H34="Dead", "Y", "N")</f>
        <v>N</v>
      </c>
      <c r="I33" s="52">
        <v>7.45</v>
      </c>
      <c r="J33" s="54">
        <v>4.07</v>
      </c>
      <c r="K33" s="53">
        <v>2.08</v>
      </c>
      <c r="L33" s="54">
        <v>0.69</v>
      </c>
      <c r="M33" s="54">
        <v>0.68</v>
      </c>
      <c r="N33" s="54" t="s">
        <v>146</v>
      </c>
      <c r="O33" s="54"/>
      <c r="P33" s="54"/>
      <c r="Q33" s="54"/>
      <c r="R33" s="54"/>
      <c r="S33" s="54"/>
      <c r="T33" s="54"/>
      <c r="U33" s="54"/>
      <c r="V33" s="54"/>
      <c r="W33" s="20">
        <f t="shared" si="3"/>
        <v>7.45</v>
      </c>
      <c r="X33" s="20">
        <f t="shared" si="4"/>
        <v>4.07</v>
      </c>
      <c r="Y33" s="20">
        <f t="shared" si="5"/>
        <v>2.08</v>
      </c>
      <c r="Z33" s="20">
        <f t="shared" si="6"/>
        <v>0.69</v>
      </c>
      <c r="AA33" s="20">
        <f t="shared" si="7"/>
        <v>0.68</v>
      </c>
      <c r="AB33" s="20">
        <f t="shared" si="8"/>
        <v>0</v>
      </c>
      <c r="AC33" s="20">
        <f t="shared" si="9"/>
        <v>0</v>
      </c>
      <c r="AD33" s="20">
        <f t="shared" si="10"/>
        <v>0</v>
      </c>
      <c r="AE33" s="20">
        <f t="shared" si="11"/>
        <v>0</v>
      </c>
      <c r="AF33" s="20">
        <f t="shared" si="12"/>
        <v>0</v>
      </c>
      <c r="AG33" s="20">
        <f t="shared" si="13"/>
        <v>0</v>
      </c>
      <c r="AH33" s="20">
        <f t="shared" si="14"/>
        <v>0</v>
      </c>
      <c r="AI33" s="20">
        <f t="shared" si="15"/>
        <v>0</v>
      </c>
      <c r="AJ33" s="20">
        <f t="shared" si="16"/>
        <v>0</v>
      </c>
    </row>
    <row r="34" spans="1:36" x14ac:dyDescent="0.25">
      <c r="A34" s="31">
        <v>32</v>
      </c>
      <c r="B34" s="39" t="str">
        <f>"Day " &amp; ('Demographics &amp; Outcome'!D35-'Demographics &amp; Outcome'!U35)</f>
        <v>Day -1</v>
      </c>
      <c r="C34" s="39" t="str">
        <f>"Day " &amp; ('Demographics &amp; Outcome'!E35-'Demographics &amp; Outcome'!U35)</f>
        <v>Day 1</v>
      </c>
      <c r="D34" s="39" t="s">
        <v>153</v>
      </c>
      <c r="E34" s="39"/>
      <c r="F34" s="39" t="str">
        <f>"Day " &amp; ('Demographics &amp; Outcome'!F35-'Demographics &amp; Outcome'!U35)</f>
        <v>Day 75</v>
      </c>
      <c r="G34" s="39" t="str">
        <f>"Day " &amp; ('Demographics &amp; Outcome'!G35-'Demographics &amp; Outcome'!U35)</f>
        <v>Day 84</v>
      </c>
      <c r="H34" s="40" t="str">
        <f>IF('Demographics &amp; Outcome'!H35="Dead", "Y", "N")</f>
        <v>N</v>
      </c>
      <c r="I34" s="52">
        <v>18.27</v>
      </c>
      <c r="J34" s="54">
        <v>12.3</v>
      </c>
      <c r="K34" s="54">
        <v>17.03</v>
      </c>
      <c r="L34" s="54">
        <v>22.68</v>
      </c>
      <c r="M34" s="54">
        <v>8.3000000000000007</v>
      </c>
      <c r="N34" s="54">
        <v>12.3</v>
      </c>
      <c r="O34" s="54">
        <v>9.4</v>
      </c>
      <c r="P34" s="54">
        <v>10.6</v>
      </c>
      <c r="Q34" s="54">
        <v>30.7</v>
      </c>
      <c r="R34" s="54">
        <v>12.6</v>
      </c>
      <c r="S34" s="54">
        <v>16.399999999999999</v>
      </c>
      <c r="T34" s="54">
        <v>12.1</v>
      </c>
      <c r="U34" s="54"/>
      <c r="V34" s="54"/>
      <c r="W34" s="20">
        <f t="shared" si="3"/>
        <v>18.27</v>
      </c>
      <c r="X34" s="20">
        <f t="shared" si="4"/>
        <v>12.3</v>
      </c>
      <c r="Y34" s="20">
        <f t="shared" si="5"/>
        <v>17.03</v>
      </c>
      <c r="Z34" s="20">
        <f t="shared" si="6"/>
        <v>22.68</v>
      </c>
      <c r="AA34" s="20">
        <f t="shared" si="7"/>
        <v>8.3000000000000007</v>
      </c>
      <c r="AB34" s="20">
        <f t="shared" si="8"/>
        <v>12.3</v>
      </c>
      <c r="AC34" s="20">
        <f t="shared" si="9"/>
        <v>9.4</v>
      </c>
      <c r="AD34" s="20">
        <f t="shared" si="10"/>
        <v>10.6</v>
      </c>
      <c r="AE34" s="20">
        <f t="shared" si="11"/>
        <v>30.7</v>
      </c>
      <c r="AF34" s="20">
        <f t="shared" si="12"/>
        <v>12.6</v>
      </c>
      <c r="AG34" s="20">
        <f t="shared" si="13"/>
        <v>16.399999999999999</v>
      </c>
      <c r="AH34" s="20">
        <f t="shared" si="14"/>
        <v>12.1</v>
      </c>
      <c r="AI34" s="20">
        <f t="shared" si="15"/>
        <v>0</v>
      </c>
      <c r="AJ34" s="20">
        <f t="shared" si="16"/>
        <v>0</v>
      </c>
    </row>
    <row r="35" spans="1:36" x14ac:dyDescent="0.25">
      <c r="A35" s="31">
        <v>33</v>
      </c>
      <c r="B35" s="39" t="str">
        <f>"Day " &amp; ('Demographics &amp; Outcome'!D36-'Demographics &amp; Outcome'!U36)</f>
        <v>Day -3</v>
      </c>
      <c r="C35" s="39" t="str">
        <f>"Day " &amp; ('Demographics &amp; Outcome'!E36-'Demographics &amp; Outcome'!U36)</f>
        <v>Day 6</v>
      </c>
      <c r="D35" s="39" t="s">
        <v>153</v>
      </c>
      <c r="E35" s="39"/>
      <c r="F35" s="39" t="str">
        <f>"Day " &amp; ('Demographics &amp; Outcome'!F36-'Demographics &amp; Outcome'!U36)</f>
        <v>Day 37</v>
      </c>
      <c r="G35" s="39" t="str">
        <f>"Day " &amp; ('Demographics &amp; Outcome'!G36-'Demographics &amp; Outcome'!U36)</f>
        <v>Day 80</v>
      </c>
      <c r="H35" s="40" t="str">
        <f>IF('Demographics &amp; Outcome'!H36="Dead", "Y", "N")</f>
        <v>N</v>
      </c>
      <c r="I35" s="52">
        <v>5.12</v>
      </c>
      <c r="J35" s="54">
        <v>14.8</v>
      </c>
      <c r="K35" s="54">
        <v>17.059999999999999</v>
      </c>
      <c r="L35" s="54">
        <v>14.3</v>
      </c>
      <c r="M35" s="54">
        <v>7.35</v>
      </c>
      <c r="N35" s="54">
        <v>8.4</v>
      </c>
      <c r="O35" s="57">
        <v>31.6</v>
      </c>
      <c r="P35" s="54">
        <v>8.1</v>
      </c>
      <c r="Q35" s="54">
        <v>47.8</v>
      </c>
      <c r="R35" s="54">
        <v>47.3</v>
      </c>
      <c r="S35" s="54">
        <v>14.7</v>
      </c>
      <c r="T35" s="54"/>
      <c r="U35" s="54"/>
      <c r="V35" s="54"/>
      <c r="W35" s="20">
        <f t="shared" si="3"/>
        <v>5.12</v>
      </c>
      <c r="X35" s="20">
        <f t="shared" si="4"/>
        <v>14.8</v>
      </c>
      <c r="Y35" s="20">
        <f t="shared" si="5"/>
        <v>17.059999999999999</v>
      </c>
      <c r="Z35" s="20">
        <f t="shared" si="6"/>
        <v>14.3</v>
      </c>
      <c r="AA35" s="20">
        <f t="shared" si="7"/>
        <v>7.35</v>
      </c>
      <c r="AB35" s="20">
        <f t="shared" si="8"/>
        <v>8.4</v>
      </c>
      <c r="AC35" s="20">
        <f t="shared" si="9"/>
        <v>31.6</v>
      </c>
      <c r="AD35" s="20">
        <f t="shared" si="10"/>
        <v>8.1</v>
      </c>
      <c r="AE35" s="20">
        <f t="shared" si="11"/>
        <v>47.8</v>
      </c>
      <c r="AF35" s="20">
        <f t="shared" si="12"/>
        <v>47.3</v>
      </c>
      <c r="AG35" s="20">
        <f t="shared" si="13"/>
        <v>14.7</v>
      </c>
      <c r="AH35" s="20">
        <f t="shared" si="14"/>
        <v>0</v>
      </c>
      <c r="AI35" s="20">
        <f t="shared" si="15"/>
        <v>0</v>
      </c>
      <c r="AJ35" s="20">
        <f t="shared" si="16"/>
        <v>0</v>
      </c>
    </row>
    <row r="36" spans="1:36" x14ac:dyDescent="0.25">
      <c r="A36" s="31">
        <v>34</v>
      </c>
      <c r="B36" s="39" t="str">
        <f>"Day " &amp; ('Demographics &amp; Outcome'!D37-'Demographics &amp; Outcome'!U37)</f>
        <v>Day 0</v>
      </c>
      <c r="C36" s="39" t="str">
        <f>"Day " &amp; ('Demographics &amp; Outcome'!E37-'Demographics &amp; Outcome'!U37)</f>
        <v>Day 0</v>
      </c>
      <c r="D36" s="39" t="s">
        <v>153</v>
      </c>
      <c r="E36" s="39"/>
      <c r="F36" s="39" t="str">
        <f>"Day " &amp; ('Demographics &amp; Outcome'!F37-'Demographics &amp; Outcome'!U37)</f>
        <v>Day 8</v>
      </c>
      <c r="G36" s="39" t="str">
        <f>"Day " &amp; ('Demographics &amp; Outcome'!G37-'Demographics &amp; Outcome'!U37)</f>
        <v>Day 17</v>
      </c>
      <c r="H36" s="40" t="str">
        <f>IF('Demographics &amp; Outcome'!H37="Dead", "Y", "N")</f>
        <v>N</v>
      </c>
      <c r="I36" s="52">
        <v>17.8</v>
      </c>
      <c r="J36" s="54">
        <v>23.02</v>
      </c>
      <c r="K36" s="54">
        <v>9.8000000000000007</v>
      </c>
      <c r="L36" s="54">
        <v>22.6</v>
      </c>
      <c r="M36" s="54">
        <v>17.399999999999999</v>
      </c>
      <c r="N36" s="54">
        <v>31.5</v>
      </c>
      <c r="O36" s="54">
        <v>30.4</v>
      </c>
      <c r="P36" s="54">
        <v>5.54</v>
      </c>
      <c r="Q36" s="55" t="s">
        <v>147</v>
      </c>
      <c r="R36" s="54"/>
      <c r="S36" s="54"/>
      <c r="T36" s="54"/>
      <c r="U36" s="54"/>
      <c r="V36" s="54"/>
      <c r="W36" s="20">
        <f t="shared" si="3"/>
        <v>17.8</v>
      </c>
      <c r="X36" s="20">
        <f t="shared" si="4"/>
        <v>23.02</v>
      </c>
      <c r="Y36" s="20">
        <f t="shared" si="5"/>
        <v>9.8000000000000007</v>
      </c>
      <c r="Z36" s="20">
        <f t="shared" si="6"/>
        <v>22.6</v>
      </c>
      <c r="AA36" s="20">
        <f t="shared" si="7"/>
        <v>17.399999999999999</v>
      </c>
      <c r="AB36" s="20">
        <f t="shared" si="8"/>
        <v>31.5</v>
      </c>
      <c r="AC36" s="20">
        <f t="shared" si="9"/>
        <v>30.4</v>
      </c>
      <c r="AD36" s="20">
        <f t="shared" si="10"/>
        <v>5.54</v>
      </c>
      <c r="AE36" s="20">
        <f t="shared" si="11"/>
        <v>0</v>
      </c>
      <c r="AF36" s="20">
        <f t="shared" si="12"/>
        <v>0</v>
      </c>
      <c r="AG36" s="20">
        <f t="shared" si="13"/>
        <v>0</v>
      </c>
      <c r="AH36" s="20">
        <f t="shared" si="14"/>
        <v>0</v>
      </c>
      <c r="AI36" s="20">
        <f t="shared" si="15"/>
        <v>0</v>
      </c>
      <c r="AJ36" s="20">
        <f t="shared" si="16"/>
        <v>0</v>
      </c>
    </row>
    <row r="37" spans="1:36" x14ac:dyDescent="0.25">
      <c r="A37" s="31">
        <v>35</v>
      </c>
      <c r="B37" s="39" t="str">
        <f>"Day " &amp; ('Demographics &amp; Outcome'!D38-'Demographics &amp; Outcome'!U38)</f>
        <v>Day -1</v>
      </c>
      <c r="C37" s="39" t="str">
        <f>"Day " &amp; ('Demographics &amp; Outcome'!E38-'Demographics &amp; Outcome'!U38)</f>
        <v>Day 0</v>
      </c>
      <c r="D37" s="39" t="s">
        <v>153</v>
      </c>
      <c r="E37" s="39"/>
      <c r="F37" s="39" t="str">
        <f>"Day " &amp; ('Demographics &amp; Outcome'!F38-'Demographics &amp; Outcome'!U38)</f>
        <v>Day 2</v>
      </c>
      <c r="G37" s="39" t="str">
        <f>"Day " &amp; ('Demographics &amp; Outcome'!G38-'Demographics &amp; Outcome'!U38)</f>
        <v>Day 5</v>
      </c>
      <c r="H37" s="40" t="str">
        <f>IF('Demographics &amp; Outcome'!H38="Dead", "Y", "N")</f>
        <v>N</v>
      </c>
      <c r="I37" s="52">
        <v>18.399999999999999</v>
      </c>
      <c r="J37" s="54">
        <v>7.21</v>
      </c>
      <c r="K37" s="55">
        <v>7.2</v>
      </c>
      <c r="L37" s="54">
        <v>3.4</v>
      </c>
      <c r="M37" s="54" t="s">
        <v>146</v>
      </c>
      <c r="N37" s="54"/>
      <c r="O37" s="54"/>
      <c r="P37" s="54"/>
      <c r="Q37" s="54"/>
      <c r="R37" s="54"/>
      <c r="S37" s="54"/>
      <c r="T37" s="54"/>
      <c r="U37" s="54"/>
      <c r="V37" s="54"/>
      <c r="W37" s="20">
        <f t="shared" si="3"/>
        <v>18.399999999999999</v>
      </c>
      <c r="X37" s="20">
        <f t="shared" si="4"/>
        <v>7.21</v>
      </c>
      <c r="Y37" s="20">
        <f t="shared" si="5"/>
        <v>7.2</v>
      </c>
      <c r="Z37" s="20">
        <f t="shared" si="6"/>
        <v>3.4</v>
      </c>
      <c r="AA37" s="20">
        <f t="shared" si="7"/>
        <v>0</v>
      </c>
      <c r="AB37" s="20">
        <f t="shared" si="8"/>
        <v>0</v>
      </c>
      <c r="AC37" s="20">
        <f t="shared" si="9"/>
        <v>0</v>
      </c>
      <c r="AD37" s="20">
        <f t="shared" si="10"/>
        <v>0</v>
      </c>
      <c r="AE37" s="20">
        <f t="shared" si="11"/>
        <v>0</v>
      </c>
      <c r="AF37" s="20">
        <f t="shared" si="12"/>
        <v>0</v>
      </c>
      <c r="AG37" s="20">
        <f t="shared" si="13"/>
        <v>0</v>
      </c>
      <c r="AH37" s="20">
        <f t="shared" si="14"/>
        <v>0</v>
      </c>
      <c r="AI37" s="20">
        <f t="shared" si="15"/>
        <v>0</v>
      </c>
      <c r="AJ37" s="20">
        <f t="shared" si="16"/>
        <v>0</v>
      </c>
    </row>
    <row r="38" spans="1:36" x14ac:dyDescent="0.25">
      <c r="A38" s="31">
        <v>36</v>
      </c>
      <c r="B38" s="39" t="str">
        <f>"Day " &amp; ('Demographics &amp; Outcome'!D39-'Demographics &amp; Outcome'!U39)</f>
        <v>Day -5</v>
      </c>
      <c r="C38" s="39" t="str">
        <f>"Day " &amp; ('Demographics &amp; Outcome'!E39-'Demographics &amp; Outcome'!U39)</f>
        <v>Day 0</v>
      </c>
      <c r="D38" s="39" t="s">
        <v>153</v>
      </c>
      <c r="E38" s="39"/>
      <c r="F38" s="39" t="str">
        <f>"Day " &amp; ('Demographics &amp; Outcome'!F39-'Demographics &amp; Outcome'!U39)</f>
        <v>Day 28</v>
      </c>
      <c r="G38" s="39" t="str">
        <f>"Day " &amp; ('Demographics &amp; Outcome'!G39-'Demographics &amp; Outcome'!U39)</f>
        <v>Day 28</v>
      </c>
      <c r="H38" s="40" t="str">
        <f>IF('Demographics &amp; Outcome'!H39="Dead", "Y", "N")</f>
        <v>Y</v>
      </c>
      <c r="I38" s="46">
        <v>17.8</v>
      </c>
      <c r="J38" s="25">
        <v>17.7</v>
      </c>
      <c r="K38" s="25">
        <v>23.5</v>
      </c>
      <c r="L38" s="25">
        <v>22.7</v>
      </c>
      <c r="M38" s="25">
        <v>31.2</v>
      </c>
      <c r="N38" s="25">
        <v>48.7</v>
      </c>
      <c r="O38" s="25">
        <v>47.2</v>
      </c>
      <c r="P38" s="25">
        <v>31.07</v>
      </c>
      <c r="Q38" s="25">
        <v>30.5</v>
      </c>
      <c r="R38" s="25"/>
      <c r="S38" s="25"/>
      <c r="T38" s="25"/>
      <c r="U38" s="48"/>
      <c r="V38" s="48"/>
      <c r="W38" s="20">
        <f t="shared" si="3"/>
        <v>17.8</v>
      </c>
      <c r="X38" s="20">
        <f t="shared" si="4"/>
        <v>17.7</v>
      </c>
      <c r="Y38" s="20">
        <f t="shared" si="5"/>
        <v>23.5</v>
      </c>
      <c r="Z38" s="20">
        <f t="shared" si="6"/>
        <v>22.7</v>
      </c>
      <c r="AA38" s="20">
        <f t="shared" si="7"/>
        <v>31.2</v>
      </c>
      <c r="AB38" s="20">
        <f t="shared" si="8"/>
        <v>48.7</v>
      </c>
      <c r="AC38" s="20">
        <f t="shared" si="9"/>
        <v>47.2</v>
      </c>
      <c r="AD38" s="20">
        <f t="shared" si="10"/>
        <v>31.07</v>
      </c>
      <c r="AE38" s="20">
        <f t="shared" si="11"/>
        <v>30.5</v>
      </c>
      <c r="AF38" s="20">
        <f t="shared" si="12"/>
        <v>0</v>
      </c>
      <c r="AG38" s="20">
        <f t="shared" si="13"/>
        <v>0</v>
      </c>
      <c r="AH38" s="20">
        <f t="shared" si="14"/>
        <v>0</v>
      </c>
      <c r="AI38" s="20">
        <f t="shared" si="15"/>
        <v>0</v>
      </c>
      <c r="AJ38" s="20">
        <f t="shared" si="16"/>
        <v>0</v>
      </c>
    </row>
    <row r="39" spans="1:36" x14ac:dyDescent="0.25">
      <c r="A39" s="31">
        <v>37</v>
      </c>
      <c r="B39" s="39" t="str">
        <f>"Day " &amp; ('Demographics &amp; Outcome'!D40-'Demographics &amp; Outcome'!U40)</f>
        <v>Day -2</v>
      </c>
      <c r="C39" s="39" t="str">
        <f>"Day " &amp; ('Demographics &amp; Outcome'!E40-'Demographics &amp; Outcome'!U40)</f>
        <v>Day 4</v>
      </c>
      <c r="D39" s="39" t="s">
        <v>153</v>
      </c>
      <c r="E39" s="39"/>
      <c r="F39" s="39" t="str">
        <f>"Day " &amp; ('Demographics &amp; Outcome'!F40-'Demographics &amp; Outcome'!U40)</f>
        <v>Day 11</v>
      </c>
      <c r="G39" s="39" t="str">
        <f>"Day " &amp; ('Demographics &amp; Outcome'!G40-'Demographics &amp; Outcome'!U40)</f>
        <v>Day 22</v>
      </c>
      <c r="H39" s="40" t="str">
        <f>IF('Demographics &amp; Outcome'!H40="Dead", "Y", "N")</f>
        <v>N</v>
      </c>
      <c r="I39" s="26">
        <v>13.5</v>
      </c>
      <c r="J39" s="25">
        <v>22.3</v>
      </c>
      <c r="K39" s="25">
        <v>22.93</v>
      </c>
      <c r="L39" s="25">
        <v>17.600000000000001</v>
      </c>
      <c r="M39" s="27">
        <v>30.7</v>
      </c>
      <c r="N39" s="25">
        <v>10.5</v>
      </c>
      <c r="O39" s="25">
        <v>18</v>
      </c>
      <c r="P39" s="25"/>
      <c r="Q39" s="25"/>
      <c r="R39" s="25"/>
      <c r="S39" s="25"/>
      <c r="T39" s="28"/>
      <c r="U39" s="25"/>
      <c r="V39" s="25"/>
      <c r="W39" s="20">
        <f t="shared" si="3"/>
        <v>13.5</v>
      </c>
      <c r="X39" s="20">
        <f t="shared" si="4"/>
        <v>22.3</v>
      </c>
      <c r="Y39" s="20">
        <f t="shared" si="5"/>
        <v>22.93</v>
      </c>
      <c r="Z39" s="20">
        <f t="shared" si="6"/>
        <v>17.600000000000001</v>
      </c>
      <c r="AA39" s="20">
        <f t="shared" si="7"/>
        <v>30.7</v>
      </c>
      <c r="AB39" s="20">
        <f t="shared" si="8"/>
        <v>10.5</v>
      </c>
      <c r="AC39" s="20">
        <f t="shared" si="9"/>
        <v>18</v>
      </c>
      <c r="AD39" s="20">
        <f t="shared" si="10"/>
        <v>0</v>
      </c>
      <c r="AE39" s="20">
        <f t="shared" si="11"/>
        <v>0</v>
      </c>
      <c r="AF39" s="20">
        <f t="shared" si="12"/>
        <v>0</v>
      </c>
      <c r="AG39" s="20">
        <f t="shared" si="13"/>
        <v>0</v>
      </c>
      <c r="AH39" s="20">
        <f t="shared" si="14"/>
        <v>0</v>
      </c>
      <c r="AI39" s="20">
        <f t="shared" si="15"/>
        <v>0</v>
      </c>
      <c r="AJ39" s="20">
        <f t="shared" si="16"/>
        <v>0</v>
      </c>
    </row>
    <row r="40" spans="1:36" x14ac:dyDescent="0.25">
      <c r="A40" s="31">
        <v>38</v>
      </c>
      <c r="B40" s="39" t="str">
        <f>"Day " &amp; ('Demographics &amp; Outcome'!D41-'Demographics &amp; Outcome'!U41)</f>
        <v>Day -1</v>
      </c>
      <c r="C40" s="39" t="str">
        <f>"Day " &amp; ('Demographics &amp; Outcome'!E41-'Demographics &amp; Outcome'!U41)</f>
        <v>Day 3</v>
      </c>
      <c r="D40" s="39" t="s">
        <v>153</v>
      </c>
      <c r="E40" s="39"/>
      <c r="F40" s="39" t="str">
        <f>"Day " &amp; ('Demographics &amp; Outcome'!F41-'Demographics &amp; Outcome'!U41)</f>
        <v>Day 8</v>
      </c>
      <c r="G40" s="39" t="str">
        <f>"Day " &amp; ('Demographics &amp; Outcome'!G41-'Demographics &amp; Outcome'!U41)</f>
        <v>Day 13</v>
      </c>
      <c r="H40" s="40" t="str">
        <f>IF('Demographics &amp; Outcome'!H41="Dead", "Y", "N")</f>
        <v>N</v>
      </c>
      <c r="I40" s="26">
        <v>22.68</v>
      </c>
      <c r="J40" s="25">
        <v>14.9</v>
      </c>
      <c r="K40" s="25">
        <v>12.7</v>
      </c>
      <c r="L40" s="27">
        <v>14.9</v>
      </c>
      <c r="M40" s="25">
        <v>22.8</v>
      </c>
      <c r="N40" s="25">
        <v>9.5399999999999991</v>
      </c>
      <c r="O40" s="25">
        <v>22.9</v>
      </c>
      <c r="P40" s="25">
        <v>6.6</v>
      </c>
      <c r="Q40" s="28"/>
      <c r="R40" s="25"/>
      <c r="S40" s="25"/>
      <c r="T40" s="25"/>
      <c r="U40" s="25"/>
      <c r="V40" s="25"/>
      <c r="W40" s="20">
        <f t="shared" si="3"/>
        <v>22.68</v>
      </c>
      <c r="X40" s="20">
        <f t="shared" si="4"/>
        <v>14.9</v>
      </c>
      <c r="Y40" s="20">
        <f t="shared" si="5"/>
        <v>12.7</v>
      </c>
      <c r="Z40" s="20">
        <f t="shared" si="6"/>
        <v>14.9</v>
      </c>
      <c r="AA40" s="20">
        <f t="shared" si="7"/>
        <v>22.8</v>
      </c>
      <c r="AB40" s="20">
        <f t="shared" si="8"/>
        <v>9.5399999999999991</v>
      </c>
      <c r="AC40" s="20">
        <f t="shared" si="9"/>
        <v>22.9</v>
      </c>
      <c r="AD40" s="20">
        <f t="shared" si="10"/>
        <v>6.6</v>
      </c>
      <c r="AE40" s="20">
        <f t="shared" si="11"/>
        <v>0</v>
      </c>
      <c r="AF40" s="20">
        <f t="shared" si="12"/>
        <v>0</v>
      </c>
      <c r="AG40" s="20">
        <f t="shared" si="13"/>
        <v>0</v>
      </c>
      <c r="AH40" s="20">
        <f t="shared" si="14"/>
        <v>0</v>
      </c>
      <c r="AI40" s="20">
        <f t="shared" si="15"/>
        <v>0</v>
      </c>
      <c r="AJ40" s="20">
        <f t="shared" si="16"/>
        <v>0</v>
      </c>
    </row>
    <row r="41" spans="1:36" x14ac:dyDescent="0.25">
      <c r="A41" s="31">
        <v>39</v>
      </c>
      <c r="B41" s="39" t="str">
        <f>"Day " &amp; ('Demographics &amp; Outcome'!D42-'Demographics &amp; Outcome'!U42)</f>
        <v>Day -2</v>
      </c>
      <c r="C41" s="39" t="str">
        <f>"Day " &amp; ('Demographics &amp; Outcome'!E42-'Demographics &amp; Outcome'!U42)</f>
        <v>Day -2</v>
      </c>
      <c r="D41" s="39" t="s">
        <v>153</v>
      </c>
      <c r="E41" s="39"/>
      <c r="F41" s="39" t="str">
        <f>"Day " &amp; ('Demographics &amp; Outcome'!F42-'Demographics &amp; Outcome'!U42)</f>
        <v>Day 4</v>
      </c>
      <c r="G41" s="39" t="str">
        <f>"Day " &amp; ('Demographics &amp; Outcome'!G42-'Demographics &amp; Outcome'!U42)</f>
        <v>Day 13</v>
      </c>
      <c r="H41" s="40" t="str">
        <f>IF('Demographics &amp; Outcome'!H42="Dead", "Y", "N")</f>
        <v>Y</v>
      </c>
      <c r="I41" s="26">
        <v>22.9</v>
      </c>
      <c r="J41" s="25">
        <v>30.3</v>
      </c>
      <c r="K41" s="25">
        <v>7.3</v>
      </c>
      <c r="L41" s="25">
        <v>5.7</v>
      </c>
      <c r="M41" s="28">
        <v>10.8</v>
      </c>
      <c r="N41" s="25">
        <v>11.04</v>
      </c>
      <c r="O41" s="25">
        <v>23.25</v>
      </c>
      <c r="P41" s="25">
        <v>31.4</v>
      </c>
      <c r="Q41" s="25">
        <v>47.17</v>
      </c>
      <c r="R41" s="25">
        <v>47.3</v>
      </c>
      <c r="S41" s="25" t="s">
        <v>145</v>
      </c>
      <c r="T41" s="25"/>
      <c r="U41" s="25"/>
      <c r="V41" s="44"/>
      <c r="W41" s="20">
        <f t="shared" si="3"/>
        <v>22.9</v>
      </c>
      <c r="X41" s="20">
        <f t="shared" si="4"/>
        <v>30.3</v>
      </c>
      <c r="Y41" s="20">
        <f t="shared" si="5"/>
        <v>7.3</v>
      </c>
      <c r="Z41" s="20">
        <f t="shared" si="6"/>
        <v>5.7</v>
      </c>
      <c r="AA41" s="20">
        <f t="shared" si="7"/>
        <v>10.8</v>
      </c>
      <c r="AB41" s="20">
        <f t="shared" si="8"/>
        <v>11.04</v>
      </c>
      <c r="AC41" s="20">
        <f t="shared" si="9"/>
        <v>23.25</v>
      </c>
      <c r="AD41" s="20">
        <f t="shared" si="10"/>
        <v>31.4</v>
      </c>
      <c r="AE41" s="20">
        <f t="shared" si="11"/>
        <v>47.17</v>
      </c>
      <c r="AF41" s="20">
        <f t="shared" si="12"/>
        <v>47.3</v>
      </c>
      <c r="AG41" s="20">
        <f t="shared" si="13"/>
        <v>0</v>
      </c>
      <c r="AH41" s="20">
        <f t="shared" si="14"/>
        <v>0</v>
      </c>
      <c r="AI41" s="20">
        <f t="shared" si="15"/>
        <v>0</v>
      </c>
      <c r="AJ41" s="20">
        <f t="shared" si="16"/>
        <v>0</v>
      </c>
    </row>
    <row r="42" spans="1:36" x14ac:dyDescent="0.25">
      <c r="A42" s="31">
        <v>40</v>
      </c>
      <c r="B42" s="39" t="str">
        <f>"Day " &amp; ('Demographics &amp; Outcome'!D43-'Demographics &amp; Outcome'!U43)</f>
        <v>Day -1</v>
      </c>
      <c r="C42" s="39" t="str">
        <f>"Day " &amp; ('Demographics &amp; Outcome'!E43-'Demographics &amp; Outcome'!U43)</f>
        <v>Day 0</v>
      </c>
      <c r="D42" s="39" t="s">
        <v>153</v>
      </c>
      <c r="E42" s="39"/>
      <c r="F42" s="39" t="str">
        <f>"Day " &amp; ('Demographics &amp; Outcome'!F43-'Demographics &amp; Outcome'!U43)</f>
        <v>Day 45</v>
      </c>
      <c r="G42" s="39" t="str">
        <f>"Day " &amp; ('Demographics &amp; Outcome'!G43-'Demographics &amp; Outcome'!U43)</f>
        <v>Day 65</v>
      </c>
      <c r="H42" s="40" t="str">
        <f>IF('Demographics &amp; Outcome'!H43="Dead", "Y", "N")</f>
        <v>N</v>
      </c>
      <c r="I42" s="26">
        <v>8.1999999999999993</v>
      </c>
      <c r="J42" s="25">
        <v>12.1</v>
      </c>
      <c r="K42" s="25">
        <v>17.399999999999999</v>
      </c>
      <c r="L42" s="25">
        <v>8.3000000000000007</v>
      </c>
      <c r="M42" s="25">
        <v>12.1</v>
      </c>
      <c r="N42" s="25">
        <v>22.3</v>
      </c>
      <c r="O42" s="25">
        <v>17</v>
      </c>
      <c r="P42" s="25">
        <v>17</v>
      </c>
      <c r="Q42" s="25">
        <v>12.1</v>
      </c>
      <c r="R42" s="25">
        <v>14.6</v>
      </c>
      <c r="S42" s="25">
        <v>10.8</v>
      </c>
      <c r="T42" s="25">
        <v>7.63</v>
      </c>
      <c r="U42" s="25">
        <v>12.85</v>
      </c>
      <c r="V42" s="25"/>
      <c r="W42" s="20">
        <f t="shared" si="3"/>
        <v>8.1999999999999993</v>
      </c>
      <c r="X42" s="20">
        <f t="shared" si="4"/>
        <v>12.1</v>
      </c>
      <c r="Y42" s="20">
        <f t="shared" si="5"/>
        <v>17.399999999999999</v>
      </c>
      <c r="Z42" s="20">
        <f t="shared" si="6"/>
        <v>8.3000000000000007</v>
      </c>
      <c r="AA42" s="20">
        <f t="shared" si="7"/>
        <v>12.1</v>
      </c>
      <c r="AB42" s="20">
        <f t="shared" si="8"/>
        <v>22.3</v>
      </c>
      <c r="AC42" s="20">
        <f t="shared" si="9"/>
        <v>17</v>
      </c>
      <c r="AD42" s="20">
        <f t="shared" si="10"/>
        <v>17</v>
      </c>
      <c r="AE42" s="20">
        <f t="shared" si="11"/>
        <v>12.1</v>
      </c>
      <c r="AF42" s="20">
        <f t="shared" si="12"/>
        <v>14.6</v>
      </c>
      <c r="AG42" s="20">
        <f t="shared" si="13"/>
        <v>10.8</v>
      </c>
      <c r="AH42" s="20">
        <f t="shared" si="14"/>
        <v>7.63</v>
      </c>
      <c r="AI42" s="20">
        <f t="shared" si="15"/>
        <v>12.85</v>
      </c>
      <c r="AJ42" s="20">
        <f t="shared" si="16"/>
        <v>0</v>
      </c>
    </row>
    <row r="43" spans="1:36" x14ac:dyDescent="0.25">
      <c r="A43" s="31">
        <v>41</v>
      </c>
      <c r="B43" s="39" t="str">
        <f>"Day " &amp; ('Demographics &amp; Outcome'!D44-'Demographics &amp; Outcome'!U44)</f>
        <v>Day -3</v>
      </c>
      <c r="C43" s="39" t="str">
        <f>"Day " &amp; ('Demographics &amp; Outcome'!E44-'Demographics &amp; Outcome'!U44)</f>
        <v>Day -1</v>
      </c>
      <c r="D43" s="39" t="s">
        <v>153</v>
      </c>
      <c r="E43" s="39"/>
      <c r="F43" s="39" t="str">
        <f>"Day " &amp; ('Demographics &amp; Outcome'!F44-'Demographics &amp; Outcome'!U44)</f>
        <v>Day 6</v>
      </c>
      <c r="G43" s="39" t="str">
        <f>"Day " &amp; ('Demographics &amp; Outcome'!G44-'Demographics &amp; Outcome'!U44)</f>
        <v>Day 10</v>
      </c>
      <c r="H43" s="40" t="str">
        <f>IF('Demographics &amp; Outcome'!H44="Dead", "Y", "N")</f>
        <v>N</v>
      </c>
      <c r="I43" s="26">
        <v>14.7</v>
      </c>
      <c r="J43" s="25">
        <v>12.4</v>
      </c>
      <c r="K43" s="25">
        <v>7.5</v>
      </c>
      <c r="L43" s="25">
        <v>5.5</v>
      </c>
      <c r="M43" s="25">
        <v>8.1999999999999993</v>
      </c>
      <c r="N43" s="25">
        <v>5.8</v>
      </c>
      <c r="O43" s="25">
        <v>5.3</v>
      </c>
      <c r="P43" s="25"/>
      <c r="Q43" s="25"/>
      <c r="R43" s="25"/>
      <c r="S43" s="25"/>
      <c r="T43" s="25"/>
      <c r="U43" s="25"/>
      <c r="V43" s="25"/>
      <c r="W43" s="20">
        <f t="shared" si="3"/>
        <v>14.7</v>
      </c>
      <c r="X43" s="20">
        <f t="shared" si="4"/>
        <v>12.4</v>
      </c>
      <c r="Y43" s="20">
        <f t="shared" si="5"/>
        <v>7.5</v>
      </c>
      <c r="Z43" s="20">
        <f t="shared" si="6"/>
        <v>5.5</v>
      </c>
      <c r="AA43" s="20">
        <f t="shared" si="7"/>
        <v>8.1999999999999993</v>
      </c>
      <c r="AB43" s="20">
        <f t="shared" si="8"/>
        <v>5.8</v>
      </c>
      <c r="AC43" s="20">
        <f t="shared" si="9"/>
        <v>5.3</v>
      </c>
      <c r="AD43" s="20">
        <f t="shared" si="10"/>
        <v>0</v>
      </c>
      <c r="AE43" s="20">
        <f t="shared" si="11"/>
        <v>0</v>
      </c>
      <c r="AF43" s="20">
        <f t="shared" si="12"/>
        <v>0</v>
      </c>
      <c r="AG43" s="20">
        <f t="shared" si="13"/>
        <v>0</v>
      </c>
      <c r="AH43" s="20">
        <f t="shared" si="14"/>
        <v>0</v>
      </c>
      <c r="AI43" s="20">
        <f t="shared" si="15"/>
        <v>0</v>
      </c>
      <c r="AJ43" s="20">
        <f t="shared" si="16"/>
        <v>0</v>
      </c>
    </row>
    <row r="44" spans="1:36" x14ac:dyDescent="0.25">
      <c r="A44" s="31">
        <v>42</v>
      </c>
      <c r="B44" s="39" t="str">
        <f>"Day " &amp; ('Demographics &amp; Outcome'!D45-'Demographics &amp; Outcome'!U45)</f>
        <v>Day -2</v>
      </c>
      <c r="C44" s="39" t="str">
        <f>"Day " &amp; ('Demographics &amp; Outcome'!E45-'Demographics &amp; Outcome'!U45)</f>
        <v>Day -1</v>
      </c>
      <c r="D44" s="39" t="s">
        <v>153</v>
      </c>
      <c r="E44" s="39"/>
      <c r="F44" s="39" t="str">
        <f>"Day " &amp; ('Demographics &amp; Outcome'!F45-'Demographics &amp; Outcome'!U45)</f>
        <v>Day 12</v>
      </c>
      <c r="G44" s="39" t="str">
        <f>"Day " &amp; ('Demographics &amp; Outcome'!G45-'Demographics &amp; Outcome'!U45)</f>
        <v>Day 18</v>
      </c>
      <c r="H44" s="40" t="str">
        <f>IF('Demographics &amp; Outcome'!H45="Dead", "Y", "N")</f>
        <v>N</v>
      </c>
      <c r="I44" s="26">
        <v>8.5399999999999991</v>
      </c>
      <c r="J44" s="25">
        <v>5.65</v>
      </c>
      <c r="K44" s="25">
        <v>5.77</v>
      </c>
      <c r="L44" s="25">
        <v>3.69</v>
      </c>
      <c r="M44" s="25">
        <v>3.26</v>
      </c>
      <c r="N44" s="25">
        <v>4.9400000000000004</v>
      </c>
      <c r="O44" s="25">
        <v>12.9</v>
      </c>
      <c r="P44" s="25">
        <v>15.28</v>
      </c>
      <c r="Q44" s="25">
        <v>3.64</v>
      </c>
      <c r="R44" s="25">
        <v>4.1500000000000004</v>
      </c>
      <c r="S44" s="25">
        <v>4.4000000000000004</v>
      </c>
      <c r="T44" s="25">
        <v>2.96</v>
      </c>
      <c r="U44" s="25"/>
      <c r="V44" s="25"/>
      <c r="W44" s="20">
        <f t="shared" si="3"/>
        <v>8.5399999999999991</v>
      </c>
      <c r="X44" s="20">
        <f t="shared" si="4"/>
        <v>5.65</v>
      </c>
      <c r="Y44" s="20">
        <f t="shared" si="5"/>
        <v>5.77</v>
      </c>
      <c r="Z44" s="20">
        <f t="shared" si="6"/>
        <v>3.69</v>
      </c>
      <c r="AA44" s="20">
        <f t="shared" si="7"/>
        <v>3.26</v>
      </c>
      <c r="AB44" s="20">
        <f t="shared" si="8"/>
        <v>4.9400000000000004</v>
      </c>
      <c r="AC44" s="20">
        <f t="shared" si="9"/>
        <v>12.9</v>
      </c>
      <c r="AD44" s="20">
        <f t="shared" si="10"/>
        <v>15.28</v>
      </c>
      <c r="AE44" s="20">
        <f t="shared" si="11"/>
        <v>3.64</v>
      </c>
      <c r="AF44" s="20">
        <f t="shared" si="12"/>
        <v>4.1500000000000004</v>
      </c>
      <c r="AG44" s="20">
        <f t="shared" si="13"/>
        <v>4.4000000000000004</v>
      </c>
      <c r="AH44" s="20">
        <f t="shared" si="14"/>
        <v>2.96</v>
      </c>
      <c r="AI44" s="20">
        <f t="shared" si="15"/>
        <v>0</v>
      </c>
      <c r="AJ44" s="20">
        <f t="shared" si="16"/>
        <v>0</v>
      </c>
    </row>
    <row r="45" spans="1:36" x14ac:dyDescent="0.25">
      <c r="A45" s="31">
        <v>43</v>
      </c>
      <c r="B45" s="39" t="str">
        <f>"Day " &amp; ('Demographics &amp; Outcome'!D46-'Demographics &amp; Outcome'!U46)</f>
        <v>Day 0</v>
      </c>
      <c r="C45" s="39" t="str">
        <f>"Day " &amp; ('Demographics &amp; Outcome'!E46-'Demographics &amp; Outcome'!U46)</f>
        <v>Day 0</v>
      </c>
      <c r="D45" s="39" t="s">
        <v>153</v>
      </c>
      <c r="E45" s="39"/>
      <c r="F45" s="39" t="str">
        <f>"Day " &amp; ('Demographics &amp; Outcome'!F46-'Demographics &amp; Outcome'!U46)</f>
        <v>Day 9</v>
      </c>
      <c r="G45" s="39" t="str">
        <f>"Day " &amp; ('Demographics &amp; Outcome'!G46-'Demographics &amp; Outcome'!U46)</f>
        <v>Day 16</v>
      </c>
      <c r="H45" s="40" t="str">
        <f>IF('Demographics &amp; Outcome'!H46="Dead", "Y", "N")</f>
        <v>N</v>
      </c>
      <c r="I45" s="77">
        <v>14.4</v>
      </c>
      <c r="J45" s="25">
        <v>17.600000000000001</v>
      </c>
      <c r="K45" s="25">
        <v>14.4</v>
      </c>
      <c r="L45" s="25">
        <v>4.3600000000000003</v>
      </c>
      <c r="M45" s="25">
        <v>2.2999999999999998</v>
      </c>
      <c r="N45" s="25">
        <v>4.34</v>
      </c>
      <c r="O45" s="25">
        <v>3.4</v>
      </c>
      <c r="P45" s="25">
        <v>1.9</v>
      </c>
      <c r="Q45" s="25">
        <v>2.2999999999999998</v>
      </c>
      <c r="R45" s="25" t="s">
        <v>146</v>
      </c>
      <c r="S45" s="25"/>
      <c r="T45" s="25"/>
      <c r="U45" s="25"/>
      <c r="V45" s="25"/>
      <c r="W45" s="20">
        <f t="shared" si="3"/>
        <v>14.4</v>
      </c>
      <c r="X45" s="20">
        <f t="shared" si="4"/>
        <v>17.600000000000001</v>
      </c>
      <c r="Y45" s="20">
        <f t="shared" si="5"/>
        <v>14.4</v>
      </c>
      <c r="Z45" s="20">
        <f t="shared" si="6"/>
        <v>4.3600000000000003</v>
      </c>
      <c r="AA45" s="20">
        <f t="shared" si="7"/>
        <v>2.2999999999999998</v>
      </c>
      <c r="AB45" s="20">
        <f t="shared" si="8"/>
        <v>4.34</v>
      </c>
      <c r="AC45" s="20">
        <f t="shared" si="9"/>
        <v>3.4</v>
      </c>
      <c r="AD45" s="20">
        <f t="shared" si="10"/>
        <v>1.9</v>
      </c>
      <c r="AE45" s="20">
        <f t="shared" si="11"/>
        <v>2.2999999999999998</v>
      </c>
      <c r="AF45" s="20">
        <f t="shared" si="12"/>
        <v>0</v>
      </c>
      <c r="AG45" s="20">
        <f t="shared" si="13"/>
        <v>0</v>
      </c>
      <c r="AH45" s="20">
        <f t="shared" si="14"/>
        <v>0</v>
      </c>
      <c r="AI45" s="20">
        <f t="shared" si="15"/>
        <v>0</v>
      </c>
      <c r="AJ45" s="20">
        <f t="shared" si="16"/>
        <v>0</v>
      </c>
    </row>
    <row r="46" spans="1:36" x14ac:dyDescent="0.25">
      <c r="A46" s="31">
        <v>44</v>
      </c>
      <c r="B46" s="39" t="str">
        <f>"Day " &amp; ('Demographics &amp; Outcome'!D47-'Demographics &amp; Outcome'!U47)</f>
        <v>Day -1</v>
      </c>
      <c r="C46" s="39" t="str">
        <f>"Day " &amp; ('Demographics &amp; Outcome'!E47-'Demographics &amp; Outcome'!U47)</f>
        <v>Day 0</v>
      </c>
      <c r="D46" s="39" t="s">
        <v>153</v>
      </c>
      <c r="E46" s="39"/>
      <c r="F46" s="39" t="str">
        <f>"Day " &amp; ('Demographics &amp; Outcome'!F47-'Demographics &amp; Outcome'!U47)</f>
        <v>Day 2</v>
      </c>
      <c r="G46" s="39" t="str">
        <f>"Day " &amp; ('Demographics &amp; Outcome'!G47-'Demographics &amp; Outcome'!U47)</f>
        <v>Day 4</v>
      </c>
      <c r="H46" s="40" t="str">
        <f>IF('Demographics &amp; Outcome'!H47="Dead", "Y", "N")</f>
        <v>N</v>
      </c>
      <c r="I46" s="26">
        <v>12.22</v>
      </c>
      <c r="J46" s="25">
        <v>4.08</v>
      </c>
      <c r="K46" s="25">
        <v>3.8</v>
      </c>
      <c r="L46" s="25">
        <v>6.7</v>
      </c>
      <c r="M46" s="25" t="s">
        <v>146</v>
      </c>
      <c r="N46" s="25"/>
      <c r="O46" s="25"/>
      <c r="P46" s="25"/>
      <c r="Q46" s="25"/>
      <c r="R46" s="25"/>
      <c r="S46" s="25"/>
      <c r="T46" s="25"/>
      <c r="U46" s="25"/>
      <c r="V46" s="25"/>
      <c r="W46" s="20">
        <f t="shared" si="3"/>
        <v>12.22</v>
      </c>
      <c r="X46" s="20">
        <f t="shared" si="4"/>
        <v>4.08</v>
      </c>
      <c r="Y46" s="20">
        <f t="shared" si="5"/>
        <v>3.8</v>
      </c>
      <c r="Z46" s="20">
        <f t="shared" si="6"/>
        <v>6.7</v>
      </c>
      <c r="AA46" s="20">
        <f t="shared" si="7"/>
        <v>0</v>
      </c>
      <c r="AB46" s="20">
        <f t="shared" si="8"/>
        <v>0</v>
      </c>
      <c r="AC46" s="20">
        <f t="shared" si="9"/>
        <v>0</v>
      </c>
      <c r="AD46" s="20">
        <f t="shared" si="10"/>
        <v>0</v>
      </c>
      <c r="AE46" s="20">
        <f t="shared" si="11"/>
        <v>0</v>
      </c>
      <c r="AF46" s="20">
        <f t="shared" si="12"/>
        <v>0</v>
      </c>
      <c r="AG46" s="20">
        <f t="shared" si="13"/>
        <v>0</v>
      </c>
      <c r="AH46" s="20">
        <f t="shared" si="14"/>
        <v>0</v>
      </c>
      <c r="AI46" s="20">
        <f t="shared" si="15"/>
        <v>0</v>
      </c>
      <c r="AJ46" s="20">
        <f t="shared" si="16"/>
        <v>0</v>
      </c>
    </row>
    <row r="47" spans="1:36" x14ac:dyDescent="0.25">
      <c r="A47" s="31">
        <v>45</v>
      </c>
      <c r="B47" s="39" t="str">
        <f>"Day " &amp; ('Demographics &amp; Outcome'!D48-'Demographics &amp; Outcome'!U48)</f>
        <v>Day -2</v>
      </c>
      <c r="C47" s="39" t="str">
        <f>"Day " &amp; ('Demographics &amp; Outcome'!E48-'Demographics &amp; Outcome'!U48)</f>
        <v>Day 1</v>
      </c>
      <c r="D47" s="39" t="s">
        <v>153</v>
      </c>
      <c r="E47" s="39"/>
      <c r="F47" s="39" t="str">
        <f>"Day " &amp; ('Demographics &amp; Outcome'!F48-'Demographics &amp; Outcome'!U48)</f>
        <v>Day 7</v>
      </c>
      <c r="G47" s="39" t="str">
        <f>"Day " &amp; ('Demographics &amp; Outcome'!G48-'Demographics &amp; Outcome'!U48)</f>
        <v>Day 8</v>
      </c>
      <c r="H47" s="40" t="str">
        <f>IF('Demographics &amp; Outcome'!H48="Dead", "Y", "N")</f>
        <v>N</v>
      </c>
      <c r="I47" s="26">
        <v>9.6999999999999993</v>
      </c>
      <c r="J47" s="25">
        <v>6.2</v>
      </c>
      <c r="K47" s="25">
        <v>6.8</v>
      </c>
      <c r="L47" s="25">
        <v>5.64</v>
      </c>
      <c r="M47" s="25">
        <v>5.0599999999999996</v>
      </c>
      <c r="N47" s="25">
        <v>5.0599999999999996</v>
      </c>
      <c r="O47" s="25">
        <v>5.71</v>
      </c>
      <c r="P47" s="25" t="s">
        <v>146</v>
      </c>
      <c r="Q47" s="25"/>
      <c r="R47" s="25"/>
      <c r="S47" s="25"/>
      <c r="T47" s="25"/>
      <c r="U47" s="25"/>
      <c r="V47" s="25"/>
      <c r="W47" s="20">
        <f t="shared" si="3"/>
        <v>9.6999999999999993</v>
      </c>
      <c r="X47" s="20">
        <f t="shared" si="4"/>
        <v>6.2</v>
      </c>
      <c r="Y47" s="20">
        <f t="shared" si="5"/>
        <v>6.8</v>
      </c>
      <c r="Z47" s="20">
        <f t="shared" si="6"/>
        <v>5.64</v>
      </c>
      <c r="AA47" s="20">
        <f t="shared" si="7"/>
        <v>5.0599999999999996</v>
      </c>
      <c r="AB47" s="20">
        <f t="shared" si="8"/>
        <v>5.0599999999999996</v>
      </c>
      <c r="AC47" s="20">
        <f t="shared" si="9"/>
        <v>5.71</v>
      </c>
      <c r="AD47" s="20">
        <f t="shared" si="10"/>
        <v>0</v>
      </c>
      <c r="AE47" s="20">
        <f t="shared" si="11"/>
        <v>0</v>
      </c>
      <c r="AF47" s="20">
        <f t="shared" si="12"/>
        <v>0</v>
      </c>
      <c r="AG47" s="20">
        <f t="shared" si="13"/>
        <v>0</v>
      </c>
      <c r="AH47" s="20">
        <f t="shared" si="14"/>
        <v>0</v>
      </c>
      <c r="AI47" s="20">
        <f t="shared" si="15"/>
        <v>0</v>
      </c>
      <c r="AJ47" s="20">
        <f t="shared" si="16"/>
        <v>0</v>
      </c>
    </row>
    <row r="48" spans="1:36" x14ac:dyDescent="0.25">
      <c r="A48" s="31">
        <v>46</v>
      </c>
      <c r="B48" s="39" t="str">
        <f>"Day " &amp; ('Demographics &amp; Outcome'!D49-'Demographics &amp; Outcome'!U49)</f>
        <v>Day -1</v>
      </c>
      <c r="C48" s="39" t="str">
        <f>"Day " &amp; ('Demographics &amp; Outcome'!E49-'Demographics &amp; Outcome'!U49)</f>
        <v>Day -1</v>
      </c>
      <c r="D48" s="39" t="s">
        <v>153</v>
      </c>
      <c r="E48" s="39"/>
      <c r="F48" s="39" t="str">
        <f>"Day " &amp; ('Demographics &amp; Outcome'!F49-'Demographics &amp; Outcome'!U49)</f>
        <v>Day 21</v>
      </c>
      <c r="G48" s="39" t="str">
        <f>"Day " &amp; ('Demographics &amp; Outcome'!G49-'Demographics &amp; Outcome'!U49)</f>
        <v>Day 21</v>
      </c>
      <c r="H48" s="40" t="str">
        <f>IF('Demographics &amp; Outcome'!H49="Dead", "Y", "N")</f>
        <v>Y</v>
      </c>
      <c r="I48" s="26">
        <v>5.07</v>
      </c>
      <c r="J48" s="25">
        <v>7.66</v>
      </c>
      <c r="K48" s="25">
        <v>11.06</v>
      </c>
      <c r="L48" s="25">
        <v>11.2</v>
      </c>
      <c r="M48" s="25">
        <v>11.22</v>
      </c>
      <c r="N48" s="25">
        <v>9.5500000000000007</v>
      </c>
      <c r="O48" s="25">
        <v>7.85</v>
      </c>
      <c r="P48" s="25">
        <v>10.5</v>
      </c>
      <c r="Q48" s="25">
        <v>1.9</v>
      </c>
      <c r="R48" s="25">
        <v>23.2</v>
      </c>
      <c r="S48" s="25">
        <v>23.3</v>
      </c>
      <c r="T48" s="25">
        <v>22.8</v>
      </c>
      <c r="U48" s="25">
        <v>23.2</v>
      </c>
      <c r="V48" s="25"/>
      <c r="W48" s="20">
        <f t="shared" si="3"/>
        <v>5.07</v>
      </c>
      <c r="X48" s="20">
        <f t="shared" si="4"/>
        <v>7.66</v>
      </c>
      <c r="Y48" s="20">
        <f t="shared" si="5"/>
        <v>11.06</v>
      </c>
      <c r="Z48" s="20">
        <f t="shared" si="6"/>
        <v>11.2</v>
      </c>
      <c r="AA48" s="20">
        <f t="shared" si="7"/>
        <v>11.22</v>
      </c>
      <c r="AB48" s="20">
        <f t="shared" si="8"/>
        <v>9.5500000000000007</v>
      </c>
      <c r="AC48" s="20">
        <f t="shared" si="9"/>
        <v>7.85</v>
      </c>
      <c r="AD48" s="20">
        <f t="shared" si="10"/>
        <v>10.5</v>
      </c>
      <c r="AE48" s="20">
        <f t="shared" si="11"/>
        <v>1.9</v>
      </c>
      <c r="AF48" s="20">
        <f t="shared" si="12"/>
        <v>23.2</v>
      </c>
      <c r="AG48" s="20">
        <f t="shared" si="13"/>
        <v>23.3</v>
      </c>
      <c r="AH48" s="20">
        <f t="shared" si="14"/>
        <v>22.8</v>
      </c>
      <c r="AI48" s="20">
        <f t="shared" si="15"/>
        <v>23.2</v>
      </c>
      <c r="AJ48" s="20">
        <f t="shared" si="16"/>
        <v>0</v>
      </c>
    </row>
    <row r="49" spans="1:36" x14ac:dyDescent="0.25">
      <c r="A49" s="31">
        <v>47</v>
      </c>
      <c r="B49" s="39" t="str">
        <f>"Day " &amp; ('Demographics &amp; Outcome'!D50-'Demographics &amp; Outcome'!U50)</f>
        <v>Day 0</v>
      </c>
      <c r="C49" s="39" t="str">
        <f>"Day " &amp; ('Demographics &amp; Outcome'!E50-'Demographics &amp; Outcome'!U50)</f>
        <v>Day 0</v>
      </c>
      <c r="D49" s="39" t="s">
        <v>153</v>
      </c>
      <c r="E49" s="39"/>
      <c r="F49" s="39" t="str">
        <f>"Day " &amp; ('Demographics &amp; Outcome'!F50-'Demographics &amp; Outcome'!U50)</f>
        <v>Day 10</v>
      </c>
      <c r="G49" s="39" t="str">
        <f>"Day " &amp; ('Demographics &amp; Outcome'!G50-'Demographics &amp; Outcome'!U50)</f>
        <v>Day 13</v>
      </c>
      <c r="H49" s="40" t="str">
        <f>IF('Demographics &amp; Outcome'!H50="Dead", "Y", "N")</f>
        <v>N</v>
      </c>
      <c r="I49" s="77">
        <v>4.57</v>
      </c>
      <c r="J49" s="76">
        <v>2.12</v>
      </c>
      <c r="K49" s="76">
        <v>2.72</v>
      </c>
      <c r="L49" s="76">
        <v>4.88</v>
      </c>
      <c r="M49" s="76">
        <v>3.22</v>
      </c>
      <c r="N49" s="76">
        <v>7.46</v>
      </c>
      <c r="O49" s="76">
        <v>9.09</v>
      </c>
      <c r="P49" s="76">
        <v>10.1</v>
      </c>
      <c r="Q49" s="76">
        <v>10.38</v>
      </c>
      <c r="R49" s="76">
        <v>12.68</v>
      </c>
      <c r="S49" s="76">
        <v>4.29</v>
      </c>
      <c r="T49" s="76" t="s">
        <v>146</v>
      </c>
      <c r="U49" s="76"/>
      <c r="V49" s="76"/>
      <c r="W49" s="20">
        <f t="shared" si="3"/>
        <v>4.57</v>
      </c>
      <c r="X49" s="20">
        <f t="shared" si="4"/>
        <v>2.12</v>
      </c>
      <c r="Y49" s="20">
        <f t="shared" si="5"/>
        <v>2.72</v>
      </c>
      <c r="Z49" s="20">
        <f t="shared" si="6"/>
        <v>4.88</v>
      </c>
      <c r="AA49" s="20">
        <f t="shared" si="7"/>
        <v>3.22</v>
      </c>
      <c r="AB49" s="20">
        <f t="shared" si="8"/>
        <v>7.46</v>
      </c>
      <c r="AC49" s="20">
        <f t="shared" si="9"/>
        <v>9.09</v>
      </c>
      <c r="AD49" s="20">
        <f t="shared" si="10"/>
        <v>10.1</v>
      </c>
      <c r="AE49" s="20">
        <f t="shared" si="11"/>
        <v>10.38</v>
      </c>
      <c r="AF49" s="20">
        <f t="shared" si="12"/>
        <v>12.68</v>
      </c>
      <c r="AG49" s="20">
        <f t="shared" si="13"/>
        <v>4.29</v>
      </c>
      <c r="AH49" s="20">
        <f t="shared" si="14"/>
        <v>0</v>
      </c>
      <c r="AI49" s="20">
        <f t="shared" si="15"/>
        <v>0</v>
      </c>
      <c r="AJ49" s="20">
        <f t="shared" si="16"/>
        <v>0</v>
      </c>
    </row>
    <row r="50" spans="1:36" x14ac:dyDescent="0.25">
      <c r="A50" s="31">
        <v>48</v>
      </c>
      <c r="B50" s="39" t="str">
        <f>"Day " &amp; ('Demographics &amp; Outcome'!D51-'Demographics &amp; Outcome'!U51)</f>
        <v>Day -2</v>
      </c>
      <c r="C50" s="39" t="str">
        <f>"Day " &amp; ('Demographics &amp; Outcome'!E51-'Demographics &amp; Outcome'!U51)</f>
        <v>Day 0</v>
      </c>
      <c r="D50" s="39" t="s">
        <v>153</v>
      </c>
      <c r="E50" s="39"/>
      <c r="F50" s="39" t="str">
        <f>"Day " &amp; ('Demographics &amp; Outcome'!F51-'Demographics &amp; Outcome'!U51)</f>
        <v>Day 4</v>
      </c>
      <c r="G50" s="39" t="str">
        <f>"Day " &amp; ('Demographics &amp; Outcome'!G51-'Demographics &amp; Outcome'!U51)</f>
        <v>Day 19</v>
      </c>
      <c r="H50" s="40" t="str">
        <f>IF('Demographics &amp; Outcome'!H51="Dead", "Y", "N")</f>
        <v>Y</v>
      </c>
      <c r="I50" s="26">
        <v>45.8</v>
      </c>
      <c r="J50" s="25">
        <v>9.26</v>
      </c>
      <c r="K50" s="25">
        <v>7.22</v>
      </c>
      <c r="L50" s="25">
        <v>7.96</v>
      </c>
      <c r="M50" s="25">
        <v>29.9</v>
      </c>
      <c r="N50" s="25">
        <v>29.7</v>
      </c>
      <c r="O50" s="25">
        <v>46.5</v>
      </c>
      <c r="P50" s="25">
        <v>45.7</v>
      </c>
      <c r="Q50" s="25">
        <v>44.8</v>
      </c>
      <c r="R50" s="25">
        <v>30.4</v>
      </c>
      <c r="S50" s="25">
        <v>30.1</v>
      </c>
      <c r="T50" s="25">
        <v>45.9</v>
      </c>
      <c r="U50" s="25"/>
      <c r="V50" s="25"/>
      <c r="W50" s="20">
        <f t="shared" si="3"/>
        <v>45.8</v>
      </c>
      <c r="X50" s="20">
        <f t="shared" si="4"/>
        <v>9.26</v>
      </c>
      <c r="Y50" s="20">
        <f t="shared" si="5"/>
        <v>7.22</v>
      </c>
      <c r="Z50" s="20">
        <f t="shared" si="6"/>
        <v>7.96</v>
      </c>
      <c r="AA50" s="20">
        <f t="shared" si="7"/>
        <v>29.9</v>
      </c>
      <c r="AB50" s="20">
        <f t="shared" si="8"/>
        <v>29.7</v>
      </c>
      <c r="AC50" s="20">
        <f t="shared" si="9"/>
        <v>46.5</v>
      </c>
      <c r="AD50" s="20">
        <f t="shared" si="10"/>
        <v>45.7</v>
      </c>
      <c r="AE50" s="20">
        <f t="shared" si="11"/>
        <v>44.8</v>
      </c>
      <c r="AF50" s="20">
        <f t="shared" si="12"/>
        <v>30.4</v>
      </c>
      <c r="AG50" s="20">
        <f t="shared" si="13"/>
        <v>30.1</v>
      </c>
      <c r="AH50" s="20">
        <f t="shared" si="14"/>
        <v>45.9</v>
      </c>
      <c r="AI50" s="20">
        <f t="shared" si="15"/>
        <v>0</v>
      </c>
      <c r="AJ50" s="20">
        <f t="shared" si="16"/>
        <v>0</v>
      </c>
    </row>
    <row r="51" spans="1:36" x14ac:dyDescent="0.25">
      <c r="A51" s="31">
        <v>49</v>
      </c>
      <c r="B51" s="39" t="str">
        <f>"Day " &amp; ('Demographics &amp; Outcome'!D52-'Demographics &amp; Outcome'!U52)</f>
        <v>Day -6</v>
      </c>
      <c r="C51" s="39" t="str">
        <f>"Day " &amp; ('Demographics &amp; Outcome'!E52-'Demographics &amp; Outcome'!U52)</f>
        <v>Day 0</v>
      </c>
      <c r="D51" s="39" t="s">
        <v>153</v>
      </c>
      <c r="E51" s="39"/>
      <c r="F51" s="39" t="str">
        <f>"Day " &amp; ('Demographics &amp; Outcome'!F52-'Demographics &amp; Outcome'!U52)</f>
        <v>Day 5</v>
      </c>
      <c r="G51" s="39" t="str">
        <f>"Day " &amp; ('Demographics &amp; Outcome'!G52-'Demographics &amp; Outcome'!U52)</f>
        <v>Day 12</v>
      </c>
      <c r="H51" s="40" t="str">
        <f>IF('Demographics &amp; Outcome'!H52="Dead", "Y", "N")</f>
        <v>N</v>
      </c>
      <c r="I51" s="26">
        <v>7.8</v>
      </c>
      <c r="J51" s="25">
        <v>5.3</v>
      </c>
      <c r="K51" s="25" t="s">
        <v>147</v>
      </c>
      <c r="L51" s="25"/>
      <c r="M51" s="25"/>
      <c r="N51" s="25"/>
      <c r="O51" s="25"/>
      <c r="P51" s="25"/>
      <c r="Q51" s="25"/>
      <c r="R51" s="25"/>
      <c r="S51" s="25"/>
      <c r="T51" s="48"/>
      <c r="U51" s="48"/>
      <c r="V51" s="48"/>
      <c r="W51" s="20">
        <f t="shared" si="3"/>
        <v>7.8</v>
      </c>
      <c r="X51" s="20">
        <f t="shared" si="4"/>
        <v>5.3</v>
      </c>
      <c r="Y51" s="20">
        <f t="shared" si="5"/>
        <v>0</v>
      </c>
      <c r="Z51" s="20">
        <f t="shared" si="6"/>
        <v>0</v>
      </c>
      <c r="AA51" s="20">
        <f t="shared" si="7"/>
        <v>0</v>
      </c>
      <c r="AB51" s="20">
        <f t="shared" si="8"/>
        <v>0</v>
      </c>
      <c r="AC51" s="20">
        <f t="shared" si="9"/>
        <v>0</v>
      </c>
      <c r="AD51" s="20">
        <f t="shared" si="10"/>
        <v>0</v>
      </c>
      <c r="AE51" s="20">
        <f t="shared" si="11"/>
        <v>0</v>
      </c>
      <c r="AF51" s="20">
        <f t="shared" si="12"/>
        <v>0</v>
      </c>
      <c r="AG51" s="20">
        <f t="shared" si="13"/>
        <v>0</v>
      </c>
      <c r="AH51" s="20">
        <f t="shared" si="14"/>
        <v>0</v>
      </c>
      <c r="AI51" s="20">
        <f t="shared" si="15"/>
        <v>0</v>
      </c>
      <c r="AJ51" s="20">
        <f t="shared" si="16"/>
        <v>0</v>
      </c>
    </row>
    <row r="52" spans="1:36" x14ac:dyDescent="0.25">
      <c r="A52" s="31">
        <v>50</v>
      </c>
      <c r="B52" s="39" t="str">
        <f>"Day " &amp; ('Demographics &amp; Outcome'!D53-'Demographics &amp; Outcome'!U53)</f>
        <v>Day -2</v>
      </c>
      <c r="C52" s="39" t="str">
        <f>"Day " &amp; ('Demographics &amp; Outcome'!E53-'Demographics &amp; Outcome'!U53)</f>
        <v>Day 0</v>
      </c>
      <c r="D52" s="39" t="s">
        <v>153</v>
      </c>
      <c r="E52" s="39"/>
      <c r="F52" s="39" t="str">
        <f>"Day " &amp; ('Demographics &amp; Outcome'!F53-'Demographics &amp; Outcome'!U53)</f>
        <v>Day 7</v>
      </c>
      <c r="G52" s="39" t="str">
        <f>"Day " &amp; ('Demographics &amp; Outcome'!G53-'Demographics &amp; Outcome'!U53)</f>
        <v>Day 11</v>
      </c>
      <c r="H52" s="40" t="str">
        <f>IF('Demographics &amp; Outcome'!H53="Dead", "Y", "N")</f>
        <v>N</v>
      </c>
      <c r="I52" s="26">
        <v>10.78</v>
      </c>
      <c r="J52" s="25">
        <v>7.6</v>
      </c>
      <c r="K52" s="25">
        <v>8.1</v>
      </c>
      <c r="L52" s="25">
        <v>3.4</v>
      </c>
      <c r="M52" s="25">
        <v>3.78</v>
      </c>
      <c r="N52" s="25">
        <v>4.9000000000000004</v>
      </c>
      <c r="O52" s="25">
        <v>9.5</v>
      </c>
      <c r="P52" s="25">
        <v>8.3000000000000007</v>
      </c>
      <c r="Q52" s="25">
        <v>10.3</v>
      </c>
      <c r="R52" s="25" t="s">
        <v>146</v>
      </c>
      <c r="S52" s="25"/>
      <c r="T52" s="25"/>
      <c r="U52" s="25"/>
      <c r="V52" s="25"/>
      <c r="W52" s="20">
        <f t="shared" si="3"/>
        <v>10.78</v>
      </c>
      <c r="X52" s="20">
        <f t="shared" si="4"/>
        <v>7.6</v>
      </c>
      <c r="Y52" s="20">
        <f t="shared" si="5"/>
        <v>8.1</v>
      </c>
      <c r="Z52" s="20">
        <f t="shared" si="6"/>
        <v>3.4</v>
      </c>
      <c r="AA52" s="20">
        <f t="shared" si="7"/>
        <v>3.78</v>
      </c>
      <c r="AB52" s="20">
        <f t="shared" si="8"/>
        <v>4.9000000000000004</v>
      </c>
      <c r="AC52" s="20">
        <f t="shared" si="9"/>
        <v>9.5</v>
      </c>
      <c r="AD52" s="20">
        <f t="shared" si="10"/>
        <v>8.3000000000000007</v>
      </c>
      <c r="AE52" s="20">
        <f t="shared" si="11"/>
        <v>10.3</v>
      </c>
      <c r="AF52" s="20">
        <f t="shared" si="12"/>
        <v>0</v>
      </c>
      <c r="AG52" s="20">
        <f t="shared" si="13"/>
        <v>0</v>
      </c>
      <c r="AH52" s="20">
        <f t="shared" si="14"/>
        <v>0</v>
      </c>
      <c r="AI52" s="20">
        <f t="shared" si="15"/>
        <v>0</v>
      </c>
      <c r="AJ52" s="20">
        <f t="shared" si="16"/>
        <v>0</v>
      </c>
    </row>
    <row r="53" spans="1:36" x14ac:dyDescent="0.25">
      <c r="A53" s="31">
        <v>51</v>
      </c>
      <c r="B53" s="39" t="str">
        <f>"Day " &amp; ('Demographics &amp; Outcome'!D54-'Demographics &amp; Outcome'!U54)</f>
        <v>Day -3</v>
      </c>
      <c r="C53" s="39" t="str">
        <f>"Day " &amp; ('Demographics &amp; Outcome'!E54-'Demographics &amp; Outcome'!U54)</f>
        <v>Day 0</v>
      </c>
      <c r="D53" s="39" t="s">
        <v>153</v>
      </c>
      <c r="E53" s="39"/>
      <c r="F53" s="39" t="str">
        <f>"Day " &amp; ('Demographics &amp; Outcome'!F54-'Demographics &amp; Outcome'!U54)</f>
        <v>Day 27</v>
      </c>
      <c r="G53" s="39" t="str">
        <f>"Day " &amp; ('Demographics &amp; Outcome'!G54-'Demographics &amp; Outcome'!U54)</f>
        <v>Day 36</v>
      </c>
      <c r="H53" s="40" t="str">
        <f>IF('Demographics &amp; Outcome'!H54="Dead", "Y", "N")</f>
        <v>N</v>
      </c>
      <c r="I53" s="26">
        <v>5.6</v>
      </c>
      <c r="J53" s="25">
        <v>6.3</v>
      </c>
      <c r="K53" s="25">
        <v>8.19</v>
      </c>
      <c r="L53" s="25">
        <v>9.1999999999999993</v>
      </c>
      <c r="M53" s="25">
        <v>10.7</v>
      </c>
      <c r="N53" s="25">
        <v>12.4</v>
      </c>
      <c r="O53" s="25">
        <v>18</v>
      </c>
      <c r="P53" s="25">
        <v>14.6</v>
      </c>
      <c r="Q53" s="25">
        <v>23.12</v>
      </c>
      <c r="R53" s="25">
        <v>10.4</v>
      </c>
      <c r="S53" s="25">
        <v>8.1999999999999993</v>
      </c>
      <c r="T53" s="25"/>
      <c r="U53" s="25"/>
      <c r="V53" s="25"/>
      <c r="W53" s="20">
        <f t="shared" si="3"/>
        <v>5.6</v>
      </c>
      <c r="X53" s="20">
        <f t="shared" si="4"/>
        <v>6.3</v>
      </c>
      <c r="Y53" s="20">
        <f t="shared" si="5"/>
        <v>8.19</v>
      </c>
      <c r="Z53" s="20">
        <f t="shared" si="6"/>
        <v>9.1999999999999993</v>
      </c>
      <c r="AA53" s="20">
        <f t="shared" si="7"/>
        <v>10.7</v>
      </c>
      <c r="AB53" s="20">
        <f t="shared" si="8"/>
        <v>12.4</v>
      </c>
      <c r="AC53" s="20">
        <f t="shared" si="9"/>
        <v>18</v>
      </c>
      <c r="AD53" s="20">
        <f t="shared" si="10"/>
        <v>14.6</v>
      </c>
      <c r="AE53" s="20">
        <f t="shared" si="11"/>
        <v>23.12</v>
      </c>
      <c r="AF53" s="20">
        <f t="shared" si="12"/>
        <v>10.4</v>
      </c>
      <c r="AG53" s="20">
        <f t="shared" si="13"/>
        <v>8.1999999999999993</v>
      </c>
      <c r="AH53" s="20">
        <f t="shared" si="14"/>
        <v>0</v>
      </c>
      <c r="AI53" s="20">
        <f t="shared" si="15"/>
        <v>0</v>
      </c>
      <c r="AJ53" s="20">
        <f t="shared" si="16"/>
        <v>0</v>
      </c>
    </row>
    <row r="54" spans="1:36" x14ac:dyDescent="0.25">
      <c r="A54" s="31">
        <v>52</v>
      </c>
      <c r="B54" s="39" t="str">
        <f>"Day " &amp; ('Demographics &amp; Outcome'!D55-'Demographics &amp; Outcome'!U55)</f>
        <v>Day 0</v>
      </c>
      <c r="C54" s="39" t="str">
        <f>"Day " &amp; ('Demographics &amp; Outcome'!E55-'Demographics &amp; Outcome'!U55)</f>
        <v>Day 3</v>
      </c>
      <c r="D54" s="39" t="s">
        <v>153</v>
      </c>
      <c r="E54" s="39"/>
      <c r="F54" s="39" t="str">
        <f>"Day " &amp; ('Demographics &amp; Outcome'!F55-'Demographics &amp; Outcome'!U55)</f>
        <v>Day 5</v>
      </c>
      <c r="G54" s="39" t="str">
        <f>"Day " &amp; ('Demographics &amp; Outcome'!G55-'Demographics &amp; Outcome'!U55)</f>
        <v>Day 8</v>
      </c>
      <c r="H54" s="40" t="str">
        <f>IF('Demographics &amp; Outcome'!H55="Dead", "Y", "N")</f>
        <v>N</v>
      </c>
      <c r="I54" s="77">
        <v>14.5</v>
      </c>
      <c r="J54" s="76">
        <v>9.6999999999999993</v>
      </c>
      <c r="K54" s="76">
        <v>5.53</v>
      </c>
      <c r="L54" s="76">
        <v>5.53</v>
      </c>
      <c r="M54" s="76">
        <v>1.96</v>
      </c>
      <c r="N54" s="76">
        <v>0.73</v>
      </c>
      <c r="O54" s="76" t="s">
        <v>147</v>
      </c>
      <c r="P54" s="76"/>
      <c r="Q54" s="76"/>
      <c r="R54" s="76"/>
      <c r="S54" s="76"/>
      <c r="T54" s="76"/>
      <c r="U54" s="76"/>
      <c r="V54" s="76"/>
      <c r="W54" s="20">
        <f t="shared" si="3"/>
        <v>14.5</v>
      </c>
      <c r="X54" s="20">
        <f t="shared" si="4"/>
        <v>9.6999999999999993</v>
      </c>
      <c r="Y54" s="20">
        <f t="shared" si="5"/>
        <v>5.53</v>
      </c>
      <c r="Z54" s="20">
        <f t="shared" si="6"/>
        <v>5.53</v>
      </c>
      <c r="AA54" s="20">
        <f t="shared" si="7"/>
        <v>1.96</v>
      </c>
      <c r="AB54" s="20">
        <f t="shared" si="8"/>
        <v>0.73</v>
      </c>
      <c r="AC54" s="20">
        <f t="shared" si="9"/>
        <v>0</v>
      </c>
      <c r="AD54" s="20">
        <f t="shared" si="10"/>
        <v>0</v>
      </c>
      <c r="AE54" s="20">
        <f t="shared" si="11"/>
        <v>0</v>
      </c>
      <c r="AF54" s="20">
        <f t="shared" si="12"/>
        <v>0</v>
      </c>
      <c r="AG54" s="20">
        <f t="shared" si="13"/>
        <v>0</v>
      </c>
      <c r="AH54" s="20">
        <f t="shared" si="14"/>
        <v>0</v>
      </c>
      <c r="AI54" s="20">
        <f t="shared" si="15"/>
        <v>0</v>
      </c>
      <c r="AJ54" s="20">
        <f t="shared" si="16"/>
        <v>0</v>
      </c>
    </row>
    <row r="55" spans="1:36" x14ac:dyDescent="0.25">
      <c r="A55" s="31">
        <v>53</v>
      </c>
      <c r="B55" s="39" t="str">
        <f>"Day " &amp; ('Demographics &amp; Outcome'!D56-'Demographics &amp; Outcome'!U56)</f>
        <v>Day -1</v>
      </c>
      <c r="C55" s="39" t="str">
        <f>"Day " &amp; ('Demographics &amp; Outcome'!E56-'Demographics &amp; Outcome'!U56)</f>
        <v>Day 0</v>
      </c>
      <c r="D55" s="39" t="s">
        <v>153</v>
      </c>
      <c r="E55" s="39"/>
      <c r="F55" s="39" t="str">
        <f>"Day " &amp; ('Demographics &amp; Outcome'!F56-'Demographics &amp; Outcome'!U56)</f>
        <v>Day 2</v>
      </c>
      <c r="G55" s="39" t="str">
        <f>"Day " &amp; ('Demographics &amp; Outcome'!G56-'Demographics &amp; Outcome'!U56)</f>
        <v>Day 5</v>
      </c>
      <c r="H55" s="40" t="str">
        <f>IF('Demographics &amp; Outcome'!H56="Dead", "Y", "N")</f>
        <v>N</v>
      </c>
      <c r="I55" s="26">
        <v>2.7</v>
      </c>
      <c r="J55" s="25">
        <v>2.91</v>
      </c>
      <c r="K55" s="25">
        <v>2.29</v>
      </c>
      <c r="L55" s="25">
        <v>3.9</v>
      </c>
      <c r="M55" s="25" t="s">
        <v>146</v>
      </c>
      <c r="N55" s="25"/>
      <c r="O55" s="25"/>
      <c r="P55" s="25"/>
      <c r="Q55" s="25"/>
      <c r="R55" s="25"/>
      <c r="S55" s="25"/>
      <c r="T55" s="25"/>
      <c r="U55" s="25"/>
      <c r="V55" s="25"/>
      <c r="W55" s="20">
        <f t="shared" si="3"/>
        <v>2.7</v>
      </c>
      <c r="X55" s="20">
        <f t="shared" si="4"/>
        <v>2.91</v>
      </c>
      <c r="Y55" s="20">
        <f t="shared" si="5"/>
        <v>2.29</v>
      </c>
      <c r="Z55" s="20">
        <f t="shared" si="6"/>
        <v>3.9</v>
      </c>
      <c r="AA55" s="20">
        <f t="shared" si="7"/>
        <v>0</v>
      </c>
      <c r="AB55" s="20">
        <f t="shared" si="8"/>
        <v>0</v>
      </c>
      <c r="AC55" s="20">
        <f t="shared" si="9"/>
        <v>0</v>
      </c>
      <c r="AD55" s="20">
        <f t="shared" si="10"/>
        <v>0</v>
      </c>
      <c r="AE55" s="20">
        <f t="shared" si="11"/>
        <v>0</v>
      </c>
      <c r="AF55" s="20">
        <f t="shared" si="12"/>
        <v>0</v>
      </c>
      <c r="AG55" s="20">
        <f t="shared" si="13"/>
        <v>0</v>
      </c>
      <c r="AH55" s="20">
        <f t="shared" si="14"/>
        <v>0</v>
      </c>
      <c r="AI55" s="20">
        <f t="shared" si="15"/>
        <v>0</v>
      </c>
      <c r="AJ55" s="20">
        <f t="shared" si="16"/>
        <v>0</v>
      </c>
    </row>
    <row r="56" spans="1:36" x14ac:dyDescent="0.25">
      <c r="A56" s="31">
        <v>54</v>
      </c>
      <c r="B56" s="39" t="str">
        <f>"Day " &amp; ('Demographics &amp; Outcome'!D57-'Demographics &amp; Outcome'!U57)</f>
        <v>Day 0</v>
      </c>
      <c r="C56" s="39" t="str">
        <f>"Day " &amp; ('Demographics &amp; Outcome'!E57-'Demographics &amp; Outcome'!U57)</f>
        <v>Day 0</v>
      </c>
      <c r="D56" s="39" t="s">
        <v>153</v>
      </c>
      <c r="E56" s="39"/>
      <c r="F56" s="39" t="str">
        <f>"Day " &amp; ('Demographics &amp; Outcome'!F57-'Demographics &amp; Outcome'!U57)</f>
        <v>Day 4</v>
      </c>
      <c r="G56" s="39" t="str">
        <f>"Day " &amp; ('Demographics &amp; Outcome'!G57-'Demographics &amp; Outcome'!U57)</f>
        <v>Day 7</v>
      </c>
      <c r="H56" s="40" t="str">
        <f>IF('Demographics &amp; Outcome'!H57="Dead", "Y", "N")</f>
        <v>N</v>
      </c>
      <c r="I56" s="77">
        <v>22.86</v>
      </c>
      <c r="J56" s="76">
        <v>31.5</v>
      </c>
      <c r="K56" s="76">
        <v>17.8</v>
      </c>
      <c r="L56" s="76">
        <v>14.2</v>
      </c>
      <c r="M56" s="76">
        <v>9.1999999999999993</v>
      </c>
      <c r="N56" s="76">
        <v>5.95</v>
      </c>
      <c r="O56" s="76" t="s">
        <v>147</v>
      </c>
      <c r="P56" s="76"/>
      <c r="Q56" s="76"/>
      <c r="R56" s="76"/>
      <c r="S56" s="76"/>
      <c r="T56" s="76"/>
      <c r="U56" s="76"/>
      <c r="V56" s="76"/>
      <c r="W56" s="20">
        <f t="shared" si="3"/>
        <v>22.86</v>
      </c>
      <c r="X56" s="20">
        <f t="shared" si="4"/>
        <v>31.5</v>
      </c>
      <c r="Y56" s="20">
        <f t="shared" si="5"/>
        <v>17.8</v>
      </c>
      <c r="Z56" s="20">
        <f t="shared" si="6"/>
        <v>14.2</v>
      </c>
      <c r="AA56" s="20">
        <f t="shared" si="7"/>
        <v>9.1999999999999993</v>
      </c>
      <c r="AB56" s="20">
        <f t="shared" si="8"/>
        <v>5.95</v>
      </c>
      <c r="AC56" s="20">
        <f t="shared" si="9"/>
        <v>0</v>
      </c>
      <c r="AD56" s="20">
        <f t="shared" si="10"/>
        <v>0</v>
      </c>
      <c r="AE56" s="20">
        <f t="shared" si="11"/>
        <v>0</v>
      </c>
      <c r="AF56" s="20">
        <f t="shared" si="12"/>
        <v>0</v>
      </c>
      <c r="AG56" s="20">
        <f t="shared" si="13"/>
        <v>0</v>
      </c>
      <c r="AH56" s="20">
        <f t="shared" si="14"/>
        <v>0</v>
      </c>
      <c r="AI56" s="20">
        <f t="shared" si="15"/>
        <v>0</v>
      </c>
      <c r="AJ56" s="20">
        <f t="shared" si="16"/>
        <v>0</v>
      </c>
    </row>
    <row r="57" spans="1:36" x14ac:dyDescent="0.25">
      <c r="A57" s="31">
        <v>55</v>
      </c>
      <c r="B57" s="39" t="str">
        <f>"Day " &amp; ('Demographics &amp; Outcome'!D58-'Demographics &amp; Outcome'!U58)</f>
        <v>Day -2</v>
      </c>
      <c r="C57" s="39" t="str">
        <f>"Day " &amp; ('Demographics &amp; Outcome'!E58-'Demographics &amp; Outcome'!U58)</f>
        <v>Day -1</v>
      </c>
      <c r="D57" s="39" t="s">
        <v>153</v>
      </c>
      <c r="E57" s="39"/>
      <c r="F57" s="39" t="str">
        <f>"Day " &amp; ('Demographics &amp; Outcome'!F58-'Demographics &amp; Outcome'!U58)</f>
        <v>Day 6</v>
      </c>
      <c r="G57" s="39" t="str">
        <f>"Day " &amp; ('Demographics &amp; Outcome'!G58-'Demographics &amp; Outcome'!U58)</f>
        <v>Day 8</v>
      </c>
      <c r="H57" s="40" t="str">
        <f>IF('Demographics &amp; Outcome'!H58="Dead", "Y", "N")</f>
        <v>N</v>
      </c>
      <c r="I57" s="26">
        <v>4.8</v>
      </c>
      <c r="J57" s="25">
        <v>9.6</v>
      </c>
      <c r="K57" s="25">
        <v>4.9000000000000004</v>
      </c>
      <c r="L57" s="25">
        <v>3.9</v>
      </c>
      <c r="M57" s="25">
        <v>4.7300000000000004</v>
      </c>
      <c r="N57" s="25">
        <v>3.16</v>
      </c>
      <c r="O57" s="25" t="s">
        <v>147</v>
      </c>
      <c r="P57" s="25"/>
      <c r="Q57" s="25"/>
      <c r="R57" s="25"/>
      <c r="S57" s="25"/>
      <c r="T57" s="25"/>
      <c r="U57" s="25"/>
      <c r="V57" s="25"/>
      <c r="W57" s="20">
        <f t="shared" si="3"/>
        <v>4.8</v>
      </c>
      <c r="X57" s="20">
        <f t="shared" si="4"/>
        <v>9.6</v>
      </c>
      <c r="Y57" s="20">
        <f t="shared" si="5"/>
        <v>4.9000000000000004</v>
      </c>
      <c r="Z57" s="20">
        <f t="shared" si="6"/>
        <v>3.9</v>
      </c>
      <c r="AA57" s="20">
        <f t="shared" si="7"/>
        <v>4.7300000000000004</v>
      </c>
      <c r="AB57" s="20">
        <f t="shared" si="8"/>
        <v>3.16</v>
      </c>
      <c r="AC57" s="20">
        <f t="shared" si="9"/>
        <v>0</v>
      </c>
      <c r="AD57" s="20">
        <f t="shared" si="10"/>
        <v>0</v>
      </c>
      <c r="AE57" s="20">
        <f t="shared" si="11"/>
        <v>0</v>
      </c>
      <c r="AF57" s="20">
        <f t="shared" si="12"/>
        <v>0</v>
      </c>
      <c r="AG57" s="20">
        <f t="shared" si="13"/>
        <v>0</v>
      </c>
      <c r="AH57" s="20">
        <f t="shared" si="14"/>
        <v>0</v>
      </c>
      <c r="AI57" s="20">
        <f t="shared" si="15"/>
        <v>0</v>
      </c>
      <c r="AJ57" s="20">
        <f t="shared" si="16"/>
        <v>0</v>
      </c>
    </row>
    <row r="58" spans="1:36" x14ac:dyDescent="0.25">
      <c r="A58" s="31">
        <v>56</v>
      </c>
      <c r="B58" s="39" t="str">
        <f>"Day " &amp; ('Demographics &amp; Outcome'!D59-'Demographics &amp; Outcome'!U59)</f>
        <v>Day 0</v>
      </c>
      <c r="C58" s="39" t="str">
        <f>"Day " &amp; ('Demographics &amp; Outcome'!E59-'Demographics &amp; Outcome'!U59)</f>
        <v>Day 0</v>
      </c>
      <c r="D58" s="39" t="s">
        <v>153</v>
      </c>
      <c r="E58" s="39"/>
      <c r="F58" s="39" t="str">
        <f>"Day " &amp; ('Demographics &amp; Outcome'!F59-'Demographics &amp; Outcome'!U59)</f>
        <v>Day 7</v>
      </c>
      <c r="G58" s="39" t="str">
        <f>"Day " &amp; ('Demographics &amp; Outcome'!G59-'Demographics &amp; Outcome'!U59)</f>
        <v>Day 9</v>
      </c>
      <c r="H58" s="40" t="str">
        <f>IF('Demographics &amp; Outcome'!H59="Dead", "Y", "N")</f>
        <v>N</v>
      </c>
      <c r="I58" s="77">
        <v>10.8</v>
      </c>
      <c r="J58" s="76">
        <v>9.6</v>
      </c>
      <c r="K58" s="76">
        <v>6.21</v>
      </c>
      <c r="L58" s="76">
        <v>7.5</v>
      </c>
      <c r="M58" s="76">
        <v>2.8</v>
      </c>
      <c r="N58" s="76">
        <v>1.1200000000000001</v>
      </c>
      <c r="O58" s="76" t="s">
        <v>147</v>
      </c>
      <c r="P58" s="76"/>
      <c r="Q58" s="76"/>
      <c r="R58" s="76"/>
      <c r="S58" s="76"/>
      <c r="T58" s="76"/>
      <c r="U58" s="76"/>
      <c r="V58" s="76"/>
      <c r="W58" s="20">
        <f t="shared" si="3"/>
        <v>10.8</v>
      </c>
      <c r="X58" s="20">
        <f t="shared" si="4"/>
        <v>9.6</v>
      </c>
      <c r="Y58" s="20">
        <f t="shared" si="5"/>
        <v>6.21</v>
      </c>
      <c r="Z58" s="20">
        <f t="shared" si="6"/>
        <v>7.5</v>
      </c>
      <c r="AA58" s="20">
        <f t="shared" si="7"/>
        <v>2.8</v>
      </c>
      <c r="AB58" s="20">
        <f t="shared" si="8"/>
        <v>1.1200000000000001</v>
      </c>
      <c r="AC58" s="20">
        <f t="shared" si="9"/>
        <v>0</v>
      </c>
      <c r="AD58" s="20">
        <f t="shared" si="10"/>
        <v>0</v>
      </c>
      <c r="AE58" s="20">
        <f t="shared" si="11"/>
        <v>0</v>
      </c>
      <c r="AF58" s="20">
        <f t="shared" si="12"/>
        <v>0</v>
      </c>
      <c r="AG58" s="20">
        <f t="shared" si="13"/>
        <v>0</v>
      </c>
      <c r="AH58" s="20">
        <f t="shared" si="14"/>
        <v>0</v>
      </c>
      <c r="AI58" s="20">
        <f t="shared" si="15"/>
        <v>0</v>
      </c>
      <c r="AJ58" s="20">
        <f t="shared" si="16"/>
        <v>0</v>
      </c>
    </row>
    <row r="59" spans="1:36" x14ac:dyDescent="0.25">
      <c r="A59" s="31">
        <v>57</v>
      </c>
      <c r="B59" s="39" t="str">
        <f>"Day " &amp; ('Demographics &amp; Outcome'!D60-'Demographics &amp; Outcome'!U60)</f>
        <v>Day -2</v>
      </c>
      <c r="C59" s="39" t="str">
        <f>"Day " &amp; ('Demographics &amp; Outcome'!E60-'Demographics &amp; Outcome'!U60)</f>
        <v>Day 1</v>
      </c>
      <c r="D59" s="39" t="s">
        <v>153</v>
      </c>
      <c r="E59" s="39"/>
      <c r="F59" s="39" t="str">
        <f>"Day " &amp; ('Demographics &amp; Outcome'!F60-'Demographics &amp; Outcome'!U60)</f>
        <v>Day 6</v>
      </c>
      <c r="G59" s="39" t="str">
        <f>"Day " &amp; ('Demographics &amp; Outcome'!G60-'Demographics &amp; Outcome'!U60)</f>
        <v>Day 15</v>
      </c>
      <c r="H59" s="40" t="str">
        <f>IF('Demographics &amp; Outcome'!H60="Dead", "Y", "N")</f>
        <v>N</v>
      </c>
      <c r="I59" s="26">
        <v>14.1</v>
      </c>
      <c r="J59" s="25">
        <v>14.7</v>
      </c>
      <c r="K59" s="25">
        <v>5.3</v>
      </c>
      <c r="L59" s="25">
        <v>4.47</v>
      </c>
      <c r="M59" s="25">
        <v>3.38</v>
      </c>
      <c r="N59" s="25">
        <v>4.9000000000000004</v>
      </c>
      <c r="O59" s="25">
        <v>5.7</v>
      </c>
      <c r="P59" s="25">
        <v>5.79</v>
      </c>
      <c r="Q59" s="25">
        <v>6.04</v>
      </c>
      <c r="R59" s="25" t="s">
        <v>146</v>
      </c>
      <c r="S59" s="25"/>
      <c r="T59" s="25"/>
      <c r="U59" s="25"/>
      <c r="V59" s="25"/>
      <c r="W59" s="20">
        <f t="shared" si="3"/>
        <v>14.1</v>
      </c>
      <c r="X59" s="20">
        <f t="shared" si="4"/>
        <v>14.7</v>
      </c>
      <c r="Y59" s="20">
        <f t="shared" si="5"/>
        <v>5.3</v>
      </c>
      <c r="Z59" s="20">
        <f t="shared" si="6"/>
        <v>4.47</v>
      </c>
      <c r="AA59" s="20">
        <f t="shared" si="7"/>
        <v>3.38</v>
      </c>
      <c r="AB59" s="20">
        <f t="shared" si="8"/>
        <v>4.9000000000000004</v>
      </c>
      <c r="AC59" s="20">
        <f t="shared" si="9"/>
        <v>5.7</v>
      </c>
      <c r="AD59" s="20">
        <f t="shared" si="10"/>
        <v>5.79</v>
      </c>
      <c r="AE59" s="20">
        <f t="shared" si="11"/>
        <v>6.04</v>
      </c>
      <c r="AF59" s="20">
        <f t="shared" si="12"/>
        <v>0</v>
      </c>
      <c r="AG59" s="20">
        <f t="shared" si="13"/>
        <v>0</v>
      </c>
      <c r="AH59" s="20">
        <f t="shared" si="14"/>
        <v>0</v>
      </c>
      <c r="AI59" s="20">
        <f t="shared" si="15"/>
        <v>0</v>
      </c>
      <c r="AJ59" s="20">
        <f t="shared" si="16"/>
        <v>0</v>
      </c>
    </row>
    <row r="60" spans="1:36" x14ac:dyDescent="0.25">
      <c r="A60" s="31">
        <v>58</v>
      </c>
      <c r="B60" s="39" t="str">
        <f>"Day " &amp; ('Demographics &amp; Outcome'!D61-'Demographics &amp; Outcome'!U61)</f>
        <v>Day -2</v>
      </c>
      <c r="C60" s="39" t="str">
        <f>"Day " &amp; ('Demographics &amp; Outcome'!E61-'Demographics &amp; Outcome'!U61)</f>
        <v>Day 0</v>
      </c>
      <c r="D60" s="39" t="s">
        <v>153</v>
      </c>
      <c r="E60" s="39"/>
      <c r="F60" s="39" t="str">
        <f>"Day " &amp; ('Demographics &amp; Outcome'!F61-'Demographics &amp; Outcome'!U61)</f>
        <v>Day 4</v>
      </c>
      <c r="G60" s="39" t="str">
        <f>"Day " &amp; ('Demographics &amp; Outcome'!G61-'Demographics &amp; Outcome'!U61)</f>
        <v>Day 5</v>
      </c>
      <c r="H60" s="40" t="str">
        <f>IF('Demographics &amp; Outcome'!H61="Dead", "Y", "N")</f>
        <v>N</v>
      </c>
      <c r="I60" s="26">
        <v>12.89</v>
      </c>
      <c r="J60" s="25">
        <v>12.7</v>
      </c>
      <c r="K60" s="25">
        <v>4.53</v>
      </c>
      <c r="L60" s="25">
        <v>4.5199999999999996</v>
      </c>
      <c r="M60" s="25">
        <v>3.59</v>
      </c>
      <c r="N60" s="25">
        <v>3.08</v>
      </c>
      <c r="O60" s="25" t="s">
        <v>147</v>
      </c>
      <c r="P60" s="25"/>
      <c r="Q60" s="25"/>
      <c r="R60" s="25"/>
      <c r="S60" s="25"/>
      <c r="T60" s="25"/>
      <c r="U60" s="25"/>
      <c r="V60" s="25"/>
      <c r="W60" s="20">
        <f t="shared" si="3"/>
        <v>12.89</v>
      </c>
      <c r="X60" s="20">
        <f t="shared" si="4"/>
        <v>12.7</v>
      </c>
      <c r="Y60" s="20">
        <f t="shared" si="5"/>
        <v>4.53</v>
      </c>
      <c r="Z60" s="20">
        <f t="shared" si="6"/>
        <v>4.5199999999999996</v>
      </c>
      <c r="AA60" s="20">
        <f t="shared" si="7"/>
        <v>3.59</v>
      </c>
      <c r="AB60" s="20">
        <f t="shared" si="8"/>
        <v>3.08</v>
      </c>
      <c r="AC60" s="20">
        <f t="shared" si="9"/>
        <v>0</v>
      </c>
      <c r="AD60" s="20">
        <f t="shared" si="10"/>
        <v>0</v>
      </c>
      <c r="AE60" s="20">
        <f t="shared" si="11"/>
        <v>0</v>
      </c>
      <c r="AF60" s="20">
        <f t="shared" si="12"/>
        <v>0</v>
      </c>
      <c r="AG60" s="20">
        <f t="shared" si="13"/>
        <v>0</v>
      </c>
      <c r="AH60" s="20">
        <f t="shared" si="14"/>
        <v>0</v>
      </c>
      <c r="AI60" s="20">
        <f t="shared" si="15"/>
        <v>0</v>
      </c>
      <c r="AJ60" s="20">
        <f t="shared" si="16"/>
        <v>0</v>
      </c>
    </row>
    <row r="61" spans="1:36" x14ac:dyDescent="0.25">
      <c r="A61" s="31">
        <v>59</v>
      </c>
      <c r="B61" s="39" t="str">
        <f>"Day " &amp; ('Demographics &amp; Outcome'!D62-'Demographics &amp; Outcome'!U62)</f>
        <v>Day -2</v>
      </c>
      <c r="C61" s="39" t="str">
        <f>"Day " &amp; ('Demographics &amp; Outcome'!E62-'Demographics &amp; Outcome'!U62)</f>
        <v>Day -2</v>
      </c>
      <c r="D61" s="39" t="s">
        <v>153</v>
      </c>
      <c r="E61" s="39"/>
      <c r="F61" s="39" t="str">
        <f>"Day " &amp; ('Demographics &amp; Outcome'!F62-'Demographics &amp; Outcome'!U62)</f>
        <v>Day 5</v>
      </c>
      <c r="G61" s="39" t="str">
        <f>"Day " &amp; ('Demographics &amp; Outcome'!G62-'Demographics &amp; Outcome'!U62)</f>
        <v>Day 9</v>
      </c>
      <c r="H61" s="40" t="str">
        <f>IF('Demographics &amp; Outcome'!H62="Dead", "Y", "N")</f>
        <v>N</v>
      </c>
      <c r="I61" s="26">
        <v>12.64</v>
      </c>
      <c r="J61" s="25">
        <v>10.6</v>
      </c>
      <c r="K61" s="25">
        <v>6.6</v>
      </c>
      <c r="L61" s="25">
        <v>3.7</v>
      </c>
      <c r="M61" s="25">
        <v>2.91</v>
      </c>
      <c r="N61" s="25">
        <v>1.96</v>
      </c>
      <c r="O61" s="25" t="s">
        <v>147</v>
      </c>
      <c r="P61" s="25"/>
      <c r="Q61" s="25"/>
      <c r="R61" s="25"/>
      <c r="S61" s="25"/>
      <c r="T61" s="25"/>
      <c r="U61" s="25"/>
      <c r="V61" s="25"/>
      <c r="W61" s="20">
        <f t="shared" si="3"/>
        <v>12.64</v>
      </c>
      <c r="X61" s="20">
        <f t="shared" si="4"/>
        <v>10.6</v>
      </c>
      <c r="Y61" s="20">
        <f t="shared" si="5"/>
        <v>6.6</v>
      </c>
      <c r="Z61" s="20">
        <f t="shared" si="6"/>
        <v>3.7</v>
      </c>
      <c r="AA61" s="20">
        <f t="shared" si="7"/>
        <v>2.91</v>
      </c>
      <c r="AB61" s="20">
        <f t="shared" si="8"/>
        <v>1.96</v>
      </c>
      <c r="AC61" s="20">
        <f t="shared" si="9"/>
        <v>0</v>
      </c>
      <c r="AD61" s="20">
        <f t="shared" si="10"/>
        <v>0</v>
      </c>
      <c r="AE61" s="20">
        <f t="shared" si="11"/>
        <v>0</v>
      </c>
      <c r="AF61" s="20">
        <f t="shared" si="12"/>
        <v>0</v>
      </c>
      <c r="AG61" s="20">
        <f t="shared" si="13"/>
        <v>0</v>
      </c>
      <c r="AH61" s="20">
        <f t="shared" si="14"/>
        <v>0</v>
      </c>
      <c r="AI61" s="20">
        <f t="shared" si="15"/>
        <v>0</v>
      </c>
      <c r="AJ61" s="20">
        <f t="shared" si="16"/>
        <v>0</v>
      </c>
    </row>
    <row r="62" spans="1:36" x14ac:dyDescent="0.25">
      <c r="A62" s="31">
        <v>60</v>
      </c>
      <c r="B62" s="39" t="str">
        <f>"Day " &amp; ('Demographics &amp; Outcome'!D63-'Demographics &amp; Outcome'!U63)</f>
        <v>Day -1</v>
      </c>
      <c r="C62" s="39" t="str">
        <f>"Day " &amp; ('Demographics &amp; Outcome'!E63-'Demographics &amp; Outcome'!U63)</f>
        <v>Day 1</v>
      </c>
      <c r="D62" s="39" t="s">
        <v>153</v>
      </c>
      <c r="E62" s="39"/>
      <c r="F62" s="39" t="str">
        <f>"Day " &amp; ('Demographics &amp; Outcome'!F63-'Demographics &amp; Outcome'!U63)</f>
        <v>Day 3</v>
      </c>
      <c r="G62" s="39" t="str">
        <f>"Day " &amp; ('Demographics &amp; Outcome'!G63-'Demographics &amp; Outcome'!U63)</f>
        <v>Day 7</v>
      </c>
      <c r="H62" s="40" t="str">
        <f>IF('Demographics &amp; Outcome'!H63="Dead", "Y", "N")</f>
        <v>N</v>
      </c>
      <c r="I62" s="26">
        <v>10.8</v>
      </c>
      <c r="J62" s="25">
        <v>17.8</v>
      </c>
      <c r="K62" s="25">
        <v>10.52</v>
      </c>
      <c r="L62" s="25">
        <v>4.29</v>
      </c>
      <c r="M62" s="25">
        <v>2.06</v>
      </c>
      <c r="N62" s="25">
        <v>2.99</v>
      </c>
      <c r="O62" s="25">
        <v>3.19</v>
      </c>
      <c r="P62" s="25" t="s">
        <v>147</v>
      </c>
      <c r="Q62" s="25"/>
      <c r="R62" s="25"/>
      <c r="S62" s="25"/>
      <c r="T62" s="25"/>
      <c r="U62" s="25"/>
      <c r="V62" s="25"/>
      <c r="W62" s="20">
        <f t="shared" si="3"/>
        <v>10.8</v>
      </c>
      <c r="X62" s="20">
        <f t="shared" si="4"/>
        <v>17.8</v>
      </c>
      <c r="Y62" s="20">
        <f t="shared" si="5"/>
        <v>10.52</v>
      </c>
      <c r="Z62" s="20">
        <f t="shared" si="6"/>
        <v>4.29</v>
      </c>
      <c r="AA62" s="20">
        <f t="shared" si="7"/>
        <v>2.06</v>
      </c>
      <c r="AB62" s="20">
        <f t="shared" si="8"/>
        <v>2.99</v>
      </c>
      <c r="AC62" s="20">
        <f t="shared" si="9"/>
        <v>3.19</v>
      </c>
      <c r="AD62" s="20">
        <f t="shared" si="10"/>
        <v>0</v>
      </c>
      <c r="AE62" s="20">
        <f t="shared" si="11"/>
        <v>0</v>
      </c>
      <c r="AF62" s="20">
        <f t="shared" si="12"/>
        <v>0</v>
      </c>
      <c r="AG62" s="20">
        <f t="shared" si="13"/>
        <v>0</v>
      </c>
      <c r="AH62" s="20">
        <f t="shared" si="14"/>
        <v>0</v>
      </c>
      <c r="AI62" s="20">
        <f t="shared" si="15"/>
        <v>0</v>
      </c>
      <c r="AJ62" s="20">
        <f t="shared" si="16"/>
        <v>0</v>
      </c>
    </row>
    <row r="63" spans="1:36" x14ac:dyDescent="0.25">
      <c r="A63" s="31">
        <v>61</v>
      </c>
      <c r="B63" s="39" t="str">
        <f>"Day " &amp; ('Demographics &amp; Outcome'!D64-'Demographics &amp; Outcome'!U64)</f>
        <v>Day -3</v>
      </c>
      <c r="C63" s="39" t="str">
        <f>"Day " &amp; ('Demographics &amp; Outcome'!E64-'Demographics &amp; Outcome'!U64)</f>
        <v>Day 0</v>
      </c>
      <c r="D63" s="39" t="s">
        <v>153</v>
      </c>
      <c r="E63" s="39"/>
      <c r="F63" s="39" t="str">
        <f>"Day " &amp; ('Demographics &amp; Outcome'!F64-'Demographics &amp; Outcome'!U64)</f>
        <v>Day 21</v>
      </c>
      <c r="G63" s="39" t="str">
        <f>"Day " &amp; ('Demographics &amp; Outcome'!G64-'Demographics &amp; Outcome'!U64)</f>
        <v>Day 32</v>
      </c>
      <c r="H63" s="40" t="str">
        <f>IF('Demographics &amp; Outcome'!H64="Dead", "Y", "N")</f>
        <v>N</v>
      </c>
      <c r="I63" s="26">
        <v>7.15</v>
      </c>
      <c r="J63" s="25">
        <v>9.36</v>
      </c>
      <c r="K63" s="25">
        <v>12.5</v>
      </c>
      <c r="L63" s="25">
        <v>14.9</v>
      </c>
      <c r="M63" s="25">
        <v>18.2</v>
      </c>
      <c r="N63" s="25">
        <v>31.3</v>
      </c>
      <c r="O63" s="25">
        <v>30.9</v>
      </c>
      <c r="P63" s="25">
        <v>22.5</v>
      </c>
      <c r="Q63" s="25">
        <v>14.8</v>
      </c>
      <c r="R63" s="25">
        <v>21.8</v>
      </c>
      <c r="S63" s="25">
        <v>9.33</v>
      </c>
      <c r="T63" s="25"/>
      <c r="U63" s="25"/>
      <c r="V63" s="25"/>
      <c r="W63" s="20">
        <f t="shared" si="3"/>
        <v>7.15</v>
      </c>
      <c r="X63" s="20">
        <f t="shared" si="4"/>
        <v>9.36</v>
      </c>
      <c r="Y63" s="20">
        <f t="shared" si="5"/>
        <v>12.5</v>
      </c>
      <c r="Z63" s="20">
        <f t="shared" si="6"/>
        <v>14.9</v>
      </c>
      <c r="AA63" s="20">
        <f t="shared" si="7"/>
        <v>18.2</v>
      </c>
      <c r="AB63" s="20">
        <f t="shared" si="8"/>
        <v>31.3</v>
      </c>
      <c r="AC63" s="20">
        <f t="shared" si="9"/>
        <v>30.9</v>
      </c>
      <c r="AD63" s="20">
        <f t="shared" si="10"/>
        <v>22.5</v>
      </c>
      <c r="AE63" s="20">
        <f t="shared" si="11"/>
        <v>14.8</v>
      </c>
      <c r="AF63" s="20">
        <f t="shared" si="12"/>
        <v>21.8</v>
      </c>
      <c r="AG63" s="20">
        <f t="shared" si="13"/>
        <v>9.33</v>
      </c>
      <c r="AH63" s="20">
        <f t="shared" si="14"/>
        <v>0</v>
      </c>
      <c r="AI63" s="20">
        <f t="shared" si="15"/>
        <v>0</v>
      </c>
      <c r="AJ63" s="20">
        <f t="shared" si="16"/>
        <v>0</v>
      </c>
    </row>
    <row r="64" spans="1:36" x14ac:dyDescent="0.25">
      <c r="A64" s="31">
        <v>62</v>
      </c>
      <c r="B64" s="39" t="str">
        <f>"Day " &amp; ('Demographics &amp; Outcome'!D65-'Demographics &amp; Outcome'!U65)</f>
        <v>Day 0</v>
      </c>
      <c r="C64" s="39" t="str">
        <f>"Day " &amp; ('Demographics &amp; Outcome'!E65-'Demographics &amp; Outcome'!U65)</f>
        <v>Day 0</v>
      </c>
      <c r="D64" s="39" t="s">
        <v>153</v>
      </c>
      <c r="E64" s="39"/>
      <c r="F64" s="39" t="str">
        <f>"Day " &amp; ('Demographics &amp; Outcome'!F65-'Demographics &amp; Outcome'!U65)</f>
        <v>Day 8</v>
      </c>
      <c r="G64" s="39" t="str">
        <f>"Day " &amp; ('Demographics &amp; Outcome'!G65-'Demographics &amp; Outcome'!U65)</f>
        <v>Day 10</v>
      </c>
      <c r="H64" s="40" t="str">
        <f>IF('Demographics &amp; Outcome'!H65="Dead", "Y", "N")</f>
        <v>N</v>
      </c>
      <c r="I64" s="77">
        <v>7.47</v>
      </c>
      <c r="J64" s="76">
        <v>8.59</v>
      </c>
      <c r="K64" s="76">
        <v>8.5</v>
      </c>
      <c r="L64" s="76">
        <v>6.3</v>
      </c>
      <c r="M64" s="76">
        <v>5.6</v>
      </c>
      <c r="N64" s="76">
        <v>3.5</v>
      </c>
      <c r="O64" s="76">
        <v>4.07</v>
      </c>
      <c r="P64" s="76">
        <v>4</v>
      </c>
      <c r="Q64" s="76">
        <v>2.2999999999999998</v>
      </c>
      <c r="R64" s="76" t="s">
        <v>146</v>
      </c>
      <c r="S64" s="76"/>
      <c r="T64" s="76"/>
      <c r="U64" s="76"/>
      <c r="V64" s="76"/>
      <c r="W64" s="20">
        <f t="shared" si="3"/>
        <v>7.47</v>
      </c>
      <c r="X64" s="20">
        <f t="shared" si="4"/>
        <v>8.59</v>
      </c>
      <c r="Y64" s="20">
        <f t="shared" si="5"/>
        <v>8.5</v>
      </c>
      <c r="Z64" s="20">
        <f t="shared" si="6"/>
        <v>6.3</v>
      </c>
      <c r="AA64" s="20">
        <f t="shared" si="7"/>
        <v>5.6</v>
      </c>
      <c r="AB64" s="20">
        <f t="shared" si="8"/>
        <v>3.5</v>
      </c>
      <c r="AC64" s="20">
        <f t="shared" si="9"/>
        <v>4.07</v>
      </c>
      <c r="AD64" s="20">
        <f t="shared" si="10"/>
        <v>4</v>
      </c>
      <c r="AE64" s="20">
        <f t="shared" si="11"/>
        <v>2.2999999999999998</v>
      </c>
      <c r="AF64" s="20">
        <f t="shared" si="12"/>
        <v>0</v>
      </c>
      <c r="AG64" s="20">
        <f t="shared" si="13"/>
        <v>0</v>
      </c>
      <c r="AH64" s="20">
        <f t="shared" si="14"/>
        <v>0</v>
      </c>
      <c r="AI64" s="20">
        <f t="shared" si="15"/>
        <v>0</v>
      </c>
      <c r="AJ64" s="20">
        <f t="shared" si="16"/>
        <v>0</v>
      </c>
    </row>
    <row r="65" spans="1:36" x14ac:dyDescent="0.25">
      <c r="A65" s="31">
        <v>63</v>
      </c>
      <c r="B65" s="39" t="str">
        <f>"Day " &amp; ('Demographics &amp; Outcome'!D66-'Demographics &amp; Outcome'!U66)</f>
        <v>Day -1</v>
      </c>
      <c r="C65" s="39" t="str">
        <f>"Day " &amp; ('Demographics &amp; Outcome'!E66-'Demographics &amp; Outcome'!U66)</f>
        <v>Day 0</v>
      </c>
      <c r="D65" s="39" t="s">
        <v>153</v>
      </c>
      <c r="E65" s="39"/>
      <c r="F65" s="39" t="str">
        <f>"Day " &amp; ('Demographics &amp; Outcome'!F66-'Demographics &amp; Outcome'!U66)</f>
        <v>Day 37</v>
      </c>
      <c r="G65" s="39" t="str">
        <f>"Day " &amp; ('Demographics &amp; Outcome'!G66-'Demographics &amp; Outcome'!U66)</f>
        <v>Day 37</v>
      </c>
      <c r="H65" s="40" t="str">
        <f>IF('Demographics &amp; Outcome'!H66="Dead", "Y", "N")</f>
        <v>Y</v>
      </c>
      <c r="I65" s="26">
        <v>12.5</v>
      </c>
      <c r="J65" s="25">
        <v>10.9</v>
      </c>
      <c r="K65" s="25">
        <v>22.3</v>
      </c>
      <c r="L65" s="25">
        <v>17.399999999999999</v>
      </c>
      <c r="M65" s="25">
        <v>10.199999999999999</v>
      </c>
      <c r="N65" s="25">
        <v>9.5</v>
      </c>
      <c r="O65" s="25">
        <v>10.6</v>
      </c>
      <c r="P65" s="25">
        <v>95.7</v>
      </c>
      <c r="Q65" s="25">
        <v>22.3</v>
      </c>
      <c r="R65" s="25">
        <v>11.8</v>
      </c>
      <c r="S65" s="25">
        <v>5.42</v>
      </c>
      <c r="T65" s="25">
        <v>4.7</v>
      </c>
      <c r="U65" s="25">
        <v>9.4</v>
      </c>
      <c r="V65" s="25"/>
      <c r="W65" s="20">
        <f t="shared" si="3"/>
        <v>12.5</v>
      </c>
      <c r="X65" s="20">
        <f t="shared" si="4"/>
        <v>10.9</v>
      </c>
      <c r="Y65" s="20">
        <f t="shared" si="5"/>
        <v>22.3</v>
      </c>
      <c r="Z65" s="20">
        <f t="shared" si="6"/>
        <v>17.399999999999999</v>
      </c>
      <c r="AA65" s="20">
        <f t="shared" si="7"/>
        <v>10.199999999999999</v>
      </c>
      <c r="AB65" s="20">
        <f t="shared" si="8"/>
        <v>9.5</v>
      </c>
      <c r="AC65" s="20">
        <f t="shared" si="9"/>
        <v>10.6</v>
      </c>
      <c r="AD65" s="20">
        <f t="shared" si="10"/>
        <v>95.7</v>
      </c>
      <c r="AE65" s="20">
        <f t="shared" si="11"/>
        <v>22.3</v>
      </c>
      <c r="AF65" s="20">
        <f t="shared" si="12"/>
        <v>11.8</v>
      </c>
      <c r="AG65" s="20">
        <f t="shared" si="13"/>
        <v>5.42</v>
      </c>
      <c r="AH65" s="20">
        <f t="shared" si="14"/>
        <v>4.7</v>
      </c>
      <c r="AI65" s="20">
        <f t="shared" si="15"/>
        <v>9.4</v>
      </c>
      <c r="AJ65" s="20">
        <f t="shared" si="16"/>
        <v>0</v>
      </c>
    </row>
    <row r="66" spans="1:36" x14ac:dyDescent="0.25">
      <c r="A66" s="31">
        <v>64</v>
      </c>
      <c r="B66" s="39" t="str">
        <f>"Day " &amp; ('Demographics &amp; Outcome'!D67-'Demographics &amp; Outcome'!U67)</f>
        <v>Day -1</v>
      </c>
      <c r="C66" s="39" t="str">
        <f>"Day " &amp; ('Demographics &amp; Outcome'!E67-'Demographics &amp; Outcome'!U67)</f>
        <v>Day -1</v>
      </c>
      <c r="D66" s="39" t="s">
        <v>153</v>
      </c>
      <c r="E66" s="39"/>
      <c r="F66" s="39" t="str">
        <f>"Day " &amp; ('Demographics &amp; Outcome'!F67-'Demographics &amp; Outcome'!U67)</f>
        <v>Day 11</v>
      </c>
      <c r="G66" s="39" t="str">
        <f>"Day " &amp; ('Demographics &amp; Outcome'!G67-'Demographics &amp; Outcome'!U67)</f>
        <v>Day 16</v>
      </c>
      <c r="H66" s="40" t="str">
        <f>IF('Demographics &amp; Outcome'!H67="Dead", "Y", "N")</f>
        <v>N</v>
      </c>
      <c r="I66" s="26">
        <v>18</v>
      </c>
      <c r="J66" s="25">
        <v>12.7</v>
      </c>
      <c r="K66" s="25">
        <v>18</v>
      </c>
      <c r="L66" s="25">
        <v>14.5</v>
      </c>
      <c r="M66" s="25">
        <v>6.5</v>
      </c>
      <c r="N66" s="25">
        <v>4.1100000000000003</v>
      </c>
      <c r="O66" s="25">
        <v>4.34</v>
      </c>
      <c r="P66" s="25">
        <v>3.62</v>
      </c>
      <c r="Q66" s="25">
        <v>17.5</v>
      </c>
      <c r="R66" s="25">
        <v>10.6</v>
      </c>
      <c r="S66" s="25">
        <v>3.35</v>
      </c>
      <c r="T66" s="25">
        <v>3.89</v>
      </c>
      <c r="U66" s="25">
        <v>4.17</v>
      </c>
      <c r="V66" s="25"/>
      <c r="W66" s="20">
        <f t="shared" si="3"/>
        <v>18</v>
      </c>
      <c r="X66" s="20">
        <f t="shared" si="4"/>
        <v>12.7</v>
      </c>
      <c r="Y66" s="20">
        <f t="shared" si="5"/>
        <v>18</v>
      </c>
      <c r="Z66" s="20">
        <f t="shared" si="6"/>
        <v>14.5</v>
      </c>
      <c r="AA66" s="20">
        <f t="shared" si="7"/>
        <v>6.5</v>
      </c>
      <c r="AB66" s="20">
        <f t="shared" si="8"/>
        <v>4.1100000000000003</v>
      </c>
      <c r="AC66" s="20">
        <f t="shared" si="9"/>
        <v>4.34</v>
      </c>
      <c r="AD66" s="20">
        <f t="shared" si="10"/>
        <v>3.62</v>
      </c>
      <c r="AE66" s="20">
        <f t="shared" si="11"/>
        <v>17.5</v>
      </c>
      <c r="AF66" s="20">
        <f t="shared" si="12"/>
        <v>10.6</v>
      </c>
      <c r="AG66" s="20">
        <f t="shared" si="13"/>
        <v>3.35</v>
      </c>
      <c r="AH66" s="20">
        <f t="shared" si="14"/>
        <v>3.89</v>
      </c>
      <c r="AI66" s="20">
        <f t="shared" si="15"/>
        <v>4.17</v>
      </c>
      <c r="AJ66" s="20">
        <f t="shared" si="16"/>
        <v>0</v>
      </c>
    </row>
    <row r="67" spans="1:36" x14ac:dyDescent="0.25">
      <c r="A67" s="31">
        <v>65</v>
      </c>
      <c r="B67" s="39" t="str">
        <f>"Day " &amp; ('Demographics &amp; Outcome'!D68-'Demographics &amp; Outcome'!U68)</f>
        <v>Day 0</v>
      </c>
      <c r="C67" s="39" t="str">
        <f>"Day " &amp; ('Demographics &amp; Outcome'!E68-'Demographics &amp; Outcome'!U68)</f>
        <v>Day 0</v>
      </c>
      <c r="D67" s="39" t="s">
        <v>153</v>
      </c>
      <c r="E67" s="39"/>
      <c r="F67" s="39" t="str">
        <f>"Day " &amp; ('Demographics &amp; Outcome'!F68-'Demographics &amp; Outcome'!U68)</f>
        <v>Day 18</v>
      </c>
      <c r="G67" s="39" t="str">
        <f>"Day " &amp; ('Demographics &amp; Outcome'!G68-'Demographics &amp; Outcome'!U68)</f>
        <v>Day 25</v>
      </c>
      <c r="H67" s="40" t="str">
        <f>IF('Demographics &amp; Outcome'!H68="Dead", "Y", "N")</f>
        <v>N</v>
      </c>
      <c r="I67" s="77">
        <v>4.97</v>
      </c>
      <c r="J67" s="76">
        <v>5.95</v>
      </c>
      <c r="K67" s="76">
        <v>4.5</v>
      </c>
      <c r="L67" s="76">
        <v>4.5</v>
      </c>
      <c r="M67" s="76">
        <v>4.8</v>
      </c>
      <c r="N67" s="76">
        <v>4.4000000000000004</v>
      </c>
      <c r="O67" s="76">
        <v>6.07</v>
      </c>
      <c r="P67" s="76">
        <v>6.76</v>
      </c>
      <c r="Q67" s="76">
        <v>12.3</v>
      </c>
      <c r="R67" s="76">
        <v>8.6</v>
      </c>
      <c r="S67" s="76">
        <v>7.71</v>
      </c>
      <c r="T67" s="76">
        <v>8.93</v>
      </c>
      <c r="U67" s="76">
        <v>18.5</v>
      </c>
      <c r="V67" s="76">
        <v>23.5</v>
      </c>
      <c r="W67" s="20">
        <f t="shared" si="3"/>
        <v>4.97</v>
      </c>
      <c r="X67" s="20">
        <f t="shared" si="4"/>
        <v>5.95</v>
      </c>
      <c r="Y67" s="20">
        <f t="shared" si="5"/>
        <v>4.5</v>
      </c>
      <c r="Z67" s="20">
        <f t="shared" si="6"/>
        <v>4.5</v>
      </c>
      <c r="AA67" s="20">
        <f t="shared" si="7"/>
        <v>4.8</v>
      </c>
      <c r="AB67" s="20">
        <f t="shared" si="8"/>
        <v>4.4000000000000004</v>
      </c>
      <c r="AC67" s="20">
        <f t="shared" si="9"/>
        <v>6.07</v>
      </c>
      <c r="AD67" s="20">
        <f t="shared" si="10"/>
        <v>6.76</v>
      </c>
      <c r="AE67" s="20">
        <f t="shared" si="11"/>
        <v>12.3</v>
      </c>
      <c r="AF67" s="20">
        <f t="shared" si="12"/>
        <v>8.6</v>
      </c>
      <c r="AG67" s="20">
        <f t="shared" si="13"/>
        <v>7.71</v>
      </c>
      <c r="AH67" s="20">
        <f t="shared" si="14"/>
        <v>8.93</v>
      </c>
      <c r="AI67" s="20">
        <f t="shared" si="15"/>
        <v>18.5</v>
      </c>
      <c r="AJ67" s="20">
        <f t="shared" si="16"/>
        <v>23.5</v>
      </c>
    </row>
    <row r="68" spans="1:36" x14ac:dyDescent="0.25">
      <c r="A68" s="31">
        <v>66</v>
      </c>
      <c r="B68" s="39" t="str">
        <f>"Day " &amp; ('Demographics &amp; Outcome'!D69-'Demographics &amp; Outcome'!U69)</f>
        <v>Day 0</v>
      </c>
      <c r="C68" s="39" t="str">
        <f>"Day " &amp; ('Demographics &amp; Outcome'!E69-'Demographics &amp; Outcome'!U69)</f>
        <v>Day 3</v>
      </c>
      <c r="D68" s="39" t="s">
        <v>153</v>
      </c>
      <c r="E68" s="39"/>
      <c r="F68" s="39" t="str">
        <f>"Day " &amp; ('Demographics &amp; Outcome'!F69-'Demographics &amp; Outcome'!U69)</f>
        <v>Day 32</v>
      </c>
      <c r="G68" s="39" t="str">
        <f>"Day " &amp; ('Demographics &amp; Outcome'!G69-'Demographics &amp; Outcome'!U69)</f>
        <v>Day 43</v>
      </c>
      <c r="H68" s="40" t="str">
        <f>IF('Demographics &amp; Outcome'!H69="Dead", "Y", "N")</f>
        <v>N</v>
      </c>
      <c r="I68" s="77">
        <v>8.6</v>
      </c>
      <c r="J68" s="76">
        <v>6.01</v>
      </c>
      <c r="K68" s="76">
        <v>7.7</v>
      </c>
      <c r="L68" s="76">
        <v>6.3</v>
      </c>
      <c r="M68" s="76">
        <v>10.6</v>
      </c>
      <c r="N68" s="76">
        <v>14.8</v>
      </c>
      <c r="O68" s="76">
        <v>9.85</v>
      </c>
      <c r="P68" s="76">
        <v>8.5</v>
      </c>
      <c r="Q68" s="76">
        <v>8.6999999999999993</v>
      </c>
      <c r="R68" s="76">
        <v>10.4</v>
      </c>
      <c r="S68" s="76">
        <v>17.899999999999999</v>
      </c>
      <c r="T68" s="76">
        <v>28.9</v>
      </c>
      <c r="U68" s="76">
        <v>16.399999999999999</v>
      </c>
      <c r="V68" s="76">
        <v>14.1</v>
      </c>
      <c r="W68" s="20">
        <f t="shared" ref="W68:W82" si="17">IF(OR(I68="", ISTEXT(I68)), 0, I68)</f>
        <v>8.6</v>
      </c>
      <c r="X68" s="20">
        <f t="shared" ref="X68:X82" si="18">IF(OR(J68="", ISTEXT(J68)), 0, J68)</f>
        <v>6.01</v>
      </c>
      <c r="Y68" s="20">
        <f t="shared" ref="Y68:Y82" si="19">IF(OR(K68="", ISTEXT(K68)), 0, K68)</f>
        <v>7.7</v>
      </c>
      <c r="Z68" s="20">
        <f t="shared" ref="Z68:Z82" si="20">IF(OR(L68="", ISTEXT(L68)), 0, L68)</f>
        <v>6.3</v>
      </c>
      <c r="AA68" s="20">
        <f t="shared" ref="AA68:AA82" si="21">IF(OR(M68="", ISTEXT(M68)), 0, M68)</f>
        <v>10.6</v>
      </c>
      <c r="AB68" s="20">
        <f t="shared" ref="AB68:AB82" si="22">IF(OR(N68="", ISTEXT(N68)), 0, N68)</f>
        <v>14.8</v>
      </c>
      <c r="AC68" s="20">
        <f t="shared" ref="AC68:AC82" si="23">IF(OR(O68="", ISTEXT(O68)), 0, O68)</f>
        <v>9.85</v>
      </c>
      <c r="AD68" s="20">
        <f t="shared" ref="AD68:AD82" si="24">IF(OR(P68="", ISTEXT(P68)), 0, P68)</f>
        <v>8.5</v>
      </c>
      <c r="AE68" s="20">
        <f t="shared" ref="AE68:AE82" si="25">IF(OR(Q68="", ISTEXT(Q68)), 0, Q68)</f>
        <v>8.6999999999999993</v>
      </c>
      <c r="AF68" s="20">
        <f t="shared" ref="AF68:AF82" si="26">IF(OR(R68="", ISTEXT(R68)), 0, R68)</f>
        <v>10.4</v>
      </c>
      <c r="AG68" s="20">
        <f t="shared" ref="AG68:AG82" si="27">IF(OR(S68="", ISTEXT(S68)), 0, S68)</f>
        <v>17.899999999999999</v>
      </c>
      <c r="AH68" s="20">
        <f t="shared" ref="AH68:AH82" si="28">IF(OR(T68="", ISTEXT(T68)), 0, T68)</f>
        <v>28.9</v>
      </c>
      <c r="AI68" s="20">
        <f t="shared" ref="AI68:AI82" si="29">IF(OR(U68="", ISTEXT(U68)), 0, U68)</f>
        <v>16.399999999999999</v>
      </c>
      <c r="AJ68" s="20">
        <f t="shared" ref="AJ68:AJ82" si="30">IF(OR(V68="", ISTEXT(V68)), 0, V68)</f>
        <v>14.1</v>
      </c>
    </row>
    <row r="69" spans="1:36" x14ac:dyDescent="0.25">
      <c r="A69" s="31">
        <v>67</v>
      </c>
      <c r="B69" s="39" t="str">
        <f>"Day " &amp; ('Demographics &amp; Outcome'!D70-'Demographics &amp; Outcome'!U70)</f>
        <v>Day -1</v>
      </c>
      <c r="C69" s="39" t="str">
        <f>"Day " &amp; ('Demographics &amp; Outcome'!E70-'Demographics &amp; Outcome'!U70)</f>
        <v>Day 1</v>
      </c>
      <c r="D69" s="39" t="s">
        <v>153</v>
      </c>
      <c r="E69" s="39"/>
      <c r="F69" s="39" t="str">
        <f>"Day " &amp; ('Demographics &amp; Outcome'!F70-'Demographics &amp; Outcome'!U70)</f>
        <v>Day 6</v>
      </c>
      <c r="G69" s="39" t="str">
        <f>"Day " &amp; ('Demographics &amp; Outcome'!G70-'Demographics &amp; Outcome'!U70)</f>
        <v>Day 6</v>
      </c>
      <c r="H69" s="40" t="str">
        <f>IF('Demographics &amp; Outcome'!H70="Dead", "Y", "N")</f>
        <v>Y</v>
      </c>
      <c r="I69" s="26">
        <v>10.8</v>
      </c>
      <c r="J69" s="25">
        <v>12.5</v>
      </c>
      <c r="K69" s="25">
        <v>12.09</v>
      </c>
      <c r="L69" s="25">
        <v>14.18</v>
      </c>
      <c r="M69" s="25">
        <v>22.12</v>
      </c>
      <c r="N69" s="25">
        <v>44.7</v>
      </c>
      <c r="O69" s="25">
        <v>47.8</v>
      </c>
      <c r="P69" s="25" t="s">
        <v>148</v>
      </c>
      <c r="Q69" s="25"/>
      <c r="R69" s="25"/>
      <c r="S69" s="25"/>
      <c r="T69" s="25"/>
      <c r="U69" s="25"/>
      <c r="V69" s="25"/>
      <c r="W69" s="20">
        <f t="shared" si="17"/>
        <v>10.8</v>
      </c>
      <c r="X69" s="20">
        <f t="shared" si="18"/>
        <v>12.5</v>
      </c>
      <c r="Y69" s="20">
        <f t="shared" si="19"/>
        <v>12.09</v>
      </c>
      <c r="Z69" s="20">
        <f t="shared" si="20"/>
        <v>14.18</v>
      </c>
      <c r="AA69" s="20">
        <f t="shared" si="21"/>
        <v>22.12</v>
      </c>
      <c r="AB69" s="20">
        <f t="shared" si="22"/>
        <v>44.7</v>
      </c>
      <c r="AC69" s="20">
        <f t="shared" si="23"/>
        <v>47.8</v>
      </c>
      <c r="AD69" s="20">
        <f t="shared" si="24"/>
        <v>0</v>
      </c>
      <c r="AE69" s="20">
        <f t="shared" si="25"/>
        <v>0</v>
      </c>
      <c r="AF69" s="20">
        <f t="shared" si="26"/>
        <v>0</v>
      </c>
      <c r="AG69" s="20">
        <f t="shared" si="27"/>
        <v>0</v>
      </c>
      <c r="AH69" s="20">
        <f t="shared" si="28"/>
        <v>0</v>
      </c>
      <c r="AI69" s="20">
        <f t="shared" si="29"/>
        <v>0</v>
      </c>
      <c r="AJ69" s="20">
        <f t="shared" si="30"/>
        <v>0</v>
      </c>
    </row>
    <row r="70" spans="1:36" x14ac:dyDescent="0.25">
      <c r="A70" s="31">
        <v>68</v>
      </c>
      <c r="B70" s="39" t="str">
        <f>"Day " &amp; ('Demographics &amp; Outcome'!D71-'Demographics &amp; Outcome'!U71)</f>
        <v>Day 0</v>
      </c>
      <c r="C70" s="39" t="str">
        <f>"Day " &amp; ('Demographics &amp; Outcome'!E71-'Demographics &amp; Outcome'!U71)</f>
        <v>Day 2</v>
      </c>
      <c r="D70" s="39" t="s">
        <v>153</v>
      </c>
      <c r="E70" s="39"/>
      <c r="F70" s="39" t="str">
        <f>"Day " &amp; ('Demographics &amp; Outcome'!F71-'Demographics &amp; Outcome'!U71)</f>
        <v>Day 4</v>
      </c>
      <c r="G70" s="39" t="str">
        <f>"Day " &amp; ('Demographics &amp; Outcome'!G71-'Demographics &amp; Outcome'!U71)</f>
        <v>Day 7</v>
      </c>
      <c r="H70" s="40" t="str">
        <f>IF('Demographics &amp; Outcome'!H71="Dead", "Y", "N")</f>
        <v>N</v>
      </c>
      <c r="I70" s="77">
        <v>5.0199999999999996</v>
      </c>
      <c r="J70" s="76">
        <v>14.45</v>
      </c>
      <c r="K70" s="76">
        <v>22.6</v>
      </c>
      <c r="L70" s="76">
        <v>22.7</v>
      </c>
      <c r="M70" s="76">
        <v>5.3</v>
      </c>
      <c r="N70" s="76" t="s">
        <v>146</v>
      </c>
      <c r="O70" s="76"/>
      <c r="P70" s="76"/>
      <c r="Q70" s="76"/>
      <c r="R70" s="76"/>
      <c r="S70" s="76"/>
      <c r="T70" s="76"/>
      <c r="U70" s="76"/>
      <c r="V70" s="76"/>
      <c r="W70" s="20">
        <f t="shared" si="17"/>
        <v>5.0199999999999996</v>
      </c>
      <c r="X70" s="20">
        <f t="shared" si="18"/>
        <v>14.45</v>
      </c>
      <c r="Y70" s="20">
        <f t="shared" si="19"/>
        <v>22.6</v>
      </c>
      <c r="Z70" s="20">
        <f t="shared" si="20"/>
        <v>22.7</v>
      </c>
      <c r="AA70" s="20">
        <f t="shared" si="21"/>
        <v>5.3</v>
      </c>
      <c r="AB70" s="20">
        <f t="shared" si="22"/>
        <v>0</v>
      </c>
      <c r="AC70" s="20">
        <f t="shared" si="23"/>
        <v>0</v>
      </c>
      <c r="AD70" s="20">
        <f t="shared" si="24"/>
        <v>0</v>
      </c>
      <c r="AE70" s="20">
        <f t="shared" si="25"/>
        <v>0</v>
      </c>
      <c r="AF70" s="20">
        <f t="shared" si="26"/>
        <v>0</v>
      </c>
      <c r="AG70" s="20">
        <f t="shared" si="27"/>
        <v>0</v>
      </c>
      <c r="AH70" s="20">
        <f t="shared" si="28"/>
        <v>0</v>
      </c>
      <c r="AI70" s="20">
        <f t="shared" si="29"/>
        <v>0</v>
      </c>
      <c r="AJ70" s="20">
        <f t="shared" si="30"/>
        <v>0</v>
      </c>
    </row>
    <row r="71" spans="1:36" x14ac:dyDescent="0.25">
      <c r="A71" s="31">
        <v>69</v>
      </c>
      <c r="B71" s="39" t="str">
        <f>"Day " &amp; ('Demographics &amp; Outcome'!D72-'Demographics &amp; Outcome'!U72)</f>
        <v>Day 0</v>
      </c>
      <c r="C71" s="39" t="str">
        <f>"Day " &amp; ('Demographics &amp; Outcome'!E72-'Demographics &amp; Outcome'!U72)</f>
        <v>Day 0</v>
      </c>
      <c r="D71" s="39" t="s">
        <v>153</v>
      </c>
      <c r="E71" s="39"/>
      <c r="F71" s="39" t="str">
        <f>"Day " &amp; ('Demographics &amp; Outcome'!F72-'Demographics &amp; Outcome'!U72)</f>
        <v>Day 8</v>
      </c>
      <c r="G71" s="39" t="str">
        <f>"Day " &amp; ('Demographics &amp; Outcome'!G72-'Demographics &amp; Outcome'!U72)</f>
        <v>Day 20</v>
      </c>
      <c r="H71" s="40" t="str">
        <f>IF('Demographics &amp; Outcome'!H72="Dead", "Y", "N")</f>
        <v>N</v>
      </c>
      <c r="I71" s="77">
        <v>17.5</v>
      </c>
      <c r="J71" s="76">
        <v>116.9</v>
      </c>
      <c r="K71" s="76">
        <v>9.3000000000000007</v>
      </c>
      <c r="L71" s="76">
        <v>17.2</v>
      </c>
      <c r="M71" s="76">
        <v>17.399999999999999</v>
      </c>
      <c r="N71" s="76">
        <v>10.5</v>
      </c>
      <c r="O71" s="76">
        <v>22.7</v>
      </c>
      <c r="P71" s="76">
        <v>46.6</v>
      </c>
      <c r="Q71" s="76">
        <v>12.3</v>
      </c>
      <c r="R71" s="76">
        <v>10.199999999999999</v>
      </c>
      <c r="S71" s="76">
        <v>5.7</v>
      </c>
      <c r="T71" s="76">
        <v>5.7</v>
      </c>
      <c r="U71" s="76">
        <v>3.5</v>
      </c>
      <c r="V71" s="76" t="s">
        <v>147</v>
      </c>
      <c r="W71" s="20">
        <f t="shared" si="17"/>
        <v>17.5</v>
      </c>
      <c r="X71" s="20">
        <f t="shared" si="18"/>
        <v>116.9</v>
      </c>
      <c r="Y71" s="20">
        <f t="shared" si="19"/>
        <v>9.3000000000000007</v>
      </c>
      <c r="Z71" s="20">
        <f t="shared" si="20"/>
        <v>17.2</v>
      </c>
      <c r="AA71" s="20">
        <f t="shared" si="21"/>
        <v>17.399999999999999</v>
      </c>
      <c r="AB71" s="20">
        <f t="shared" si="22"/>
        <v>10.5</v>
      </c>
      <c r="AC71" s="20">
        <f t="shared" si="23"/>
        <v>22.7</v>
      </c>
      <c r="AD71" s="20">
        <f t="shared" si="24"/>
        <v>46.6</v>
      </c>
      <c r="AE71" s="20">
        <f t="shared" si="25"/>
        <v>12.3</v>
      </c>
      <c r="AF71" s="20">
        <f t="shared" si="26"/>
        <v>10.199999999999999</v>
      </c>
      <c r="AG71" s="20">
        <f t="shared" si="27"/>
        <v>5.7</v>
      </c>
      <c r="AH71" s="20">
        <f t="shared" si="28"/>
        <v>5.7</v>
      </c>
      <c r="AI71" s="20">
        <f t="shared" si="29"/>
        <v>3.5</v>
      </c>
      <c r="AJ71" s="20">
        <f t="shared" si="30"/>
        <v>0</v>
      </c>
    </row>
    <row r="72" spans="1:36" x14ac:dyDescent="0.25">
      <c r="A72" s="31">
        <v>70</v>
      </c>
      <c r="B72" s="39" t="str">
        <f>"Day " &amp; ('Demographics &amp; Outcome'!D73-'Demographics &amp; Outcome'!U73)</f>
        <v>Day -3</v>
      </c>
      <c r="C72" s="39" t="str">
        <f>"Day " &amp; ('Demographics &amp; Outcome'!E73-'Demographics &amp; Outcome'!U73)</f>
        <v>Day 15</v>
      </c>
      <c r="D72" s="39" t="s">
        <v>153</v>
      </c>
      <c r="E72" s="39"/>
      <c r="F72" s="39" t="str">
        <f>"Day " &amp; ('Demographics &amp; Outcome'!F73-'Demographics &amp; Outcome'!U73)</f>
        <v>Day 16</v>
      </c>
      <c r="G72" s="39" t="str">
        <f>"Day " &amp; ('Demographics &amp; Outcome'!G73-'Demographics &amp; Outcome'!U73)</f>
        <v>Day 16</v>
      </c>
      <c r="H72" s="40" t="str">
        <f>IF('Demographics &amp; Outcome'!H73="Dead", "Y", "N")</f>
        <v>Y</v>
      </c>
      <c r="I72" s="26">
        <v>5.6</v>
      </c>
      <c r="J72" s="25">
        <v>8.1999999999999993</v>
      </c>
      <c r="K72" s="25">
        <v>10.8</v>
      </c>
      <c r="L72" s="25">
        <v>3.8</v>
      </c>
      <c r="M72" s="25">
        <v>27.4</v>
      </c>
      <c r="N72" s="25">
        <v>10.4</v>
      </c>
      <c r="O72" s="25">
        <v>16.2</v>
      </c>
      <c r="P72" s="25" t="s">
        <v>146</v>
      </c>
      <c r="Q72" s="25"/>
      <c r="R72" s="25"/>
      <c r="S72" s="25"/>
      <c r="T72" s="25"/>
      <c r="U72" s="25"/>
      <c r="V72" s="25"/>
      <c r="W72" s="20">
        <f t="shared" si="17"/>
        <v>5.6</v>
      </c>
      <c r="X72" s="20">
        <f t="shared" si="18"/>
        <v>8.1999999999999993</v>
      </c>
      <c r="Y72" s="20">
        <f t="shared" si="19"/>
        <v>10.8</v>
      </c>
      <c r="Z72" s="20">
        <f t="shared" si="20"/>
        <v>3.8</v>
      </c>
      <c r="AA72" s="20">
        <f t="shared" si="21"/>
        <v>27.4</v>
      </c>
      <c r="AB72" s="20">
        <f t="shared" si="22"/>
        <v>10.4</v>
      </c>
      <c r="AC72" s="20">
        <f t="shared" si="23"/>
        <v>16.2</v>
      </c>
      <c r="AD72" s="20">
        <f t="shared" si="24"/>
        <v>0</v>
      </c>
      <c r="AE72" s="20">
        <f t="shared" si="25"/>
        <v>0</v>
      </c>
      <c r="AF72" s="20">
        <f t="shared" si="26"/>
        <v>0</v>
      </c>
      <c r="AG72" s="20">
        <f t="shared" si="27"/>
        <v>0</v>
      </c>
      <c r="AH72" s="20">
        <f t="shared" si="28"/>
        <v>0</v>
      </c>
      <c r="AI72" s="20">
        <f t="shared" si="29"/>
        <v>0</v>
      </c>
      <c r="AJ72" s="20">
        <f t="shared" si="30"/>
        <v>0</v>
      </c>
    </row>
    <row r="73" spans="1:36" x14ac:dyDescent="0.25">
      <c r="A73" s="31">
        <v>71</v>
      </c>
      <c r="B73" s="39" t="str">
        <f>"Day " &amp; ('Demographics &amp; Outcome'!D74-'Demographics &amp; Outcome'!U74)</f>
        <v>Day -1</v>
      </c>
      <c r="C73" s="39" t="str">
        <f>"Day " &amp; ('Demographics &amp; Outcome'!E74-'Demographics &amp; Outcome'!U74)</f>
        <v>Day 5</v>
      </c>
      <c r="D73" s="39" t="s">
        <v>153</v>
      </c>
      <c r="E73" s="39"/>
      <c r="F73" s="39" t="str">
        <f>"Day " &amp; ('Demographics &amp; Outcome'!F74-'Demographics &amp; Outcome'!U74)</f>
        <v>Day 8</v>
      </c>
      <c r="G73" s="39" t="str">
        <f>"Day " &amp; ('Demographics &amp; Outcome'!G74-'Demographics &amp; Outcome'!U74)</f>
        <v>Day 11</v>
      </c>
      <c r="H73" s="40" t="str">
        <f>IF('Demographics &amp; Outcome'!H74="Dead", "Y", "N")</f>
        <v>N</v>
      </c>
      <c r="I73" s="26">
        <v>10.5</v>
      </c>
      <c r="J73" s="25">
        <v>7.02</v>
      </c>
      <c r="K73" s="25">
        <v>12.6</v>
      </c>
      <c r="L73" s="25">
        <v>4.9000000000000004</v>
      </c>
      <c r="M73" s="25">
        <v>4.8</v>
      </c>
      <c r="N73" s="25">
        <v>2.1</v>
      </c>
      <c r="O73" s="25"/>
      <c r="P73" s="25"/>
      <c r="Q73" s="25"/>
      <c r="R73" s="25"/>
      <c r="S73" s="25"/>
      <c r="T73" s="25"/>
      <c r="U73" s="25"/>
      <c r="V73" s="25"/>
      <c r="W73" s="20">
        <f t="shared" si="17"/>
        <v>10.5</v>
      </c>
      <c r="X73" s="20">
        <f t="shared" si="18"/>
        <v>7.02</v>
      </c>
      <c r="Y73" s="20">
        <f t="shared" si="19"/>
        <v>12.6</v>
      </c>
      <c r="Z73" s="20">
        <f t="shared" si="20"/>
        <v>4.9000000000000004</v>
      </c>
      <c r="AA73" s="20">
        <f t="shared" si="21"/>
        <v>4.8</v>
      </c>
      <c r="AB73" s="20">
        <f t="shared" si="22"/>
        <v>2.1</v>
      </c>
      <c r="AC73" s="20">
        <f t="shared" si="23"/>
        <v>0</v>
      </c>
      <c r="AD73" s="20">
        <f t="shared" si="24"/>
        <v>0</v>
      </c>
      <c r="AE73" s="20">
        <f t="shared" si="25"/>
        <v>0</v>
      </c>
      <c r="AF73" s="20">
        <f t="shared" si="26"/>
        <v>0</v>
      </c>
      <c r="AG73" s="20">
        <f t="shared" si="27"/>
        <v>0</v>
      </c>
      <c r="AH73" s="20">
        <f t="shared" si="28"/>
        <v>0</v>
      </c>
      <c r="AI73" s="20">
        <f t="shared" si="29"/>
        <v>0</v>
      </c>
      <c r="AJ73" s="20">
        <f t="shared" si="30"/>
        <v>0</v>
      </c>
    </row>
    <row r="74" spans="1:36" x14ac:dyDescent="0.25">
      <c r="A74" s="31">
        <v>72</v>
      </c>
      <c r="B74" s="39" t="str">
        <f>"Day " &amp; ('Demographics &amp; Outcome'!D75-'Demographics &amp; Outcome'!U75)</f>
        <v>Day 0</v>
      </c>
      <c r="C74" s="39" t="str">
        <f>"Day " &amp; ('Demographics &amp; Outcome'!E75-'Demographics &amp; Outcome'!U75)</f>
        <v>Day 0</v>
      </c>
      <c r="D74" s="39" t="s">
        <v>153</v>
      </c>
      <c r="E74" s="39"/>
      <c r="F74" s="39" t="str">
        <f>"Day " &amp; ('Demographics &amp; Outcome'!F75-'Demographics &amp; Outcome'!U75)</f>
        <v>Day 61</v>
      </c>
      <c r="G74" s="39" t="str">
        <f>"Day " &amp; ('Demographics &amp; Outcome'!G75-'Demographics &amp; Outcome'!U75)</f>
        <v>Day 38</v>
      </c>
      <c r="H74" s="40" t="str">
        <f>IF('Demographics &amp; Outcome'!H75="Dead", "Y", "N")</f>
        <v>N</v>
      </c>
      <c r="I74" s="77">
        <v>15.03</v>
      </c>
      <c r="J74" s="76">
        <v>11.08</v>
      </c>
      <c r="K74" s="76">
        <v>18.2</v>
      </c>
      <c r="L74" s="76">
        <v>30.8</v>
      </c>
      <c r="M74" s="76">
        <v>47.8</v>
      </c>
      <c r="N74" s="76">
        <v>47.6</v>
      </c>
      <c r="O74" s="76">
        <v>47.6</v>
      </c>
      <c r="P74" s="76">
        <v>47</v>
      </c>
      <c r="Q74" s="76">
        <v>30.5</v>
      </c>
      <c r="R74" s="76">
        <v>14.4</v>
      </c>
      <c r="S74" s="76">
        <v>7.15</v>
      </c>
      <c r="T74" s="76">
        <v>8.2899999999999991</v>
      </c>
      <c r="U74" s="76">
        <v>8.1999999999999993</v>
      </c>
      <c r="V74" s="76">
        <v>12.2</v>
      </c>
      <c r="W74" s="20">
        <f t="shared" si="17"/>
        <v>15.03</v>
      </c>
      <c r="X74" s="20">
        <f t="shared" si="18"/>
        <v>11.08</v>
      </c>
      <c r="Y74" s="20">
        <f t="shared" si="19"/>
        <v>18.2</v>
      </c>
      <c r="Z74" s="20">
        <f t="shared" si="20"/>
        <v>30.8</v>
      </c>
      <c r="AA74" s="20">
        <f t="shared" si="21"/>
        <v>47.8</v>
      </c>
      <c r="AB74" s="20">
        <f t="shared" si="22"/>
        <v>47.6</v>
      </c>
      <c r="AC74" s="20">
        <f t="shared" si="23"/>
        <v>47.6</v>
      </c>
      <c r="AD74" s="20">
        <f t="shared" si="24"/>
        <v>47</v>
      </c>
      <c r="AE74" s="20">
        <f t="shared" si="25"/>
        <v>30.5</v>
      </c>
      <c r="AF74" s="20">
        <f t="shared" si="26"/>
        <v>14.4</v>
      </c>
      <c r="AG74" s="20">
        <f t="shared" si="27"/>
        <v>7.15</v>
      </c>
      <c r="AH74" s="20">
        <f t="shared" si="28"/>
        <v>8.2899999999999991</v>
      </c>
      <c r="AI74" s="20">
        <f t="shared" si="29"/>
        <v>8.1999999999999993</v>
      </c>
      <c r="AJ74" s="20">
        <f t="shared" si="30"/>
        <v>12.2</v>
      </c>
    </row>
    <row r="75" spans="1:36" x14ac:dyDescent="0.25">
      <c r="A75" s="31">
        <v>73</v>
      </c>
      <c r="B75" s="39" t="str">
        <f>"Day " &amp; ('Demographics &amp; Outcome'!D76-'Demographics &amp; Outcome'!U76)</f>
        <v>Day -1</v>
      </c>
      <c r="C75" s="39" t="str">
        <f>"Day " &amp; ('Demographics &amp; Outcome'!E76-'Demographics &amp; Outcome'!U76)</f>
        <v>Day -1</v>
      </c>
      <c r="D75" s="39" t="s">
        <v>153</v>
      </c>
      <c r="E75" s="39"/>
      <c r="F75" s="39" t="str">
        <f>"Day " &amp; ('Demographics &amp; Outcome'!F76-'Demographics &amp; Outcome'!U76)</f>
        <v>Day 15</v>
      </c>
      <c r="G75" s="39" t="str">
        <f>"Day " &amp; ('Demographics &amp; Outcome'!G76-'Demographics &amp; Outcome'!U76)</f>
        <v>Day 27</v>
      </c>
      <c r="H75" s="40" t="str">
        <f>IF('Demographics &amp; Outcome'!H76="Dead", "Y", "N")</f>
        <v>N</v>
      </c>
      <c r="I75" s="26">
        <v>18.3</v>
      </c>
      <c r="J75" s="25">
        <v>18.3</v>
      </c>
      <c r="K75" s="25">
        <v>18.399999999999999</v>
      </c>
      <c r="L75" s="25">
        <v>31.7</v>
      </c>
      <c r="M75" s="25">
        <v>23.17</v>
      </c>
      <c r="N75" s="25">
        <v>47</v>
      </c>
      <c r="O75" s="25">
        <v>30.8</v>
      </c>
      <c r="P75" s="25">
        <v>17.600000000000001</v>
      </c>
      <c r="Q75" s="25">
        <v>32.200000000000003</v>
      </c>
      <c r="R75" s="25">
        <v>95.3</v>
      </c>
      <c r="S75" s="25">
        <v>22.5</v>
      </c>
      <c r="T75" s="25">
        <v>30.8</v>
      </c>
      <c r="U75" s="25">
        <v>13.9</v>
      </c>
      <c r="V75" s="25"/>
      <c r="W75" s="20">
        <f t="shared" si="17"/>
        <v>18.3</v>
      </c>
      <c r="X75" s="20">
        <f t="shared" si="18"/>
        <v>18.3</v>
      </c>
      <c r="Y75" s="20">
        <f t="shared" si="19"/>
        <v>18.399999999999999</v>
      </c>
      <c r="Z75" s="20">
        <f t="shared" si="20"/>
        <v>31.7</v>
      </c>
      <c r="AA75" s="20">
        <f t="shared" si="21"/>
        <v>23.17</v>
      </c>
      <c r="AB75" s="20">
        <f t="shared" si="22"/>
        <v>47</v>
      </c>
      <c r="AC75" s="20">
        <f t="shared" si="23"/>
        <v>30.8</v>
      </c>
      <c r="AD75" s="20">
        <f t="shared" si="24"/>
        <v>17.600000000000001</v>
      </c>
      <c r="AE75" s="20">
        <f t="shared" si="25"/>
        <v>32.200000000000003</v>
      </c>
      <c r="AF75" s="20">
        <f t="shared" si="26"/>
        <v>95.3</v>
      </c>
      <c r="AG75" s="20">
        <f t="shared" si="27"/>
        <v>22.5</v>
      </c>
      <c r="AH75" s="20">
        <f t="shared" si="28"/>
        <v>30.8</v>
      </c>
      <c r="AI75" s="20">
        <f t="shared" si="29"/>
        <v>13.9</v>
      </c>
      <c r="AJ75" s="20">
        <f t="shared" si="30"/>
        <v>0</v>
      </c>
    </row>
    <row r="76" spans="1:36" x14ac:dyDescent="0.25">
      <c r="A76" s="31">
        <v>74</v>
      </c>
      <c r="B76" s="39" t="str">
        <f>"Day " &amp; ('Demographics &amp; Outcome'!D77-'Demographics &amp; Outcome'!U77)</f>
        <v>Day -1</v>
      </c>
      <c r="C76" s="39" t="str">
        <f>"Day " &amp; ('Demographics &amp; Outcome'!E77-'Demographics &amp; Outcome'!U77)</f>
        <v>Day 0</v>
      </c>
      <c r="D76" s="39" t="s">
        <v>153</v>
      </c>
      <c r="E76" s="39"/>
      <c r="F76" s="39" t="str">
        <f>"Day " &amp; ('Demographics &amp; Outcome'!F77-'Demographics &amp; Outcome'!U77)</f>
        <v>Day 4</v>
      </c>
      <c r="G76" s="39" t="str">
        <f>"Day " &amp; ('Demographics &amp; Outcome'!G77-'Demographics &amp; Outcome'!U77)</f>
        <v>Day 6</v>
      </c>
      <c r="H76" s="40" t="str">
        <f>IF('Demographics &amp; Outcome'!H77="Dead", "Y", "N")</f>
        <v>N</v>
      </c>
      <c r="I76" s="26">
        <v>8.6</v>
      </c>
      <c r="J76" s="25">
        <v>6.7</v>
      </c>
      <c r="K76" s="25">
        <v>5.57</v>
      </c>
      <c r="L76" s="25">
        <v>2.4</v>
      </c>
      <c r="M76" s="25">
        <v>2.4700000000000002</v>
      </c>
      <c r="N76" s="25" t="s">
        <v>147</v>
      </c>
      <c r="O76" s="25"/>
      <c r="P76" s="25"/>
      <c r="Q76" s="25"/>
      <c r="R76" s="25"/>
      <c r="S76" s="25"/>
      <c r="T76" s="25"/>
      <c r="U76" s="25"/>
      <c r="V76" s="25"/>
      <c r="W76" s="20">
        <f t="shared" si="17"/>
        <v>8.6</v>
      </c>
      <c r="X76" s="20">
        <f t="shared" si="18"/>
        <v>6.7</v>
      </c>
      <c r="Y76" s="20">
        <f t="shared" si="19"/>
        <v>5.57</v>
      </c>
      <c r="Z76" s="20">
        <f t="shared" si="20"/>
        <v>2.4</v>
      </c>
      <c r="AA76" s="20">
        <f t="shared" si="21"/>
        <v>2.4700000000000002</v>
      </c>
      <c r="AB76" s="20">
        <f t="shared" si="22"/>
        <v>0</v>
      </c>
      <c r="AC76" s="20">
        <f t="shared" si="23"/>
        <v>0</v>
      </c>
      <c r="AD76" s="20">
        <f t="shared" si="24"/>
        <v>0</v>
      </c>
      <c r="AE76" s="20">
        <f t="shared" si="25"/>
        <v>0</v>
      </c>
      <c r="AF76" s="20">
        <f t="shared" si="26"/>
        <v>0</v>
      </c>
      <c r="AG76" s="20">
        <f t="shared" si="27"/>
        <v>0</v>
      </c>
      <c r="AH76" s="20">
        <f t="shared" si="28"/>
        <v>0</v>
      </c>
      <c r="AI76" s="20">
        <f t="shared" si="29"/>
        <v>0</v>
      </c>
      <c r="AJ76" s="20">
        <f t="shared" si="30"/>
        <v>0</v>
      </c>
    </row>
    <row r="77" spans="1:36" x14ac:dyDescent="0.25">
      <c r="A77" s="31">
        <v>75</v>
      </c>
      <c r="B77" s="39" t="str">
        <f>"Day " &amp; ('Demographics &amp; Outcome'!D78-'Demographics &amp; Outcome'!U78)</f>
        <v>Day -1</v>
      </c>
      <c r="C77" s="39" t="str">
        <f>"Day " &amp; ('Demographics &amp; Outcome'!E78-'Demographics &amp; Outcome'!U78)</f>
        <v>Day 0</v>
      </c>
      <c r="D77" s="39" t="s">
        <v>153</v>
      </c>
      <c r="E77" s="39"/>
      <c r="F77" s="39" t="str">
        <f>"Day " &amp; ('Demographics &amp; Outcome'!F78-'Demographics &amp; Outcome'!U78)</f>
        <v>Day 8</v>
      </c>
      <c r="G77" s="39" t="str">
        <f>"Day " &amp; ('Demographics &amp; Outcome'!G78-'Demographics &amp; Outcome'!U78)</f>
        <v>Day 21</v>
      </c>
      <c r="H77" s="40" t="str">
        <f>IF('Demographics &amp; Outcome'!H78="Dead", "Y", "N")</f>
        <v>N</v>
      </c>
      <c r="I77" s="26">
        <v>12.4</v>
      </c>
      <c r="J77" s="25">
        <v>7.28</v>
      </c>
      <c r="K77" s="25">
        <v>14.2</v>
      </c>
      <c r="L77" s="25">
        <v>14</v>
      </c>
      <c r="M77" s="25">
        <v>12.4</v>
      </c>
      <c r="N77" s="25">
        <v>14.3</v>
      </c>
      <c r="O77" s="25">
        <v>9.09</v>
      </c>
      <c r="P77" s="25" t="s">
        <v>147</v>
      </c>
      <c r="Q77" s="25"/>
      <c r="R77" s="25"/>
      <c r="S77" s="25"/>
      <c r="T77" s="25"/>
      <c r="U77" s="25"/>
      <c r="V77" s="25"/>
      <c r="W77" s="20">
        <f t="shared" si="17"/>
        <v>12.4</v>
      </c>
      <c r="X77" s="20">
        <f t="shared" si="18"/>
        <v>7.28</v>
      </c>
      <c r="Y77" s="20">
        <f t="shared" si="19"/>
        <v>14.2</v>
      </c>
      <c r="Z77" s="20">
        <f t="shared" si="20"/>
        <v>14</v>
      </c>
      <c r="AA77" s="20">
        <f t="shared" si="21"/>
        <v>12.4</v>
      </c>
      <c r="AB77" s="20">
        <f t="shared" si="22"/>
        <v>14.3</v>
      </c>
      <c r="AC77" s="20">
        <f t="shared" si="23"/>
        <v>9.09</v>
      </c>
      <c r="AD77" s="20">
        <f t="shared" si="24"/>
        <v>0</v>
      </c>
      <c r="AE77" s="20">
        <f t="shared" si="25"/>
        <v>0</v>
      </c>
      <c r="AF77" s="20">
        <f t="shared" si="26"/>
        <v>0</v>
      </c>
      <c r="AG77" s="20">
        <f t="shared" si="27"/>
        <v>0</v>
      </c>
      <c r="AH77" s="20">
        <f t="shared" si="28"/>
        <v>0</v>
      </c>
      <c r="AI77" s="20">
        <f t="shared" si="29"/>
        <v>0</v>
      </c>
      <c r="AJ77" s="20">
        <f t="shared" si="30"/>
        <v>0</v>
      </c>
    </row>
    <row r="78" spans="1:36" x14ac:dyDescent="0.25">
      <c r="A78" s="31">
        <v>76</v>
      </c>
      <c r="B78" s="39" t="str">
        <f>"Day " &amp; ('Demographics &amp; Outcome'!D79-'Demographics &amp; Outcome'!U79)</f>
        <v>Day -1</v>
      </c>
      <c r="C78" s="39" t="str">
        <f>"Day " &amp; ('Demographics &amp; Outcome'!E79-'Demographics &amp; Outcome'!U79)</f>
        <v>Day 0</v>
      </c>
      <c r="D78" s="39" t="s">
        <v>153</v>
      </c>
      <c r="E78" s="39"/>
      <c r="F78" s="39" t="str">
        <f>"Day " &amp; ('Demographics &amp; Outcome'!F79-'Demographics &amp; Outcome'!U79)</f>
        <v>Day 2</v>
      </c>
      <c r="G78" s="39" t="str">
        <f>"Day " &amp; ('Demographics &amp; Outcome'!G79-'Demographics &amp; Outcome'!U79)</f>
        <v>Day 2</v>
      </c>
      <c r="H78" s="40" t="str">
        <f>IF('Demographics &amp; Outcome'!H79="Dead", "Y", "N")</f>
        <v>Y</v>
      </c>
      <c r="I78" s="77">
        <v>18.2</v>
      </c>
      <c r="J78" s="76">
        <v>10.9</v>
      </c>
      <c r="K78" s="76">
        <v>22.7</v>
      </c>
      <c r="L78" s="76">
        <v>30.5</v>
      </c>
      <c r="M78" s="76">
        <v>18.07</v>
      </c>
      <c r="N78" s="76">
        <v>30.3</v>
      </c>
      <c r="O78" s="76" t="s">
        <v>147</v>
      </c>
      <c r="P78" s="76"/>
      <c r="Q78" s="76"/>
      <c r="R78" s="76"/>
      <c r="S78" s="76"/>
      <c r="T78" s="76"/>
      <c r="U78" s="76"/>
      <c r="V78" s="76"/>
      <c r="W78" s="20">
        <f t="shared" si="17"/>
        <v>18.2</v>
      </c>
      <c r="X78" s="20">
        <f t="shared" si="18"/>
        <v>10.9</v>
      </c>
      <c r="Y78" s="20">
        <f t="shared" si="19"/>
        <v>22.7</v>
      </c>
      <c r="Z78" s="20">
        <f t="shared" si="20"/>
        <v>30.5</v>
      </c>
      <c r="AA78" s="20">
        <f t="shared" si="21"/>
        <v>18.07</v>
      </c>
      <c r="AB78" s="20">
        <f t="shared" si="22"/>
        <v>30.3</v>
      </c>
      <c r="AC78" s="20">
        <f t="shared" si="23"/>
        <v>0</v>
      </c>
      <c r="AD78" s="20">
        <f t="shared" si="24"/>
        <v>0</v>
      </c>
      <c r="AE78" s="20">
        <f t="shared" si="25"/>
        <v>0</v>
      </c>
      <c r="AF78" s="20">
        <f t="shared" si="26"/>
        <v>0</v>
      </c>
      <c r="AG78" s="20">
        <f t="shared" si="27"/>
        <v>0</v>
      </c>
      <c r="AH78" s="20">
        <f t="shared" si="28"/>
        <v>0</v>
      </c>
      <c r="AI78" s="20">
        <f t="shared" si="29"/>
        <v>0</v>
      </c>
      <c r="AJ78" s="20">
        <f t="shared" si="30"/>
        <v>0</v>
      </c>
    </row>
    <row r="79" spans="1:36" x14ac:dyDescent="0.25">
      <c r="A79" s="31">
        <v>77</v>
      </c>
      <c r="B79" s="39" t="str">
        <f>"Day " &amp; ('Demographics &amp; Outcome'!D80-'Demographics &amp; Outcome'!U80)</f>
        <v>Day -1</v>
      </c>
      <c r="C79" s="39" t="str">
        <f>"Day " &amp; ('Demographics &amp; Outcome'!E80-'Demographics &amp; Outcome'!U80)</f>
        <v>Day -1</v>
      </c>
      <c r="D79" s="39" t="s">
        <v>153</v>
      </c>
      <c r="E79" s="39"/>
      <c r="F79" s="39" t="str">
        <f>"Day " &amp; ('Demographics &amp; Outcome'!F80-'Demographics &amp; Outcome'!U80)</f>
        <v>Day 17</v>
      </c>
      <c r="G79" s="39" t="str">
        <f>"Day " &amp; ('Demographics &amp; Outcome'!G80-'Demographics &amp; Outcome'!U80)</f>
        <v>Day 17</v>
      </c>
      <c r="H79" s="40" t="str">
        <f>IF('Demographics &amp; Outcome'!H80="Dead", "Y", "N")</f>
        <v>Y</v>
      </c>
      <c r="I79" s="26">
        <v>17.3</v>
      </c>
      <c r="J79" s="25">
        <v>12.6</v>
      </c>
      <c r="K79" s="25">
        <v>23</v>
      </c>
      <c r="L79" s="25">
        <v>31</v>
      </c>
      <c r="M79" s="25">
        <v>30.4</v>
      </c>
      <c r="N79" s="25">
        <v>30.8</v>
      </c>
      <c r="O79" s="25">
        <v>23.25</v>
      </c>
      <c r="P79" s="25">
        <v>48.5</v>
      </c>
      <c r="Q79" s="25">
        <v>101.5</v>
      </c>
      <c r="R79" s="25">
        <v>48.8</v>
      </c>
      <c r="S79" s="25">
        <v>47</v>
      </c>
      <c r="T79" s="25">
        <v>46.1</v>
      </c>
      <c r="U79" s="25">
        <v>30.6</v>
      </c>
      <c r="V79" s="25"/>
      <c r="W79" s="20">
        <f t="shared" si="17"/>
        <v>17.3</v>
      </c>
      <c r="X79" s="20">
        <f t="shared" si="18"/>
        <v>12.6</v>
      </c>
      <c r="Y79" s="20">
        <f t="shared" si="19"/>
        <v>23</v>
      </c>
      <c r="Z79" s="20">
        <f t="shared" si="20"/>
        <v>31</v>
      </c>
      <c r="AA79" s="20">
        <f t="shared" si="21"/>
        <v>30.4</v>
      </c>
      <c r="AB79" s="20">
        <f t="shared" si="22"/>
        <v>30.8</v>
      </c>
      <c r="AC79" s="20">
        <f t="shared" si="23"/>
        <v>23.25</v>
      </c>
      <c r="AD79" s="20">
        <f t="shared" si="24"/>
        <v>48.5</v>
      </c>
      <c r="AE79" s="20">
        <f t="shared" si="25"/>
        <v>101.5</v>
      </c>
      <c r="AF79" s="20">
        <f t="shared" si="26"/>
        <v>48.8</v>
      </c>
      <c r="AG79" s="20">
        <f t="shared" si="27"/>
        <v>47</v>
      </c>
      <c r="AH79" s="20">
        <f t="shared" si="28"/>
        <v>46.1</v>
      </c>
      <c r="AI79" s="20">
        <f t="shared" si="29"/>
        <v>30.6</v>
      </c>
      <c r="AJ79" s="20">
        <f t="shared" si="30"/>
        <v>0</v>
      </c>
    </row>
    <row r="80" spans="1:36" x14ac:dyDescent="0.25">
      <c r="A80" s="31">
        <v>78</v>
      </c>
      <c r="B80" s="39" t="str">
        <f>"Day " &amp; ('Demographics &amp; Outcome'!D81-'Demographics &amp; Outcome'!U81)</f>
        <v>Day -1</v>
      </c>
      <c r="C80" s="39" t="str">
        <f>"Day " &amp; ('Demographics &amp; Outcome'!E81-'Demographics &amp; Outcome'!U81)</f>
        <v>Day 0</v>
      </c>
      <c r="D80" s="39" t="s">
        <v>153</v>
      </c>
      <c r="E80" s="39"/>
      <c r="F80" s="39" t="str">
        <f>"Day " &amp; ('Demographics &amp; Outcome'!F81-'Demographics &amp; Outcome'!U81)</f>
        <v>Day 8</v>
      </c>
      <c r="G80" s="39" t="str">
        <f>"Day " &amp; ('Demographics &amp; Outcome'!G81-'Demographics &amp; Outcome'!U81)</f>
        <v>Day 17</v>
      </c>
      <c r="H80" s="40" t="str">
        <f>IF('Demographics &amp; Outcome'!H81="Dead", "Y", "N")</f>
        <v>N</v>
      </c>
      <c r="I80" s="26">
        <v>17.2</v>
      </c>
      <c r="J80" s="25">
        <v>10.3</v>
      </c>
      <c r="K80" s="25">
        <v>22.6</v>
      </c>
      <c r="L80" s="25">
        <v>14.7</v>
      </c>
      <c r="M80" s="25">
        <v>22.4</v>
      </c>
      <c r="N80" s="25">
        <v>30.2</v>
      </c>
      <c r="O80" s="25">
        <v>17.7</v>
      </c>
      <c r="P80" s="25">
        <v>17.100000000000001</v>
      </c>
      <c r="Q80" s="25">
        <v>12.5</v>
      </c>
      <c r="R80" s="25">
        <v>8.19</v>
      </c>
      <c r="S80" s="25">
        <v>6.15</v>
      </c>
      <c r="T80" s="25">
        <v>10.64</v>
      </c>
      <c r="U80" s="25">
        <v>22.7</v>
      </c>
      <c r="V80" s="25"/>
      <c r="W80" s="20">
        <f t="shared" si="17"/>
        <v>17.2</v>
      </c>
      <c r="X80" s="20">
        <f t="shared" si="18"/>
        <v>10.3</v>
      </c>
      <c r="Y80" s="20">
        <f t="shared" si="19"/>
        <v>22.6</v>
      </c>
      <c r="Z80" s="20">
        <f t="shared" si="20"/>
        <v>14.7</v>
      </c>
      <c r="AA80" s="20">
        <f t="shared" si="21"/>
        <v>22.4</v>
      </c>
      <c r="AB80" s="20">
        <f t="shared" si="22"/>
        <v>30.2</v>
      </c>
      <c r="AC80" s="20">
        <f t="shared" si="23"/>
        <v>17.7</v>
      </c>
      <c r="AD80" s="20">
        <f t="shared" si="24"/>
        <v>17.100000000000001</v>
      </c>
      <c r="AE80" s="20">
        <f t="shared" si="25"/>
        <v>12.5</v>
      </c>
      <c r="AF80" s="20">
        <f t="shared" si="26"/>
        <v>8.19</v>
      </c>
      <c r="AG80" s="20">
        <f t="shared" si="27"/>
        <v>6.15</v>
      </c>
      <c r="AH80" s="20">
        <f t="shared" si="28"/>
        <v>10.64</v>
      </c>
      <c r="AI80" s="20">
        <f t="shared" si="29"/>
        <v>22.7</v>
      </c>
      <c r="AJ80" s="20">
        <f t="shared" si="30"/>
        <v>0</v>
      </c>
    </row>
    <row r="81" spans="1:36" x14ac:dyDescent="0.25">
      <c r="A81" s="31">
        <v>79</v>
      </c>
      <c r="B81" s="39" t="str">
        <f>"Day " &amp; ('Demographics &amp; Outcome'!D82-'Demographics &amp; Outcome'!U82)</f>
        <v>Day 0</v>
      </c>
      <c r="C81" s="39" t="str">
        <f>"Day " &amp; ('Demographics &amp; Outcome'!E82-'Demographics &amp; Outcome'!U82)</f>
        <v>Day 0</v>
      </c>
      <c r="D81" s="39" t="s">
        <v>153</v>
      </c>
      <c r="E81" s="39"/>
      <c r="F81" s="39" t="str">
        <f>"Day " &amp; ('Demographics &amp; Outcome'!F82-'Demographics &amp; Outcome'!U82)</f>
        <v>Day 6</v>
      </c>
      <c r="G81" s="39" t="str">
        <f>"Day " &amp; ('Demographics &amp; Outcome'!G82-'Demographics &amp; Outcome'!U82)</f>
        <v>Day 10</v>
      </c>
      <c r="H81" s="40" t="str">
        <f>IF('Demographics &amp; Outcome'!H82="Dead", "Y", "N")</f>
        <v>N</v>
      </c>
      <c r="I81" s="77">
        <v>17.8</v>
      </c>
      <c r="J81" s="76">
        <v>18</v>
      </c>
      <c r="K81" s="76">
        <v>22.5</v>
      </c>
      <c r="L81" s="76">
        <v>8.3000000000000007</v>
      </c>
      <c r="M81" s="76">
        <v>12.6</v>
      </c>
      <c r="N81" s="76">
        <v>9.5</v>
      </c>
      <c r="O81" s="76">
        <v>6.8</v>
      </c>
      <c r="P81" s="76">
        <v>10.9</v>
      </c>
      <c r="Q81" s="76" t="s">
        <v>147</v>
      </c>
      <c r="R81" s="76"/>
      <c r="S81" s="76"/>
      <c r="T81" s="76"/>
      <c r="U81" s="76"/>
      <c r="V81" s="76"/>
      <c r="W81" s="20">
        <f t="shared" si="17"/>
        <v>17.8</v>
      </c>
      <c r="X81" s="20">
        <f t="shared" si="18"/>
        <v>18</v>
      </c>
      <c r="Y81" s="20">
        <f t="shared" si="19"/>
        <v>22.5</v>
      </c>
      <c r="Z81" s="20">
        <f t="shared" si="20"/>
        <v>8.3000000000000007</v>
      </c>
      <c r="AA81" s="20">
        <f t="shared" si="21"/>
        <v>12.6</v>
      </c>
      <c r="AB81" s="20">
        <f t="shared" si="22"/>
        <v>9.5</v>
      </c>
      <c r="AC81" s="20">
        <f t="shared" si="23"/>
        <v>6.8</v>
      </c>
      <c r="AD81" s="20">
        <f t="shared" si="24"/>
        <v>10.9</v>
      </c>
      <c r="AE81" s="20">
        <f t="shared" si="25"/>
        <v>0</v>
      </c>
      <c r="AF81" s="20">
        <f t="shared" si="26"/>
        <v>0</v>
      </c>
      <c r="AG81" s="20">
        <f t="shared" si="27"/>
        <v>0</v>
      </c>
      <c r="AH81" s="20">
        <f t="shared" si="28"/>
        <v>0</v>
      </c>
      <c r="AI81" s="20">
        <f t="shared" si="29"/>
        <v>0</v>
      </c>
      <c r="AJ81" s="20">
        <f t="shared" si="30"/>
        <v>0</v>
      </c>
    </row>
    <row r="82" spans="1:36" x14ac:dyDescent="0.25">
      <c r="A82" s="31">
        <v>80</v>
      </c>
      <c r="B82" s="39" t="str">
        <f>"Day " &amp; ('Demographics &amp; Outcome'!D83-'Demographics &amp; Outcome'!U83)</f>
        <v>Day -10</v>
      </c>
      <c r="C82" s="39" t="str">
        <f>"Day " &amp; ('Demographics &amp; Outcome'!E83-'Demographics &amp; Outcome'!U83)</f>
        <v>Day -2</v>
      </c>
      <c r="D82" s="39" t="s">
        <v>153</v>
      </c>
      <c r="E82" s="39"/>
      <c r="F82" s="39" t="str">
        <f>"Day " &amp; ('Demographics &amp; Outcome'!F83-'Demographics &amp; Outcome'!U83)</f>
        <v>Day 5</v>
      </c>
      <c r="G82" s="39" t="str">
        <f>"Day " &amp; ('Demographics &amp; Outcome'!G83-'Demographics &amp; Outcome'!U83)</f>
        <v>Day 7</v>
      </c>
      <c r="H82" s="40" t="str">
        <f>IF('Demographics &amp; Outcome'!H83="Dead", "Y", "N")</f>
        <v>Y</v>
      </c>
      <c r="I82" s="26">
        <v>23.1</v>
      </c>
      <c r="J82" s="25">
        <v>46.2</v>
      </c>
      <c r="K82" s="25">
        <v>47.1</v>
      </c>
      <c r="L82" s="25">
        <v>30.4</v>
      </c>
      <c r="M82" s="25"/>
      <c r="N82" s="25"/>
      <c r="O82" s="25"/>
      <c r="P82" s="48"/>
      <c r="Q82" s="48"/>
      <c r="R82" s="48"/>
      <c r="S82" s="48"/>
      <c r="T82" s="48"/>
      <c r="U82" s="48"/>
      <c r="V82" s="48"/>
      <c r="W82" s="20">
        <f t="shared" si="17"/>
        <v>23.1</v>
      </c>
      <c r="X82" s="20">
        <f t="shared" si="18"/>
        <v>46.2</v>
      </c>
      <c r="Y82" s="20">
        <f t="shared" si="19"/>
        <v>47.1</v>
      </c>
      <c r="Z82" s="20">
        <f t="shared" si="20"/>
        <v>30.4</v>
      </c>
      <c r="AA82" s="20">
        <f t="shared" si="21"/>
        <v>0</v>
      </c>
      <c r="AB82" s="20">
        <f t="shared" si="22"/>
        <v>0</v>
      </c>
      <c r="AC82" s="20">
        <f t="shared" si="23"/>
        <v>0</v>
      </c>
      <c r="AD82" s="20">
        <f t="shared" si="24"/>
        <v>0</v>
      </c>
      <c r="AE82" s="20">
        <f t="shared" si="25"/>
        <v>0</v>
      </c>
      <c r="AF82" s="20">
        <f t="shared" si="26"/>
        <v>0</v>
      </c>
      <c r="AG82" s="20">
        <f t="shared" si="27"/>
        <v>0</v>
      </c>
      <c r="AH82" s="20">
        <f t="shared" si="28"/>
        <v>0</v>
      </c>
      <c r="AI82" s="20">
        <f t="shared" si="29"/>
        <v>0</v>
      </c>
      <c r="AJ82" s="20">
        <f t="shared" si="3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38D8-3B0A-4A87-A302-87DD2969AA59}">
  <dimension ref="A1:AJ82"/>
  <sheetViews>
    <sheetView topLeftCell="D1" zoomScale="130" zoomScaleNormal="130" workbookViewId="0">
      <selection activeCell="I1" sqref="I1:V1048576"/>
    </sheetView>
  </sheetViews>
  <sheetFormatPr defaultColWidth="12.42578125" defaultRowHeight="16.5" x14ac:dyDescent="0.25"/>
  <cols>
    <col min="1" max="1" width="12.42578125" style="41"/>
    <col min="2" max="7" width="12.42578125" style="33"/>
    <col min="8" max="8" width="12.42578125" style="33" customWidth="1"/>
    <col min="9" max="22" width="10" style="33" hidden="1" customWidth="1"/>
    <col min="23" max="16384" width="12.42578125" style="33"/>
  </cols>
  <sheetData>
    <row r="1" spans="1:36" x14ac:dyDescent="0.25">
      <c r="A1" s="73" t="s">
        <v>151</v>
      </c>
      <c r="B1" s="73"/>
      <c r="C1" s="73"/>
      <c r="D1" s="73"/>
    </row>
    <row r="2" spans="1:36" s="32" customFormat="1" ht="33" x14ac:dyDescent="0.25">
      <c r="A2" s="30" t="s">
        <v>114</v>
      </c>
      <c r="B2" s="58" t="s">
        <v>155</v>
      </c>
      <c r="C2" s="35" t="s">
        <v>140</v>
      </c>
      <c r="D2" s="36" t="s">
        <v>137</v>
      </c>
      <c r="E2" s="30" t="s">
        <v>138</v>
      </c>
      <c r="F2" s="37" t="s">
        <v>141</v>
      </c>
      <c r="G2" s="42" t="s">
        <v>143</v>
      </c>
      <c r="H2" s="38" t="s">
        <v>142</v>
      </c>
      <c r="I2" s="34" t="s">
        <v>156</v>
      </c>
      <c r="J2" s="34" t="s">
        <v>152</v>
      </c>
      <c r="K2" s="34" t="s">
        <v>115</v>
      </c>
      <c r="L2" s="34" t="s">
        <v>116</v>
      </c>
      <c r="M2" s="34" t="s">
        <v>117</v>
      </c>
      <c r="N2" s="34" t="s">
        <v>118</v>
      </c>
      <c r="O2" s="34" t="s">
        <v>119</v>
      </c>
      <c r="P2" s="34" t="s">
        <v>120</v>
      </c>
      <c r="Q2" s="34" t="s">
        <v>121</v>
      </c>
      <c r="R2" s="34" t="s">
        <v>122</v>
      </c>
      <c r="S2" s="34" t="s">
        <v>123</v>
      </c>
      <c r="T2" s="34" t="s">
        <v>124</v>
      </c>
      <c r="U2" s="34" t="s">
        <v>125</v>
      </c>
      <c r="V2" s="34" t="s">
        <v>126</v>
      </c>
      <c r="W2" s="29" t="s">
        <v>154</v>
      </c>
      <c r="X2" s="29" t="s">
        <v>152</v>
      </c>
      <c r="Y2" s="29" t="s">
        <v>115</v>
      </c>
      <c r="Z2" s="29" t="s">
        <v>116</v>
      </c>
      <c r="AA2" s="29" t="s">
        <v>117</v>
      </c>
      <c r="AB2" s="29" t="s">
        <v>118</v>
      </c>
      <c r="AC2" s="29" t="s">
        <v>119</v>
      </c>
      <c r="AD2" s="29" t="s">
        <v>120</v>
      </c>
      <c r="AE2" s="29" t="s">
        <v>121</v>
      </c>
      <c r="AF2" s="29" t="s">
        <v>122</v>
      </c>
      <c r="AG2" s="29" t="s">
        <v>123</v>
      </c>
      <c r="AH2" s="29" t="s">
        <v>124</v>
      </c>
      <c r="AI2" s="29" t="s">
        <v>125</v>
      </c>
      <c r="AJ2" s="29" t="s">
        <v>126</v>
      </c>
    </row>
    <row r="3" spans="1:36" x14ac:dyDescent="0.25">
      <c r="A3" s="31">
        <v>1</v>
      </c>
      <c r="B3" s="39" t="str">
        <f>"Day " &amp; ('Demographics &amp; Outcome'!D4-'Demographics &amp; Outcome'!U4)</f>
        <v>Day -3</v>
      </c>
      <c r="C3" s="39" t="str">
        <f>"Day " &amp; ('Demographics &amp; Outcome'!E4-'Demographics &amp; Outcome'!U4)</f>
        <v>Day -1</v>
      </c>
      <c r="D3" s="39" t="s">
        <v>153</v>
      </c>
      <c r="E3" s="39"/>
      <c r="F3" s="39" t="str">
        <f>"Day " &amp; ('Demographics &amp; Outcome'!F4-'Demographics &amp; Outcome'!U4)</f>
        <v>Day 1</v>
      </c>
      <c r="G3" s="39" t="str">
        <f>"Day " &amp; ('Demographics &amp; Outcome'!G4-'Demographics &amp; Outcome'!U4)</f>
        <v>Day 1</v>
      </c>
      <c r="H3" s="40" t="str">
        <f>IF('Demographics &amp; Outcome'!H4="Dead", "Y", "N")</f>
        <v>Y</v>
      </c>
      <c r="I3" s="26">
        <v>123</v>
      </c>
      <c r="J3" s="44">
        <v>152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1">
        <f>IF(I3="&lt;2",1,IF(OR(I3="",ISTEXT(I3)),0,I3))</f>
        <v>123</v>
      </c>
      <c r="X3" s="21">
        <f t="shared" ref="X3:Z3" si="0">IF(J3="&lt;2",1,IF(OR(J3="",ISTEXT(J3)),0,J3))</f>
        <v>152</v>
      </c>
      <c r="Y3" s="21">
        <f t="shared" si="0"/>
        <v>0</v>
      </c>
      <c r="Z3" s="21">
        <f t="shared" si="0"/>
        <v>0</v>
      </c>
      <c r="AA3" s="21">
        <f t="shared" ref="AA3" si="1">IF(M3="&lt;2",1,IF(OR(M3="",ISTEXT(M3)),0,M3))</f>
        <v>0</v>
      </c>
      <c r="AB3" s="21">
        <f t="shared" ref="AB3:AC3" si="2">IF(N3="&lt;2",1,IF(OR(N3="",ISTEXT(N3)),0,N3))</f>
        <v>0</v>
      </c>
      <c r="AC3" s="21">
        <f t="shared" si="2"/>
        <v>0</v>
      </c>
      <c r="AD3" s="21">
        <f t="shared" ref="AD3" si="3">IF(P3="&lt;2",1,IF(OR(P3="",ISTEXT(P3)),0,P3))</f>
        <v>0</v>
      </c>
      <c r="AE3" s="21">
        <f>IF(Q3="&lt;2",1,IF(OR(Q3="",ISTEXT(Q3)),0,Q3))</f>
        <v>0</v>
      </c>
      <c r="AF3" s="21">
        <f t="shared" ref="AF3" si="4">IF(R3="&lt;2",1,IF(OR(R3="",ISTEXT(R3)),0,R3))</f>
        <v>0</v>
      </c>
      <c r="AG3" s="21">
        <f t="shared" ref="AG3" si="5">IF(S3="&lt;2",1,IF(OR(S3="",ISTEXT(S3)),0,S3))</f>
        <v>0</v>
      </c>
      <c r="AH3" s="21">
        <f t="shared" ref="AH3" si="6">IF(T3="&lt;2",1,IF(OR(T3="",ISTEXT(T3)),0,T3))</f>
        <v>0</v>
      </c>
      <c r="AI3" s="21">
        <f t="shared" ref="AI3" si="7">IF(U3="&lt;2",1,IF(OR(U3="",ISTEXT(U3)),0,U3))</f>
        <v>0</v>
      </c>
      <c r="AJ3" s="21">
        <f t="shared" ref="AJ3" si="8">IF(V3="&lt;2",1,IF(OR(V3="",ISTEXT(V3)),0,V3))</f>
        <v>0</v>
      </c>
    </row>
    <row r="4" spans="1:36" x14ac:dyDescent="0.25">
      <c r="A4" s="31">
        <v>2</v>
      </c>
      <c r="B4" s="39" t="str">
        <f>"Day " &amp; ('Demographics &amp; Outcome'!D5-'Demographics &amp; Outcome'!U5)</f>
        <v>Day -15</v>
      </c>
      <c r="C4" s="39" t="str">
        <f>"Day " &amp; ('Demographics &amp; Outcome'!E5-'Demographics &amp; Outcome'!U5)</f>
        <v>Day -11</v>
      </c>
      <c r="D4" s="39" t="s">
        <v>153</v>
      </c>
      <c r="E4" s="39"/>
      <c r="F4" s="39" t="str">
        <f>"Day " &amp; ('Demographics &amp; Outcome'!F5-'Demographics &amp; Outcome'!U5)</f>
        <v>Day 36</v>
      </c>
      <c r="G4" s="39" t="str">
        <f>"Day " &amp; ('Demographics &amp; Outcome'!G5-'Demographics &amp; Outcome'!U5)</f>
        <v>Day 77</v>
      </c>
      <c r="H4" s="40" t="str">
        <f>IF('Demographics &amp; Outcome'!H5="Dead", "Y", "N")</f>
        <v>N</v>
      </c>
      <c r="I4" s="26">
        <v>149</v>
      </c>
      <c r="J4" s="25">
        <v>186</v>
      </c>
      <c r="K4" s="25">
        <v>135</v>
      </c>
      <c r="L4" s="25">
        <v>75</v>
      </c>
      <c r="M4" s="25">
        <v>53</v>
      </c>
      <c r="N4" s="25">
        <v>32</v>
      </c>
      <c r="O4" s="25">
        <v>20</v>
      </c>
      <c r="P4" s="25">
        <v>12</v>
      </c>
      <c r="Q4" s="25">
        <v>8</v>
      </c>
      <c r="R4" s="25">
        <v>5</v>
      </c>
      <c r="S4" s="25">
        <v>3</v>
      </c>
      <c r="T4" s="25">
        <v>3</v>
      </c>
      <c r="U4" s="25" t="s">
        <v>149</v>
      </c>
      <c r="V4" s="25">
        <v>3</v>
      </c>
      <c r="W4" s="21">
        <f t="shared" ref="W4:W14" si="9">IF(I4="&lt;2",1,IF(OR(I4="",ISTEXT(I4)),0,I4))</f>
        <v>149</v>
      </c>
      <c r="X4" s="21">
        <f t="shared" ref="X4:X14" si="10">IF(J4="&lt;2",1,IF(OR(J4="",ISTEXT(J4)),0,J4))</f>
        <v>186</v>
      </c>
      <c r="Y4" s="21">
        <f t="shared" ref="Y4:Y14" si="11">IF(K4="&lt;2",1,IF(OR(K4="",ISTEXT(K4)),0,K4))</f>
        <v>135</v>
      </c>
      <c r="Z4" s="21">
        <f t="shared" ref="Z4:Z14" si="12">IF(L4="&lt;2",1,IF(OR(L4="",ISTEXT(L4)),0,L4))</f>
        <v>75</v>
      </c>
      <c r="AA4" s="21">
        <f t="shared" ref="AA4:AA14" si="13">IF(M4="&lt;2",1,IF(OR(M4="",ISTEXT(M4)),0,M4))</f>
        <v>53</v>
      </c>
      <c r="AB4" s="21">
        <f t="shared" ref="AB4:AB14" si="14">IF(N4="&lt;2",1,IF(OR(N4="",ISTEXT(N4)),0,N4))</f>
        <v>32</v>
      </c>
      <c r="AC4" s="21">
        <f t="shared" ref="AC4:AC14" si="15">IF(O4="&lt;2",1,IF(OR(O4="",ISTEXT(O4)),0,O4))</f>
        <v>20</v>
      </c>
      <c r="AD4" s="21">
        <f t="shared" ref="AD4:AD14" si="16">IF(P4="&lt;2",1,IF(OR(P4="",ISTEXT(P4)),0,P4))</f>
        <v>12</v>
      </c>
      <c r="AE4" s="21">
        <f t="shared" ref="AE4:AE14" si="17">IF(Q4="&lt;2",1,IF(OR(Q4="",ISTEXT(Q4)),0,Q4))</f>
        <v>8</v>
      </c>
      <c r="AF4" s="21">
        <f t="shared" ref="AF4:AF14" si="18">IF(R4="&lt;2",1,IF(OR(R4="",ISTEXT(R4)),0,R4))</f>
        <v>5</v>
      </c>
      <c r="AG4" s="21">
        <f t="shared" ref="AG4:AG14" si="19">IF(S4="&lt;2",1,IF(OR(S4="",ISTEXT(S4)),0,S4))</f>
        <v>3</v>
      </c>
      <c r="AH4" s="21">
        <f t="shared" ref="AH4:AH14" si="20">IF(T4="&lt;2",1,IF(OR(T4="",ISTEXT(T4)),0,T4))</f>
        <v>3</v>
      </c>
      <c r="AI4" s="21">
        <f t="shared" ref="AI4:AI14" si="21">IF(U4="&lt;2",1,IF(OR(U4="",ISTEXT(U4)),0,U4))</f>
        <v>1</v>
      </c>
      <c r="AJ4" s="21">
        <f t="shared" ref="AJ4:AJ14" si="22">IF(V4="&lt;2",1,IF(OR(V4="",ISTEXT(V4)),0,V4))</f>
        <v>3</v>
      </c>
    </row>
    <row r="5" spans="1:36" x14ac:dyDescent="0.25">
      <c r="A5" s="31">
        <v>3</v>
      </c>
      <c r="B5" s="39" t="str">
        <f>"Day " &amp; ('Demographics &amp; Outcome'!D6-'Demographics &amp; Outcome'!U6)</f>
        <v>Day -3</v>
      </c>
      <c r="C5" s="39" t="str">
        <f>"Day " &amp; ('Demographics &amp; Outcome'!E6-'Demographics &amp; Outcome'!U6)</f>
        <v>Day -1</v>
      </c>
      <c r="D5" s="39" t="s">
        <v>153</v>
      </c>
      <c r="E5" s="39"/>
      <c r="F5" s="39" t="str">
        <f>"Day " &amp; ('Demographics &amp; Outcome'!F6-'Demographics &amp; Outcome'!U6)</f>
        <v>Day 20</v>
      </c>
      <c r="G5" s="39" t="str">
        <f>"Day " &amp; ('Demographics &amp; Outcome'!G6-'Demographics &amp; Outcome'!U6)</f>
        <v>Day 46</v>
      </c>
      <c r="H5" s="40" t="str">
        <f>IF('Demographics &amp; Outcome'!H6="Dead", "Y", "N")</f>
        <v>Y</v>
      </c>
      <c r="I5" s="26">
        <v>33</v>
      </c>
      <c r="J5" s="25">
        <v>23</v>
      </c>
      <c r="K5" s="25">
        <v>14</v>
      </c>
      <c r="L5" s="25">
        <v>8</v>
      </c>
      <c r="M5" s="25">
        <v>4</v>
      </c>
      <c r="N5" s="25" t="s">
        <v>149</v>
      </c>
      <c r="O5" s="25" t="s">
        <v>149</v>
      </c>
      <c r="P5" s="25" t="s">
        <v>149</v>
      </c>
      <c r="Q5" s="25" t="s">
        <v>149</v>
      </c>
      <c r="R5" s="25" t="s">
        <v>149</v>
      </c>
      <c r="S5" s="25" t="s">
        <v>149</v>
      </c>
      <c r="T5" s="25" t="s">
        <v>149</v>
      </c>
      <c r="U5" s="25"/>
      <c r="V5" s="25" t="s">
        <v>149</v>
      </c>
      <c r="W5" s="21">
        <f t="shared" si="9"/>
        <v>33</v>
      </c>
      <c r="X5" s="21">
        <f t="shared" si="10"/>
        <v>23</v>
      </c>
      <c r="Y5" s="21">
        <f t="shared" si="11"/>
        <v>14</v>
      </c>
      <c r="Z5" s="21">
        <f t="shared" si="12"/>
        <v>8</v>
      </c>
      <c r="AA5" s="21">
        <f t="shared" si="13"/>
        <v>4</v>
      </c>
      <c r="AB5" s="21">
        <f t="shared" si="14"/>
        <v>1</v>
      </c>
      <c r="AC5" s="21">
        <f t="shared" si="15"/>
        <v>1</v>
      </c>
      <c r="AD5" s="21">
        <f t="shared" si="16"/>
        <v>1</v>
      </c>
      <c r="AE5" s="21">
        <f t="shared" si="17"/>
        <v>1</v>
      </c>
      <c r="AF5" s="21">
        <f t="shared" si="18"/>
        <v>1</v>
      </c>
      <c r="AG5" s="21">
        <f t="shared" si="19"/>
        <v>1</v>
      </c>
      <c r="AH5" s="21">
        <f t="shared" si="20"/>
        <v>1</v>
      </c>
      <c r="AI5" s="21">
        <f t="shared" si="21"/>
        <v>0</v>
      </c>
      <c r="AJ5" s="21">
        <f t="shared" si="22"/>
        <v>1</v>
      </c>
    </row>
    <row r="6" spans="1:36" x14ac:dyDescent="0.25">
      <c r="A6" s="31">
        <v>4</v>
      </c>
      <c r="B6" s="39" t="str">
        <f>"Day " &amp; ('Demographics &amp; Outcome'!D7-'Demographics &amp; Outcome'!U7)</f>
        <v>Day -1</v>
      </c>
      <c r="C6" s="39" t="str">
        <f>"Day " &amp; ('Demographics &amp; Outcome'!E7-'Demographics &amp; Outcome'!U7)</f>
        <v>Day -1</v>
      </c>
      <c r="D6" s="39" t="s">
        <v>153</v>
      </c>
      <c r="E6" s="39"/>
      <c r="F6" s="39" t="str">
        <f>"Day " &amp; ('Demographics &amp; Outcome'!F7-'Demographics &amp; Outcome'!U7)</f>
        <v>Day 3</v>
      </c>
      <c r="G6" s="39" t="str">
        <f>"Day " &amp; ('Demographics &amp; Outcome'!G7-'Demographics &amp; Outcome'!U7)</f>
        <v>Day 4</v>
      </c>
      <c r="H6" s="40" t="str">
        <f>IF('Demographics &amp; Outcome'!H7="Dead", "Y", "N")</f>
        <v>N</v>
      </c>
      <c r="I6" s="26">
        <v>23</v>
      </c>
      <c r="J6" s="25">
        <v>11</v>
      </c>
      <c r="K6" s="25">
        <v>6</v>
      </c>
      <c r="L6" s="28"/>
      <c r="M6" s="25"/>
      <c r="N6" s="25"/>
      <c r="O6" s="25"/>
      <c r="P6" s="25"/>
      <c r="Q6" s="25"/>
      <c r="R6" s="25"/>
      <c r="S6" s="25"/>
      <c r="T6" s="25"/>
      <c r="U6" s="25"/>
      <c r="V6" s="25"/>
      <c r="W6" s="21">
        <f t="shared" si="9"/>
        <v>23</v>
      </c>
      <c r="X6" s="21">
        <f t="shared" si="10"/>
        <v>11</v>
      </c>
      <c r="Y6" s="21">
        <f t="shared" si="11"/>
        <v>6</v>
      </c>
      <c r="Z6" s="21">
        <f t="shared" si="12"/>
        <v>0</v>
      </c>
      <c r="AA6" s="21">
        <f t="shared" si="13"/>
        <v>0</v>
      </c>
      <c r="AB6" s="21">
        <f t="shared" si="14"/>
        <v>0</v>
      </c>
      <c r="AC6" s="21">
        <f t="shared" si="15"/>
        <v>0</v>
      </c>
      <c r="AD6" s="21">
        <f t="shared" si="16"/>
        <v>0</v>
      </c>
      <c r="AE6" s="21">
        <f t="shared" si="17"/>
        <v>0</v>
      </c>
      <c r="AF6" s="21">
        <f t="shared" si="18"/>
        <v>0</v>
      </c>
      <c r="AG6" s="21">
        <f t="shared" si="19"/>
        <v>0</v>
      </c>
      <c r="AH6" s="21">
        <f t="shared" si="20"/>
        <v>0</v>
      </c>
      <c r="AI6" s="21">
        <f t="shared" si="21"/>
        <v>0</v>
      </c>
      <c r="AJ6" s="21">
        <f t="shared" si="22"/>
        <v>0</v>
      </c>
    </row>
    <row r="7" spans="1:36" x14ac:dyDescent="0.25">
      <c r="A7" s="31">
        <v>5</v>
      </c>
      <c r="B7" s="39" t="str">
        <f>"Day " &amp; ('Demographics &amp; Outcome'!D8-'Demographics &amp; Outcome'!U8)</f>
        <v>Day 0</v>
      </c>
      <c r="C7" s="39" t="str">
        <f>"Day " &amp; ('Demographics &amp; Outcome'!E8-'Demographics &amp; Outcome'!U8)</f>
        <v>Day 0</v>
      </c>
      <c r="D7" s="39" t="s">
        <v>153</v>
      </c>
      <c r="E7" s="39"/>
      <c r="F7" s="39" t="str">
        <f>"Day " &amp; ('Demographics &amp; Outcome'!F8-'Demographics &amp; Outcome'!U8)</f>
        <v>Day 29</v>
      </c>
      <c r="G7" s="39" t="str">
        <f>"Day " &amp; ('Demographics &amp; Outcome'!G8-'Demographics &amp; Outcome'!U8)</f>
        <v>Day 29</v>
      </c>
      <c r="H7" s="40" t="str">
        <f>IF('Demographics &amp; Outcome'!H8="Dead", "Y", "N")</f>
        <v>Y</v>
      </c>
      <c r="I7" s="26">
        <v>116</v>
      </c>
      <c r="J7" s="25">
        <v>68</v>
      </c>
      <c r="K7" s="25">
        <v>23</v>
      </c>
      <c r="L7" s="25">
        <v>12</v>
      </c>
      <c r="M7" s="25">
        <v>6</v>
      </c>
      <c r="N7" s="25">
        <v>4</v>
      </c>
      <c r="O7" s="25" t="s">
        <v>149</v>
      </c>
      <c r="P7" s="25" t="s">
        <v>149</v>
      </c>
      <c r="Q7" s="25" t="s">
        <v>149</v>
      </c>
      <c r="R7" s="25" t="s">
        <v>149</v>
      </c>
      <c r="S7" s="25" t="s">
        <v>149</v>
      </c>
      <c r="T7" s="25" t="s">
        <v>149</v>
      </c>
      <c r="U7" s="25" t="s">
        <v>149</v>
      </c>
      <c r="V7" s="25" t="s">
        <v>149</v>
      </c>
      <c r="W7" s="21">
        <f t="shared" si="9"/>
        <v>116</v>
      </c>
      <c r="X7" s="21">
        <f t="shared" si="10"/>
        <v>68</v>
      </c>
      <c r="Y7" s="21">
        <f t="shared" si="11"/>
        <v>23</v>
      </c>
      <c r="Z7" s="21">
        <f t="shared" si="12"/>
        <v>12</v>
      </c>
      <c r="AA7" s="21">
        <f t="shared" si="13"/>
        <v>6</v>
      </c>
      <c r="AB7" s="21">
        <f t="shared" si="14"/>
        <v>4</v>
      </c>
      <c r="AC7" s="21">
        <f t="shared" si="15"/>
        <v>1</v>
      </c>
      <c r="AD7" s="21">
        <f t="shared" si="16"/>
        <v>1</v>
      </c>
      <c r="AE7" s="21">
        <f t="shared" si="17"/>
        <v>1</v>
      </c>
      <c r="AF7" s="21">
        <f t="shared" si="18"/>
        <v>1</v>
      </c>
      <c r="AG7" s="21">
        <f t="shared" si="19"/>
        <v>1</v>
      </c>
      <c r="AH7" s="21">
        <f t="shared" si="20"/>
        <v>1</v>
      </c>
      <c r="AI7" s="21">
        <f t="shared" si="21"/>
        <v>1</v>
      </c>
      <c r="AJ7" s="21">
        <f t="shared" si="22"/>
        <v>1</v>
      </c>
    </row>
    <row r="8" spans="1:36" x14ac:dyDescent="0.25">
      <c r="A8" s="31">
        <v>6</v>
      </c>
      <c r="B8" s="39" t="str">
        <f>"Day " &amp; ('Demographics &amp; Outcome'!D9-'Demographics &amp; Outcome'!U9)</f>
        <v>Day -4</v>
      </c>
      <c r="C8" s="39" t="str">
        <f>"Day " &amp; ('Demographics &amp; Outcome'!E9-'Demographics &amp; Outcome'!U9)</f>
        <v>Day -3</v>
      </c>
      <c r="D8" s="39" t="s">
        <v>153</v>
      </c>
      <c r="E8" s="39"/>
      <c r="F8" s="39" t="str">
        <f>"Day " &amp; ('Demographics &amp; Outcome'!F9-'Demographics &amp; Outcome'!U9)</f>
        <v>Day 7</v>
      </c>
      <c r="G8" s="39" t="str">
        <f>"Day " &amp; ('Demographics &amp; Outcome'!G9-'Demographics &amp; Outcome'!U9)</f>
        <v>Day 15</v>
      </c>
      <c r="H8" s="40" t="str">
        <f>IF('Demographics &amp; Outcome'!H9="Dead", "Y", "N")</f>
        <v>N</v>
      </c>
      <c r="I8" s="26">
        <v>114</v>
      </c>
      <c r="J8" s="25">
        <v>56</v>
      </c>
      <c r="K8" s="25">
        <v>30</v>
      </c>
      <c r="L8" s="25">
        <v>16</v>
      </c>
      <c r="M8" s="25">
        <v>13</v>
      </c>
      <c r="N8" s="25">
        <v>9</v>
      </c>
      <c r="O8" s="25">
        <v>6</v>
      </c>
      <c r="P8" s="25">
        <v>4</v>
      </c>
      <c r="Q8" s="25"/>
      <c r="R8" s="25"/>
      <c r="S8" s="25"/>
      <c r="T8" s="25"/>
      <c r="U8" s="25"/>
      <c r="V8" s="25"/>
      <c r="W8" s="21">
        <f t="shared" si="9"/>
        <v>114</v>
      </c>
      <c r="X8" s="21">
        <f t="shared" si="10"/>
        <v>56</v>
      </c>
      <c r="Y8" s="21">
        <f t="shared" si="11"/>
        <v>30</v>
      </c>
      <c r="Z8" s="21">
        <f t="shared" si="12"/>
        <v>16</v>
      </c>
      <c r="AA8" s="21">
        <f t="shared" si="13"/>
        <v>13</v>
      </c>
      <c r="AB8" s="21">
        <f t="shared" si="14"/>
        <v>9</v>
      </c>
      <c r="AC8" s="21">
        <f t="shared" si="15"/>
        <v>6</v>
      </c>
      <c r="AD8" s="21">
        <f t="shared" si="16"/>
        <v>4</v>
      </c>
      <c r="AE8" s="21">
        <f t="shared" si="17"/>
        <v>0</v>
      </c>
      <c r="AF8" s="21">
        <f t="shared" si="18"/>
        <v>0</v>
      </c>
      <c r="AG8" s="21">
        <f t="shared" si="19"/>
        <v>0</v>
      </c>
      <c r="AH8" s="21">
        <f t="shared" si="20"/>
        <v>0</v>
      </c>
      <c r="AI8" s="21">
        <f t="shared" si="21"/>
        <v>0</v>
      </c>
      <c r="AJ8" s="21">
        <f t="shared" si="22"/>
        <v>0</v>
      </c>
    </row>
    <row r="9" spans="1:36" x14ac:dyDescent="0.25">
      <c r="A9" s="31">
        <v>7</v>
      </c>
      <c r="B9" s="39" t="str">
        <f>"Day " &amp; ('Demographics &amp; Outcome'!D10-'Demographics &amp; Outcome'!U10)</f>
        <v>Day -3</v>
      </c>
      <c r="C9" s="39" t="str">
        <f>"Day " &amp; ('Demographics &amp; Outcome'!E10-'Demographics &amp; Outcome'!U10)</f>
        <v>Day -2</v>
      </c>
      <c r="D9" s="39" t="s">
        <v>153</v>
      </c>
      <c r="E9" s="39"/>
      <c r="F9" s="39" t="str">
        <f>"Day " &amp; ('Demographics &amp; Outcome'!F10-'Demographics &amp; Outcome'!U10)</f>
        <v>Day 10</v>
      </c>
      <c r="G9" s="39" t="str">
        <f>"Day " &amp; ('Demographics &amp; Outcome'!G10-'Demographics &amp; Outcome'!U10)</f>
        <v>Day 10</v>
      </c>
      <c r="H9" s="40" t="str">
        <f>IF('Demographics &amp; Outcome'!H10="Dead", "Y", "N")</f>
        <v>Y</v>
      </c>
      <c r="I9" s="26">
        <v>176</v>
      </c>
      <c r="J9" s="25">
        <v>148</v>
      </c>
      <c r="K9" s="25">
        <v>68</v>
      </c>
      <c r="L9" s="25">
        <v>34</v>
      </c>
      <c r="M9" s="25">
        <v>19</v>
      </c>
      <c r="N9" s="25">
        <v>11</v>
      </c>
      <c r="O9" s="25">
        <v>10</v>
      </c>
      <c r="P9" s="25">
        <v>117</v>
      </c>
      <c r="Q9" s="25">
        <v>120</v>
      </c>
      <c r="R9" s="25">
        <v>107</v>
      </c>
      <c r="S9" s="44">
        <v>91</v>
      </c>
      <c r="T9" s="25"/>
      <c r="U9" s="25"/>
      <c r="V9" s="25"/>
      <c r="W9" s="21">
        <f t="shared" si="9"/>
        <v>176</v>
      </c>
      <c r="X9" s="21">
        <f t="shared" si="10"/>
        <v>148</v>
      </c>
      <c r="Y9" s="21">
        <f t="shared" si="11"/>
        <v>68</v>
      </c>
      <c r="Z9" s="21">
        <f t="shared" si="12"/>
        <v>34</v>
      </c>
      <c r="AA9" s="21">
        <f t="shared" si="13"/>
        <v>19</v>
      </c>
      <c r="AB9" s="21">
        <f t="shared" si="14"/>
        <v>11</v>
      </c>
      <c r="AC9" s="21">
        <f t="shared" si="15"/>
        <v>10</v>
      </c>
      <c r="AD9" s="21">
        <f t="shared" si="16"/>
        <v>117</v>
      </c>
      <c r="AE9" s="21">
        <f t="shared" si="17"/>
        <v>120</v>
      </c>
      <c r="AF9" s="21">
        <f t="shared" si="18"/>
        <v>107</v>
      </c>
      <c r="AG9" s="21">
        <f t="shared" si="19"/>
        <v>91</v>
      </c>
      <c r="AH9" s="21">
        <f t="shared" si="20"/>
        <v>0</v>
      </c>
      <c r="AI9" s="21">
        <f t="shared" si="21"/>
        <v>0</v>
      </c>
      <c r="AJ9" s="21">
        <f t="shared" si="22"/>
        <v>0</v>
      </c>
    </row>
    <row r="10" spans="1:36" x14ac:dyDescent="0.25">
      <c r="A10" s="31">
        <v>8</v>
      </c>
      <c r="B10" s="39" t="str">
        <f>"Day " &amp; ('Demographics &amp; Outcome'!D11-'Demographics &amp; Outcome'!U11)</f>
        <v>Day -4</v>
      </c>
      <c r="C10" s="39" t="str">
        <f>"Day " &amp; ('Demographics &amp; Outcome'!E11-'Demographics &amp; Outcome'!U11)</f>
        <v>Day -1</v>
      </c>
      <c r="D10" s="39" t="s">
        <v>153</v>
      </c>
      <c r="E10" s="39"/>
      <c r="F10" s="39" t="str">
        <f>"Day " &amp; ('Demographics &amp; Outcome'!F11-'Demographics &amp; Outcome'!U11)</f>
        <v>Day 11</v>
      </c>
      <c r="G10" s="39" t="str">
        <f>"Day " &amp; ('Demographics &amp; Outcome'!G11-'Demographics &amp; Outcome'!U11)</f>
        <v>Day 24</v>
      </c>
      <c r="H10" s="40" t="str">
        <f>IF('Demographics &amp; Outcome'!H11="Dead", "Y", "N")</f>
        <v>N</v>
      </c>
      <c r="I10" s="26">
        <v>215</v>
      </c>
      <c r="J10" s="25">
        <v>237</v>
      </c>
      <c r="K10" s="25">
        <v>101</v>
      </c>
      <c r="L10" s="25">
        <v>42</v>
      </c>
      <c r="M10" s="25"/>
      <c r="N10" s="25">
        <v>24</v>
      </c>
      <c r="O10" s="25">
        <v>39</v>
      </c>
      <c r="P10" s="25">
        <v>34</v>
      </c>
      <c r="Q10" s="25">
        <v>15</v>
      </c>
      <c r="R10" s="25">
        <v>8</v>
      </c>
      <c r="S10" s="25">
        <v>4</v>
      </c>
      <c r="T10" s="28"/>
      <c r="U10" s="25"/>
      <c r="V10" s="25"/>
      <c r="W10" s="21">
        <f t="shared" si="9"/>
        <v>215</v>
      </c>
      <c r="X10" s="21">
        <f t="shared" si="10"/>
        <v>237</v>
      </c>
      <c r="Y10" s="21">
        <f t="shared" si="11"/>
        <v>101</v>
      </c>
      <c r="Z10" s="21">
        <f t="shared" si="12"/>
        <v>42</v>
      </c>
      <c r="AA10" s="21">
        <f t="shared" si="13"/>
        <v>0</v>
      </c>
      <c r="AB10" s="21">
        <f t="shared" si="14"/>
        <v>24</v>
      </c>
      <c r="AC10" s="21">
        <f t="shared" si="15"/>
        <v>39</v>
      </c>
      <c r="AD10" s="21">
        <f t="shared" si="16"/>
        <v>34</v>
      </c>
      <c r="AE10" s="21">
        <f t="shared" si="17"/>
        <v>15</v>
      </c>
      <c r="AF10" s="21">
        <f t="shared" si="18"/>
        <v>8</v>
      </c>
      <c r="AG10" s="21">
        <f t="shared" si="19"/>
        <v>4</v>
      </c>
      <c r="AH10" s="21">
        <f t="shared" si="20"/>
        <v>0</v>
      </c>
      <c r="AI10" s="21">
        <f t="shared" si="21"/>
        <v>0</v>
      </c>
      <c r="AJ10" s="21">
        <f t="shared" si="22"/>
        <v>0</v>
      </c>
    </row>
    <row r="11" spans="1:36" x14ac:dyDescent="0.25">
      <c r="A11" s="31">
        <v>9</v>
      </c>
      <c r="B11" s="39" t="str">
        <f>"Day " &amp; ('Demographics &amp; Outcome'!D12-'Demographics &amp; Outcome'!U12)</f>
        <v>Day -9</v>
      </c>
      <c r="C11" s="39" t="str">
        <f>"Day " &amp; ('Demographics &amp; Outcome'!E12-'Demographics &amp; Outcome'!U12)</f>
        <v>Day -7</v>
      </c>
      <c r="D11" s="39" t="s">
        <v>153</v>
      </c>
      <c r="E11" s="39"/>
      <c r="F11" s="39" t="str">
        <f>"Day " &amp; ('Demographics &amp; Outcome'!F12-'Demographics &amp; Outcome'!U12)</f>
        <v>Day 68</v>
      </c>
      <c r="G11" s="39" t="str">
        <f>"Day " &amp; ('Demographics &amp; Outcome'!G12-'Demographics &amp; Outcome'!U12)</f>
        <v>Day 96</v>
      </c>
      <c r="H11" s="40" t="str">
        <f>IF('Demographics &amp; Outcome'!H12="Dead", "Y", "N")</f>
        <v>N</v>
      </c>
      <c r="I11" s="26">
        <v>75</v>
      </c>
      <c r="J11" s="25">
        <v>43</v>
      </c>
      <c r="K11" s="25">
        <v>24</v>
      </c>
      <c r="L11" s="25">
        <v>16</v>
      </c>
      <c r="M11" s="25">
        <v>10</v>
      </c>
      <c r="N11" s="25">
        <v>6</v>
      </c>
      <c r="O11" s="25">
        <v>4</v>
      </c>
      <c r="P11" s="25">
        <v>3</v>
      </c>
      <c r="Q11" s="25" t="s">
        <v>149</v>
      </c>
      <c r="R11" s="25" t="s">
        <v>149</v>
      </c>
      <c r="S11" s="25" t="s">
        <v>149</v>
      </c>
      <c r="T11" s="25" t="s">
        <v>149</v>
      </c>
      <c r="U11" s="25" t="s">
        <v>149</v>
      </c>
      <c r="V11" s="25" t="s">
        <v>149</v>
      </c>
      <c r="W11" s="21">
        <f t="shared" si="9"/>
        <v>75</v>
      </c>
      <c r="X11" s="21">
        <f t="shared" si="10"/>
        <v>43</v>
      </c>
      <c r="Y11" s="21">
        <f t="shared" si="11"/>
        <v>24</v>
      </c>
      <c r="Z11" s="21">
        <f t="shared" si="12"/>
        <v>16</v>
      </c>
      <c r="AA11" s="21">
        <f t="shared" si="13"/>
        <v>10</v>
      </c>
      <c r="AB11" s="21">
        <f t="shared" si="14"/>
        <v>6</v>
      </c>
      <c r="AC11" s="21">
        <f t="shared" si="15"/>
        <v>4</v>
      </c>
      <c r="AD11" s="21">
        <f t="shared" si="16"/>
        <v>3</v>
      </c>
      <c r="AE11" s="21">
        <f t="shared" si="17"/>
        <v>1</v>
      </c>
      <c r="AF11" s="21">
        <f t="shared" si="18"/>
        <v>1</v>
      </c>
      <c r="AG11" s="21">
        <f t="shared" si="19"/>
        <v>1</v>
      </c>
      <c r="AH11" s="21">
        <f t="shared" si="20"/>
        <v>1</v>
      </c>
      <c r="AI11" s="21">
        <f t="shared" si="21"/>
        <v>1</v>
      </c>
      <c r="AJ11" s="21">
        <f t="shared" si="22"/>
        <v>1</v>
      </c>
    </row>
    <row r="12" spans="1:36" x14ac:dyDescent="0.25">
      <c r="A12" s="31">
        <v>10</v>
      </c>
      <c r="B12" s="39" t="str">
        <f>"Day " &amp; ('Demographics &amp; Outcome'!D13-'Demographics &amp; Outcome'!U13)</f>
        <v>Day -1</v>
      </c>
      <c r="C12" s="39" t="str">
        <f>"Day " &amp; ('Demographics &amp; Outcome'!E13-'Demographics &amp; Outcome'!U13)</f>
        <v>Day -1</v>
      </c>
      <c r="D12" s="39" t="s">
        <v>153</v>
      </c>
      <c r="E12" s="39"/>
      <c r="F12" s="39" t="str">
        <f>"Day " &amp; ('Demographics &amp; Outcome'!F13-'Demographics &amp; Outcome'!U13)</f>
        <v>Day 16</v>
      </c>
      <c r="G12" s="39" t="str">
        <f>"Day " &amp; ('Demographics &amp; Outcome'!G13-'Demographics &amp; Outcome'!U13)</f>
        <v>Day 23</v>
      </c>
      <c r="H12" s="40" t="str">
        <f>IF('Demographics &amp; Outcome'!H13="Dead", "Y", "N")</f>
        <v>N</v>
      </c>
      <c r="I12" s="26">
        <v>170</v>
      </c>
      <c r="J12" s="25">
        <v>85</v>
      </c>
      <c r="K12" s="25">
        <v>35</v>
      </c>
      <c r="L12" s="25">
        <v>16</v>
      </c>
      <c r="M12" s="25">
        <v>7</v>
      </c>
      <c r="N12" s="25">
        <v>5</v>
      </c>
      <c r="O12" s="25">
        <v>4</v>
      </c>
      <c r="P12" s="25" t="s">
        <v>149</v>
      </c>
      <c r="Q12" s="25" t="s">
        <v>149</v>
      </c>
      <c r="R12" s="25" t="s">
        <v>149</v>
      </c>
      <c r="S12" s="25" t="s">
        <v>149</v>
      </c>
      <c r="T12" s="25" t="s">
        <v>149</v>
      </c>
      <c r="U12" s="25" t="s">
        <v>149</v>
      </c>
      <c r="V12" s="25" t="s">
        <v>149</v>
      </c>
      <c r="W12" s="21">
        <f t="shared" si="9"/>
        <v>170</v>
      </c>
      <c r="X12" s="21">
        <f t="shared" si="10"/>
        <v>85</v>
      </c>
      <c r="Y12" s="21">
        <f t="shared" si="11"/>
        <v>35</v>
      </c>
      <c r="Z12" s="21">
        <f t="shared" si="12"/>
        <v>16</v>
      </c>
      <c r="AA12" s="21">
        <f t="shared" si="13"/>
        <v>7</v>
      </c>
      <c r="AB12" s="21">
        <f t="shared" si="14"/>
        <v>5</v>
      </c>
      <c r="AC12" s="21">
        <f t="shared" si="15"/>
        <v>4</v>
      </c>
      <c r="AD12" s="21">
        <f t="shared" si="16"/>
        <v>1</v>
      </c>
      <c r="AE12" s="21">
        <f t="shared" si="17"/>
        <v>1</v>
      </c>
      <c r="AF12" s="21">
        <f t="shared" si="18"/>
        <v>1</v>
      </c>
      <c r="AG12" s="21">
        <f t="shared" si="19"/>
        <v>1</v>
      </c>
      <c r="AH12" s="21">
        <f t="shared" si="20"/>
        <v>1</v>
      </c>
      <c r="AI12" s="21">
        <f t="shared" si="21"/>
        <v>1</v>
      </c>
      <c r="AJ12" s="21">
        <f t="shared" si="22"/>
        <v>1</v>
      </c>
    </row>
    <row r="13" spans="1:36" x14ac:dyDescent="0.25">
      <c r="A13" s="31">
        <v>11</v>
      </c>
      <c r="B13" s="39" t="str">
        <f>"Day " &amp; ('Demographics &amp; Outcome'!D14-'Demographics &amp; Outcome'!U14)</f>
        <v>Day 0</v>
      </c>
      <c r="C13" s="39" t="str">
        <f>"Day " &amp; ('Demographics &amp; Outcome'!E14-'Demographics &amp; Outcome'!U14)</f>
        <v>Day 0</v>
      </c>
      <c r="D13" s="39" t="s">
        <v>153</v>
      </c>
      <c r="E13" s="39"/>
      <c r="F13" s="39" t="str">
        <f>"Day " &amp; ('Demographics &amp; Outcome'!F14-'Demographics &amp; Outcome'!U14)</f>
        <v>Day 8</v>
      </c>
      <c r="G13" s="39" t="str">
        <f>"Day " &amp; ('Demographics &amp; Outcome'!G14-'Demographics &amp; Outcome'!U14)</f>
        <v>Day 14</v>
      </c>
      <c r="H13" s="40" t="str">
        <f>IF('Demographics &amp; Outcome'!H14="Dead", "Y", "N")</f>
        <v>N</v>
      </c>
      <c r="I13" s="26">
        <v>156</v>
      </c>
      <c r="J13" s="25">
        <v>117</v>
      </c>
      <c r="K13" s="25">
        <v>58</v>
      </c>
      <c r="L13" s="25">
        <v>34</v>
      </c>
      <c r="M13" s="25">
        <v>21</v>
      </c>
      <c r="N13" s="25">
        <v>13</v>
      </c>
      <c r="O13" s="25">
        <v>8</v>
      </c>
      <c r="P13" s="25"/>
      <c r="Q13" s="28" t="s">
        <v>149</v>
      </c>
      <c r="R13" s="25"/>
      <c r="S13" s="25"/>
      <c r="T13" s="25"/>
      <c r="U13" s="25"/>
      <c r="V13" s="25"/>
      <c r="W13" s="21">
        <f t="shared" si="9"/>
        <v>156</v>
      </c>
      <c r="X13" s="21">
        <f t="shared" si="10"/>
        <v>117</v>
      </c>
      <c r="Y13" s="21">
        <f t="shared" si="11"/>
        <v>58</v>
      </c>
      <c r="Z13" s="21">
        <f t="shared" si="12"/>
        <v>34</v>
      </c>
      <c r="AA13" s="21">
        <f t="shared" si="13"/>
        <v>21</v>
      </c>
      <c r="AB13" s="21">
        <f t="shared" si="14"/>
        <v>13</v>
      </c>
      <c r="AC13" s="21">
        <f t="shared" si="15"/>
        <v>8</v>
      </c>
      <c r="AD13" s="21">
        <f t="shared" si="16"/>
        <v>0</v>
      </c>
      <c r="AE13" s="21">
        <f t="shared" si="17"/>
        <v>1</v>
      </c>
      <c r="AF13" s="21">
        <f t="shared" si="18"/>
        <v>0</v>
      </c>
      <c r="AG13" s="21">
        <f t="shared" si="19"/>
        <v>0</v>
      </c>
      <c r="AH13" s="21">
        <f t="shared" si="20"/>
        <v>0</v>
      </c>
      <c r="AI13" s="21">
        <f t="shared" si="21"/>
        <v>0</v>
      </c>
      <c r="AJ13" s="21">
        <f t="shared" si="22"/>
        <v>0</v>
      </c>
    </row>
    <row r="14" spans="1:36" x14ac:dyDescent="0.25">
      <c r="A14" s="31">
        <v>12</v>
      </c>
      <c r="B14" s="39" t="str">
        <f>"Day " &amp; ('Demographics &amp; Outcome'!D15-'Demographics &amp; Outcome'!U15)</f>
        <v>Day -4</v>
      </c>
      <c r="C14" s="39" t="str">
        <f>"Day " &amp; ('Demographics &amp; Outcome'!E15-'Demographics &amp; Outcome'!U15)</f>
        <v>Day 0</v>
      </c>
      <c r="D14" s="39" t="s">
        <v>153</v>
      </c>
      <c r="E14" s="39"/>
      <c r="F14" s="39" t="str">
        <f>"Day " &amp; ('Demographics &amp; Outcome'!F15-'Demographics &amp; Outcome'!U15)</f>
        <v>Day 10</v>
      </c>
      <c r="G14" s="39" t="str">
        <f>"Day " &amp; ('Demographics &amp; Outcome'!G15-'Demographics &amp; Outcome'!U15)</f>
        <v>Day 12</v>
      </c>
      <c r="H14" s="40" t="str">
        <f>IF('Demographics &amp; Outcome'!H15="Dead", "Y", "N")</f>
        <v>N</v>
      </c>
      <c r="I14" s="26">
        <v>126</v>
      </c>
      <c r="J14" s="25">
        <v>115</v>
      </c>
      <c r="K14" s="25">
        <v>62</v>
      </c>
      <c r="L14" s="25">
        <v>32</v>
      </c>
      <c r="M14" s="25">
        <v>18</v>
      </c>
      <c r="N14" s="25">
        <v>12</v>
      </c>
      <c r="O14" s="25">
        <v>7</v>
      </c>
      <c r="P14" s="25">
        <v>5</v>
      </c>
      <c r="Q14" s="25">
        <v>3</v>
      </c>
      <c r="R14" s="25" t="s">
        <v>149</v>
      </c>
      <c r="S14" s="28" t="s">
        <v>149</v>
      </c>
      <c r="T14" s="25"/>
      <c r="U14" s="25"/>
      <c r="V14" s="25"/>
      <c r="W14" s="21">
        <f t="shared" si="9"/>
        <v>126</v>
      </c>
      <c r="X14" s="21">
        <f t="shared" si="10"/>
        <v>115</v>
      </c>
      <c r="Y14" s="21">
        <f t="shared" si="11"/>
        <v>62</v>
      </c>
      <c r="Z14" s="21">
        <f t="shared" si="12"/>
        <v>32</v>
      </c>
      <c r="AA14" s="21">
        <f t="shared" si="13"/>
        <v>18</v>
      </c>
      <c r="AB14" s="21">
        <f t="shared" si="14"/>
        <v>12</v>
      </c>
      <c r="AC14" s="21">
        <f t="shared" si="15"/>
        <v>7</v>
      </c>
      <c r="AD14" s="21">
        <f t="shared" si="16"/>
        <v>5</v>
      </c>
      <c r="AE14" s="21">
        <f t="shared" si="17"/>
        <v>3</v>
      </c>
      <c r="AF14" s="21">
        <f t="shared" si="18"/>
        <v>1</v>
      </c>
      <c r="AG14" s="21">
        <f t="shared" si="19"/>
        <v>1</v>
      </c>
      <c r="AH14" s="21">
        <f t="shared" si="20"/>
        <v>0</v>
      </c>
      <c r="AI14" s="21">
        <f t="shared" si="21"/>
        <v>0</v>
      </c>
      <c r="AJ14" s="21">
        <f t="shared" si="22"/>
        <v>0</v>
      </c>
    </row>
    <row r="15" spans="1:36" x14ac:dyDescent="0.25">
      <c r="A15" s="31">
        <v>13</v>
      </c>
      <c r="B15" s="39" t="str">
        <f>"Day " &amp; ('Demographics &amp; Outcome'!D16-'Demographics &amp; Outcome'!U16)</f>
        <v>Day 0</v>
      </c>
      <c r="C15" s="39" t="str">
        <f>"Day " &amp; ('Demographics &amp; Outcome'!E16-'Demographics &amp; Outcome'!U16)</f>
        <v>Day 0</v>
      </c>
      <c r="D15" s="39" t="s">
        <v>153</v>
      </c>
      <c r="E15" s="39"/>
      <c r="F15" s="39" t="str">
        <f>"Day " &amp; ('Demographics &amp; Outcome'!F16-'Demographics &amp; Outcome'!U16)</f>
        <v>Day 4</v>
      </c>
      <c r="G15" s="39" t="str">
        <f>"Day " &amp; ('Demographics &amp; Outcome'!G16-'Demographics &amp; Outcome'!U16)</f>
        <v>Day 11</v>
      </c>
      <c r="H15" s="40" t="str">
        <f>IF('Demographics &amp; Outcome'!H16="Dead", "Y", "N")</f>
        <v>N</v>
      </c>
      <c r="I15" s="26">
        <v>199</v>
      </c>
      <c r="J15" s="25">
        <v>168</v>
      </c>
      <c r="K15" s="25">
        <v>84</v>
      </c>
      <c r="L15" s="25">
        <v>46</v>
      </c>
      <c r="M15" s="28">
        <v>27</v>
      </c>
      <c r="N15" s="25"/>
      <c r="O15" s="25"/>
      <c r="P15" s="25"/>
      <c r="Q15" s="25"/>
      <c r="R15" s="25"/>
      <c r="S15" s="25"/>
      <c r="T15" s="25"/>
      <c r="U15" s="25"/>
      <c r="V15" s="25"/>
      <c r="W15" s="21">
        <f t="shared" ref="W15:W35" si="23">IF(I15="&lt;2",1,IF(OR(I15="",ISTEXT(I15)),0,I15))</f>
        <v>199</v>
      </c>
      <c r="X15" s="21">
        <f t="shared" ref="X15:X54" si="24">IF(J15="&lt;2",1,IF(OR(J15="",ISTEXT(J15)),0,J15))</f>
        <v>168</v>
      </c>
      <c r="Y15" s="21">
        <f t="shared" ref="Y15:Y54" si="25">IF(K15="&lt;2",1,IF(OR(K15="",ISTEXT(K15)),0,K15))</f>
        <v>84</v>
      </c>
      <c r="Z15" s="21">
        <f t="shared" ref="Z15:Z54" si="26">IF(L15="&lt;2",1,IF(OR(L15="",ISTEXT(L15)),0,L15))</f>
        <v>46</v>
      </c>
      <c r="AA15" s="21">
        <f t="shared" ref="AA15:AA54" si="27">IF(M15="&lt;2",1,IF(OR(M15="",ISTEXT(M15)),0,M15))</f>
        <v>27</v>
      </c>
      <c r="AB15" s="21">
        <f t="shared" ref="AB15:AB54" si="28">IF(N15="&lt;2",1,IF(OR(N15="",ISTEXT(N15)),0,N15))</f>
        <v>0</v>
      </c>
      <c r="AC15" s="21">
        <f t="shared" ref="AC15:AC54" si="29">IF(O15="&lt;2",1,IF(OR(O15="",ISTEXT(O15)),0,O15))</f>
        <v>0</v>
      </c>
      <c r="AD15" s="21">
        <f t="shared" ref="AD15:AD54" si="30">IF(P15="&lt;2",1,IF(OR(P15="",ISTEXT(P15)),0,P15))</f>
        <v>0</v>
      </c>
      <c r="AE15" s="21">
        <f t="shared" ref="AE15:AE35" si="31">IF(Q15="&lt;2",1,IF(OR(Q15="",ISTEXT(Q15)),0,Q15))</f>
        <v>0</v>
      </c>
      <c r="AF15" s="21">
        <f t="shared" ref="AF15:AF54" si="32">IF(R15="&lt;2",1,IF(OR(R15="",ISTEXT(R15)),0,R15))</f>
        <v>0</v>
      </c>
      <c r="AG15" s="21">
        <f t="shared" ref="AG15:AG54" si="33">IF(S15="&lt;2",1,IF(OR(S15="",ISTEXT(S15)),0,S15))</f>
        <v>0</v>
      </c>
      <c r="AH15" s="21">
        <f t="shared" ref="AH15:AH54" si="34">IF(T15="&lt;2",1,IF(OR(T15="",ISTEXT(T15)),0,T15))</f>
        <v>0</v>
      </c>
      <c r="AI15" s="21">
        <f t="shared" ref="AI15:AI54" si="35">IF(U15="&lt;2",1,IF(OR(U15="",ISTEXT(U15)),0,U15))</f>
        <v>0</v>
      </c>
      <c r="AJ15" s="21">
        <f t="shared" ref="AJ15:AJ54" si="36">IF(V15="&lt;2",1,IF(OR(V15="",ISTEXT(V15)),0,V15))</f>
        <v>0</v>
      </c>
    </row>
    <row r="16" spans="1:36" x14ac:dyDescent="0.25">
      <c r="A16" s="31">
        <v>14</v>
      </c>
      <c r="B16" s="39" t="str">
        <f>"Day " &amp; ('Demographics &amp; Outcome'!D17-'Demographics &amp; Outcome'!U17)</f>
        <v>Day -1</v>
      </c>
      <c r="C16" s="39" t="str">
        <f>"Day " &amp; ('Demographics &amp; Outcome'!E17-'Demographics &amp; Outcome'!U17)</f>
        <v>Day 0</v>
      </c>
      <c r="D16" s="39" t="s">
        <v>153</v>
      </c>
      <c r="E16" s="39"/>
      <c r="F16" s="39" t="str">
        <f>"Day " &amp; ('Demographics &amp; Outcome'!F17-'Demographics &amp; Outcome'!U17)</f>
        <v>Day 55</v>
      </c>
      <c r="G16" s="39" t="str">
        <f>"Day " &amp; ('Demographics &amp; Outcome'!G17-'Demographics &amp; Outcome'!U17)</f>
        <v>Day 61</v>
      </c>
      <c r="H16" s="40" t="str">
        <f>IF('Demographics &amp; Outcome'!H17="Dead", "Y", "N")</f>
        <v>N</v>
      </c>
      <c r="I16" s="26">
        <v>118</v>
      </c>
      <c r="J16" s="25">
        <v>89</v>
      </c>
      <c r="K16" s="25">
        <v>35</v>
      </c>
      <c r="L16" s="25">
        <v>18</v>
      </c>
      <c r="M16" s="25">
        <v>11</v>
      </c>
      <c r="N16" s="25">
        <v>15</v>
      </c>
      <c r="O16" s="25">
        <v>18</v>
      </c>
      <c r="P16" s="25">
        <v>13</v>
      </c>
      <c r="Q16" s="25">
        <v>8</v>
      </c>
      <c r="R16" s="25">
        <v>8</v>
      </c>
      <c r="S16" s="25"/>
      <c r="T16" s="25"/>
      <c r="U16" s="25" t="s">
        <v>149</v>
      </c>
      <c r="V16" s="25"/>
      <c r="W16" s="21">
        <f t="shared" si="23"/>
        <v>118</v>
      </c>
      <c r="X16" s="21">
        <f t="shared" si="24"/>
        <v>89</v>
      </c>
      <c r="Y16" s="21">
        <f t="shared" si="25"/>
        <v>35</v>
      </c>
      <c r="Z16" s="21">
        <f t="shared" si="26"/>
        <v>18</v>
      </c>
      <c r="AA16" s="21">
        <f t="shared" si="27"/>
        <v>11</v>
      </c>
      <c r="AB16" s="21">
        <f t="shared" si="28"/>
        <v>15</v>
      </c>
      <c r="AC16" s="21">
        <f t="shared" si="29"/>
        <v>18</v>
      </c>
      <c r="AD16" s="21">
        <f t="shared" si="30"/>
        <v>13</v>
      </c>
      <c r="AE16" s="21">
        <f t="shared" si="31"/>
        <v>8</v>
      </c>
      <c r="AF16" s="21">
        <f t="shared" si="32"/>
        <v>8</v>
      </c>
      <c r="AG16" s="21">
        <f t="shared" si="33"/>
        <v>0</v>
      </c>
      <c r="AH16" s="21">
        <f t="shared" si="34"/>
        <v>0</v>
      </c>
      <c r="AI16" s="21">
        <f t="shared" si="35"/>
        <v>1</v>
      </c>
      <c r="AJ16" s="21">
        <f t="shared" si="36"/>
        <v>0</v>
      </c>
    </row>
    <row r="17" spans="1:36" x14ac:dyDescent="0.25">
      <c r="A17" s="31">
        <v>15</v>
      </c>
      <c r="B17" s="39" t="str">
        <f>"Day " &amp; ('Demographics &amp; Outcome'!D18-'Demographics &amp; Outcome'!U18)</f>
        <v>Day -3</v>
      </c>
      <c r="C17" s="39" t="str">
        <f>"Day " &amp; ('Demographics &amp; Outcome'!E18-'Demographics &amp; Outcome'!U18)</f>
        <v>Day -2</v>
      </c>
      <c r="D17" s="39" t="s">
        <v>153</v>
      </c>
      <c r="E17" s="39"/>
      <c r="F17" s="39" t="str">
        <f>"Day " &amp; ('Demographics &amp; Outcome'!F18-'Demographics &amp; Outcome'!U18)</f>
        <v>Day 19</v>
      </c>
      <c r="G17" s="39" t="str">
        <f>"Day " &amp; ('Demographics &amp; Outcome'!G18-'Demographics &amp; Outcome'!U18)</f>
        <v>Day 29</v>
      </c>
      <c r="H17" s="40" t="str">
        <f>IF('Demographics &amp; Outcome'!H18="Dead", "Y", "N")</f>
        <v>N</v>
      </c>
      <c r="I17" s="26">
        <v>196</v>
      </c>
      <c r="J17" s="25">
        <v>285</v>
      </c>
      <c r="K17" s="25">
        <v>160</v>
      </c>
      <c r="L17" s="25">
        <v>83</v>
      </c>
      <c r="M17" s="25">
        <v>36</v>
      </c>
      <c r="N17" s="25">
        <v>19</v>
      </c>
      <c r="O17" s="25">
        <v>13</v>
      </c>
      <c r="P17" s="25">
        <v>9</v>
      </c>
      <c r="Q17" s="25">
        <v>10</v>
      </c>
      <c r="R17" s="25">
        <v>6</v>
      </c>
      <c r="S17" s="25">
        <v>5</v>
      </c>
      <c r="T17" s="25">
        <v>3</v>
      </c>
      <c r="U17" s="25" t="s">
        <v>149</v>
      </c>
      <c r="V17" s="25" t="s">
        <v>149</v>
      </c>
      <c r="W17" s="21">
        <f t="shared" si="23"/>
        <v>196</v>
      </c>
      <c r="X17" s="21">
        <f t="shared" si="24"/>
        <v>285</v>
      </c>
      <c r="Y17" s="21">
        <f t="shared" si="25"/>
        <v>160</v>
      </c>
      <c r="Z17" s="21">
        <f t="shared" si="26"/>
        <v>83</v>
      </c>
      <c r="AA17" s="21">
        <f t="shared" si="27"/>
        <v>36</v>
      </c>
      <c r="AB17" s="21">
        <f t="shared" si="28"/>
        <v>19</v>
      </c>
      <c r="AC17" s="21">
        <f t="shared" si="29"/>
        <v>13</v>
      </c>
      <c r="AD17" s="21">
        <f t="shared" si="30"/>
        <v>9</v>
      </c>
      <c r="AE17" s="21">
        <f t="shared" si="31"/>
        <v>10</v>
      </c>
      <c r="AF17" s="21">
        <f t="shared" si="32"/>
        <v>6</v>
      </c>
      <c r="AG17" s="21">
        <f t="shared" si="33"/>
        <v>5</v>
      </c>
      <c r="AH17" s="21">
        <f t="shared" si="34"/>
        <v>3</v>
      </c>
      <c r="AI17" s="21">
        <f t="shared" si="35"/>
        <v>1</v>
      </c>
      <c r="AJ17" s="21">
        <f t="shared" si="36"/>
        <v>1</v>
      </c>
    </row>
    <row r="18" spans="1:36" x14ac:dyDescent="0.25">
      <c r="A18" s="31">
        <v>16</v>
      </c>
      <c r="B18" s="39" t="str">
        <f>"Day " &amp; ('Demographics &amp; Outcome'!D19-'Demographics &amp; Outcome'!U19)</f>
        <v>Day -2</v>
      </c>
      <c r="C18" s="39" t="str">
        <f>"Day " &amp; ('Demographics &amp; Outcome'!E19-'Demographics &amp; Outcome'!U19)</f>
        <v>Day -2</v>
      </c>
      <c r="D18" s="39" t="s">
        <v>153</v>
      </c>
      <c r="E18" s="39"/>
      <c r="F18" s="39" t="str">
        <f>"Day " &amp; ('Demographics &amp; Outcome'!F19-'Demographics &amp; Outcome'!U19)</f>
        <v>Day 10</v>
      </c>
      <c r="G18" s="39" t="str">
        <f>"Day " &amp; ('Demographics &amp; Outcome'!G19-'Demographics &amp; Outcome'!U19)</f>
        <v>Day 24</v>
      </c>
      <c r="H18" s="40" t="str">
        <f>IF('Demographics &amp; Outcome'!H19="Dead", "Y", "N")</f>
        <v>N</v>
      </c>
      <c r="I18" s="26">
        <v>193</v>
      </c>
      <c r="J18" s="25">
        <v>128</v>
      </c>
      <c r="K18" s="25">
        <v>57</v>
      </c>
      <c r="L18" s="25">
        <v>26</v>
      </c>
      <c r="M18" s="25">
        <v>13</v>
      </c>
      <c r="N18" s="25">
        <v>7</v>
      </c>
      <c r="O18" s="25">
        <v>4</v>
      </c>
      <c r="P18" s="25">
        <v>3</v>
      </c>
      <c r="Q18" s="25" t="s">
        <v>149</v>
      </c>
      <c r="R18" s="25"/>
      <c r="S18" s="28" t="s">
        <v>149</v>
      </c>
      <c r="T18" s="25"/>
      <c r="U18" s="25"/>
      <c r="V18" s="25"/>
      <c r="W18" s="21">
        <f t="shared" si="23"/>
        <v>193</v>
      </c>
      <c r="X18" s="21">
        <f t="shared" si="24"/>
        <v>128</v>
      </c>
      <c r="Y18" s="21">
        <f t="shared" si="25"/>
        <v>57</v>
      </c>
      <c r="Z18" s="21">
        <f t="shared" si="26"/>
        <v>26</v>
      </c>
      <c r="AA18" s="21">
        <f t="shared" si="27"/>
        <v>13</v>
      </c>
      <c r="AB18" s="21">
        <f t="shared" si="28"/>
        <v>7</v>
      </c>
      <c r="AC18" s="21">
        <f t="shared" si="29"/>
        <v>4</v>
      </c>
      <c r="AD18" s="21">
        <f t="shared" si="30"/>
        <v>3</v>
      </c>
      <c r="AE18" s="21">
        <f t="shared" si="31"/>
        <v>1</v>
      </c>
      <c r="AF18" s="21">
        <f t="shared" si="32"/>
        <v>0</v>
      </c>
      <c r="AG18" s="21">
        <f t="shared" si="33"/>
        <v>1</v>
      </c>
      <c r="AH18" s="21">
        <f t="shared" si="34"/>
        <v>0</v>
      </c>
      <c r="AI18" s="21">
        <f t="shared" si="35"/>
        <v>0</v>
      </c>
      <c r="AJ18" s="21">
        <f t="shared" si="36"/>
        <v>0</v>
      </c>
    </row>
    <row r="19" spans="1:36" x14ac:dyDescent="0.25">
      <c r="A19" s="31">
        <v>17</v>
      </c>
      <c r="B19" s="39" t="str">
        <f>"Day " &amp; ('Demographics &amp; Outcome'!D20-'Demographics &amp; Outcome'!U20)</f>
        <v>Day -2</v>
      </c>
      <c r="C19" s="39" t="str">
        <f>"Day " &amp; ('Demographics &amp; Outcome'!E20-'Demographics &amp; Outcome'!U20)</f>
        <v>Day 0</v>
      </c>
      <c r="D19" s="39" t="s">
        <v>153</v>
      </c>
      <c r="E19" s="39"/>
      <c r="F19" s="39" t="str">
        <f>"Day " &amp; ('Demographics &amp; Outcome'!F20-'Demographics &amp; Outcome'!U20)</f>
        <v>Day 16</v>
      </c>
      <c r="G19" s="39" t="str">
        <f>"Day " &amp; ('Demographics &amp; Outcome'!G20-'Demographics &amp; Outcome'!U20)</f>
        <v>Day 23</v>
      </c>
      <c r="H19" s="40" t="str">
        <f>IF('Demographics &amp; Outcome'!H20="Dead", "Y", "N")</f>
        <v>N</v>
      </c>
      <c r="I19" s="26">
        <v>23</v>
      </c>
      <c r="J19" s="25">
        <v>20</v>
      </c>
      <c r="K19" s="25">
        <v>11</v>
      </c>
      <c r="L19" s="25" t="s">
        <v>150</v>
      </c>
      <c r="M19" s="25" t="s">
        <v>150</v>
      </c>
      <c r="N19" s="25" t="s">
        <v>150</v>
      </c>
      <c r="O19" s="25" t="s">
        <v>150</v>
      </c>
      <c r="P19" s="25" t="s">
        <v>150</v>
      </c>
      <c r="Q19" s="25" t="s">
        <v>150</v>
      </c>
      <c r="R19" s="25" t="s">
        <v>150</v>
      </c>
      <c r="S19" s="25" t="s">
        <v>149</v>
      </c>
      <c r="T19" s="25" t="s">
        <v>149</v>
      </c>
      <c r="U19" s="25" t="s">
        <v>149</v>
      </c>
      <c r="V19" s="25" t="s">
        <v>149</v>
      </c>
      <c r="W19" s="21">
        <f t="shared" si="23"/>
        <v>23</v>
      </c>
      <c r="X19" s="21">
        <f t="shared" si="24"/>
        <v>20</v>
      </c>
      <c r="Y19" s="21">
        <f t="shared" si="25"/>
        <v>11</v>
      </c>
      <c r="Z19" s="21">
        <f t="shared" si="26"/>
        <v>0</v>
      </c>
      <c r="AA19" s="21">
        <f t="shared" si="27"/>
        <v>0</v>
      </c>
      <c r="AB19" s="21">
        <f t="shared" si="28"/>
        <v>0</v>
      </c>
      <c r="AC19" s="21">
        <f t="shared" si="29"/>
        <v>0</v>
      </c>
      <c r="AD19" s="21">
        <f t="shared" si="30"/>
        <v>0</v>
      </c>
      <c r="AE19" s="21">
        <f t="shared" si="31"/>
        <v>0</v>
      </c>
      <c r="AF19" s="21">
        <f t="shared" si="32"/>
        <v>0</v>
      </c>
      <c r="AG19" s="21">
        <f t="shared" si="33"/>
        <v>1</v>
      </c>
      <c r="AH19" s="21">
        <f t="shared" si="34"/>
        <v>1</v>
      </c>
      <c r="AI19" s="21">
        <f t="shared" si="35"/>
        <v>1</v>
      </c>
      <c r="AJ19" s="21">
        <f t="shared" si="36"/>
        <v>1</v>
      </c>
    </row>
    <row r="20" spans="1:36" x14ac:dyDescent="0.25">
      <c r="A20" s="31">
        <v>18</v>
      </c>
      <c r="B20" s="39" t="str">
        <f>"Day " &amp; ('Demographics &amp; Outcome'!D21-'Demographics &amp; Outcome'!U21)</f>
        <v>Day -2</v>
      </c>
      <c r="C20" s="39" t="str">
        <f>"Day " &amp; ('Demographics &amp; Outcome'!E21-'Demographics &amp; Outcome'!U21)</f>
        <v>Day -1</v>
      </c>
      <c r="D20" s="39" t="s">
        <v>153</v>
      </c>
      <c r="E20" s="39"/>
      <c r="F20" s="39" t="str">
        <f>"Day " &amp; ('Demographics &amp; Outcome'!F21-'Demographics &amp; Outcome'!U21)</f>
        <v>Day 19</v>
      </c>
      <c r="G20" s="39" t="str">
        <f>"Day " &amp; ('Demographics &amp; Outcome'!G21-'Demographics &amp; Outcome'!U21)</f>
        <v>Day 59</v>
      </c>
      <c r="H20" s="40" t="str">
        <f>IF('Demographics &amp; Outcome'!H21="Dead", "Y", "N")</f>
        <v>N</v>
      </c>
      <c r="I20" s="26">
        <v>95</v>
      </c>
      <c r="J20" s="25">
        <v>89</v>
      </c>
      <c r="K20" s="25">
        <v>55</v>
      </c>
      <c r="L20" s="25">
        <v>35</v>
      </c>
      <c r="M20" s="25">
        <v>20</v>
      </c>
      <c r="N20" s="25">
        <v>12</v>
      </c>
      <c r="O20" s="25">
        <v>9</v>
      </c>
      <c r="P20" s="25">
        <v>6</v>
      </c>
      <c r="Q20" s="25">
        <v>3</v>
      </c>
      <c r="R20" s="25" t="s">
        <v>149</v>
      </c>
      <c r="S20" s="25" t="s">
        <v>149</v>
      </c>
      <c r="T20" s="25" t="s">
        <v>149</v>
      </c>
      <c r="U20" s="25" t="s">
        <v>149</v>
      </c>
      <c r="V20" s="25" t="s">
        <v>149</v>
      </c>
      <c r="W20" s="21">
        <f t="shared" si="23"/>
        <v>95</v>
      </c>
      <c r="X20" s="21">
        <f t="shared" si="24"/>
        <v>89</v>
      </c>
      <c r="Y20" s="21">
        <f t="shared" si="25"/>
        <v>55</v>
      </c>
      <c r="Z20" s="21">
        <f t="shared" si="26"/>
        <v>35</v>
      </c>
      <c r="AA20" s="21">
        <f t="shared" si="27"/>
        <v>20</v>
      </c>
      <c r="AB20" s="21">
        <f t="shared" si="28"/>
        <v>12</v>
      </c>
      <c r="AC20" s="21">
        <f t="shared" si="29"/>
        <v>9</v>
      </c>
      <c r="AD20" s="21">
        <f t="shared" si="30"/>
        <v>6</v>
      </c>
      <c r="AE20" s="21">
        <f t="shared" si="31"/>
        <v>3</v>
      </c>
      <c r="AF20" s="21">
        <f t="shared" si="32"/>
        <v>1</v>
      </c>
      <c r="AG20" s="21">
        <f t="shared" si="33"/>
        <v>1</v>
      </c>
      <c r="AH20" s="21">
        <f t="shared" si="34"/>
        <v>1</v>
      </c>
      <c r="AI20" s="21">
        <f t="shared" si="35"/>
        <v>1</v>
      </c>
      <c r="AJ20" s="21">
        <f t="shared" si="36"/>
        <v>1</v>
      </c>
    </row>
    <row r="21" spans="1:36" x14ac:dyDescent="0.25">
      <c r="A21" s="31">
        <v>19</v>
      </c>
      <c r="B21" s="39" t="str">
        <f>"Day " &amp; ('Demographics &amp; Outcome'!D22-'Demographics &amp; Outcome'!U22)</f>
        <v>Day -1</v>
      </c>
      <c r="C21" s="39" t="str">
        <f>"Day " &amp; ('Demographics &amp; Outcome'!E22-'Demographics &amp; Outcome'!U22)</f>
        <v>Day -1</v>
      </c>
      <c r="D21" s="39" t="s">
        <v>153</v>
      </c>
      <c r="E21" s="39"/>
      <c r="F21" s="39" t="str">
        <f>"Day " &amp; ('Demographics &amp; Outcome'!F22-'Demographics &amp; Outcome'!U22)</f>
        <v>Day 11</v>
      </c>
      <c r="G21" s="39" t="str">
        <f>"Day " &amp; ('Demographics &amp; Outcome'!G22-'Demographics &amp; Outcome'!U22)</f>
        <v>Day 28</v>
      </c>
      <c r="H21" s="40" t="str">
        <f>IF('Demographics &amp; Outcome'!H22="Dead", "Y", "N")</f>
        <v>Y</v>
      </c>
      <c r="I21" s="26">
        <v>96</v>
      </c>
      <c r="J21" s="25">
        <v>46</v>
      </c>
      <c r="K21" s="25">
        <v>23</v>
      </c>
      <c r="L21" s="25">
        <v>14</v>
      </c>
      <c r="M21" s="25">
        <v>9</v>
      </c>
      <c r="N21" s="25">
        <v>5</v>
      </c>
      <c r="O21" s="25">
        <v>4</v>
      </c>
      <c r="P21" s="25" t="s">
        <v>149</v>
      </c>
      <c r="Q21" s="25"/>
      <c r="R21" s="25" t="s">
        <v>149</v>
      </c>
      <c r="S21" s="25"/>
      <c r="T21" s="28" t="s">
        <v>149</v>
      </c>
      <c r="U21" s="25" t="s">
        <v>149</v>
      </c>
      <c r="V21" s="25"/>
      <c r="W21" s="21">
        <f t="shared" si="23"/>
        <v>96</v>
      </c>
      <c r="X21" s="21">
        <f t="shared" si="24"/>
        <v>46</v>
      </c>
      <c r="Y21" s="21">
        <f t="shared" si="25"/>
        <v>23</v>
      </c>
      <c r="Z21" s="21">
        <f t="shared" si="26"/>
        <v>14</v>
      </c>
      <c r="AA21" s="21">
        <f t="shared" si="27"/>
        <v>9</v>
      </c>
      <c r="AB21" s="21">
        <f t="shared" si="28"/>
        <v>5</v>
      </c>
      <c r="AC21" s="21">
        <f t="shared" si="29"/>
        <v>4</v>
      </c>
      <c r="AD21" s="21">
        <f t="shared" si="30"/>
        <v>1</v>
      </c>
      <c r="AE21" s="21">
        <f t="shared" si="31"/>
        <v>0</v>
      </c>
      <c r="AF21" s="21">
        <f t="shared" si="32"/>
        <v>1</v>
      </c>
      <c r="AG21" s="21">
        <f t="shared" si="33"/>
        <v>0</v>
      </c>
      <c r="AH21" s="21">
        <f t="shared" si="34"/>
        <v>1</v>
      </c>
      <c r="AI21" s="21">
        <f t="shared" si="35"/>
        <v>1</v>
      </c>
      <c r="AJ21" s="21">
        <f t="shared" si="36"/>
        <v>0</v>
      </c>
    </row>
    <row r="22" spans="1:36" x14ac:dyDescent="0.25">
      <c r="A22" s="31">
        <v>20</v>
      </c>
      <c r="B22" s="39" t="str">
        <f>"Day " &amp; ('Demographics &amp; Outcome'!D23-'Demographics &amp; Outcome'!U23)</f>
        <v>Day -1</v>
      </c>
      <c r="C22" s="39" t="str">
        <f>"Day " &amp; ('Demographics &amp; Outcome'!E23-'Demographics &amp; Outcome'!U23)</f>
        <v>Day -1</v>
      </c>
      <c r="D22" s="39" t="s">
        <v>153</v>
      </c>
      <c r="E22" s="39"/>
      <c r="F22" s="39" t="str">
        <f>"Day " &amp; ('Demographics &amp; Outcome'!F23-'Demographics &amp; Outcome'!U23)</f>
        <v>Day 4</v>
      </c>
      <c r="G22" s="39" t="str">
        <f>"Day " &amp; ('Demographics &amp; Outcome'!G23-'Demographics &amp; Outcome'!U23)</f>
        <v>Day 10</v>
      </c>
      <c r="H22" s="40" t="str">
        <f>IF('Demographics &amp; Outcome'!H23="Dead", "Y", "N")</f>
        <v>N</v>
      </c>
      <c r="I22" s="26">
        <v>172</v>
      </c>
      <c r="J22" s="25">
        <v>75</v>
      </c>
      <c r="K22" s="25">
        <v>38</v>
      </c>
      <c r="L22" s="25">
        <v>21</v>
      </c>
      <c r="M22" s="28">
        <v>12</v>
      </c>
      <c r="N22" s="25"/>
      <c r="O22" s="25"/>
      <c r="P22" s="25"/>
      <c r="Q22" s="25"/>
      <c r="R22" s="25"/>
      <c r="S22" s="25"/>
      <c r="T22" s="25"/>
      <c r="U22" s="25"/>
      <c r="V22" s="25"/>
      <c r="W22" s="21">
        <f t="shared" si="23"/>
        <v>172</v>
      </c>
      <c r="X22" s="21">
        <f t="shared" si="24"/>
        <v>75</v>
      </c>
      <c r="Y22" s="21">
        <f t="shared" si="25"/>
        <v>38</v>
      </c>
      <c r="Z22" s="21">
        <f t="shared" si="26"/>
        <v>21</v>
      </c>
      <c r="AA22" s="21">
        <f t="shared" si="27"/>
        <v>12</v>
      </c>
      <c r="AB22" s="21">
        <f t="shared" si="28"/>
        <v>0</v>
      </c>
      <c r="AC22" s="21">
        <f t="shared" si="29"/>
        <v>0</v>
      </c>
      <c r="AD22" s="21">
        <f t="shared" si="30"/>
        <v>0</v>
      </c>
      <c r="AE22" s="21">
        <f t="shared" si="31"/>
        <v>0</v>
      </c>
      <c r="AF22" s="21">
        <f t="shared" si="32"/>
        <v>0</v>
      </c>
      <c r="AG22" s="21">
        <f t="shared" si="33"/>
        <v>0</v>
      </c>
      <c r="AH22" s="21">
        <f t="shared" si="34"/>
        <v>0</v>
      </c>
      <c r="AI22" s="21">
        <f t="shared" si="35"/>
        <v>0</v>
      </c>
      <c r="AJ22" s="21">
        <f t="shared" si="36"/>
        <v>0</v>
      </c>
    </row>
    <row r="23" spans="1:36" x14ac:dyDescent="0.25">
      <c r="A23" s="31">
        <v>21</v>
      </c>
      <c r="B23" s="39" t="str">
        <f>"Day " &amp; ('Demographics &amp; Outcome'!D24-'Demographics &amp; Outcome'!U24)</f>
        <v>Day -7</v>
      </c>
      <c r="C23" s="39" t="str">
        <f>"Day " &amp; ('Demographics &amp; Outcome'!E24-'Demographics &amp; Outcome'!U24)</f>
        <v>Day 2</v>
      </c>
      <c r="D23" s="39" t="s">
        <v>153</v>
      </c>
      <c r="E23" s="39"/>
      <c r="F23" s="39" t="str">
        <f>"Day " &amp; ('Demographics &amp; Outcome'!F24-'Demographics &amp; Outcome'!U24)</f>
        <v>Day 3</v>
      </c>
      <c r="G23" s="39" t="str">
        <f>"Day " &amp; ('Demographics &amp; Outcome'!G24-'Demographics &amp; Outcome'!U24)</f>
        <v>Day 3</v>
      </c>
      <c r="H23" s="40" t="str">
        <f>IF('Demographics &amp; Outcome'!H24="Dead", "Y", "N")</f>
        <v>Y</v>
      </c>
      <c r="I23" s="26">
        <v>56</v>
      </c>
      <c r="J23" s="25">
        <v>29</v>
      </c>
      <c r="K23" s="27">
        <v>12</v>
      </c>
      <c r="L23" s="4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1">
        <f t="shared" si="23"/>
        <v>56</v>
      </c>
      <c r="X23" s="21">
        <f t="shared" si="24"/>
        <v>29</v>
      </c>
      <c r="Y23" s="21">
        <f t="shared" si="25"/>
        <v>12</v>
      </c>
      <c r="Z23" s="21">
        <f t="shared" si="26"/>
        <v>0</v>
      </c>
      <c r="AA23" s="21">
        <f t="shared" si="27"/>
        <v>0</v>
      </c>
      <c r="AB23" s="21">
        <f t="shared" si="28"/>
        <v>0</v>
      </c>
      <c r="AC23" s="21">
        <f t="shared" si="29"/>
        <v>0</v>
      </c>
      <c r="AD23" s="21">
        <f t="shared" si="30"/>
        <v>0</v>
      </c>
      <c r="AE23" s="21">
        <f t="shared" si="31"/>
        <v>0</v>
      </c>
      <c r="AF23" s="21">
        <f t="shared" si="32"/>
        <v>0</v>
      </c>
      <c r="AG23" s="21">
        <f t="shared" si="33"/>
        <v>0</v>
      </c>
      <c r="AH23" s="21">
        <f t="shared" si="34"/>
        <v>0</v>
      </c>
      <c r="AI23" s="21">
        <f t="shared" si="35"/>
        <v>0</v>
      </c>
      <c r="AJ23" s="21">
        <f t="shared" si="36"/>
        <v>0</v>
      </c>
    </row>
    <row r="24" spans="1:36" x14ac:dyDescent="0.25">
      <c r="A24" s="31">
        <v>22</v>
      </c>
      <c r="B24" s="39" t="str">
        <f>"Day " &amp; ('Demographics &amp; Outcome'!D25-'Demographics &amp; Outcome'!U25)</f>
        <v>Day -6</v>
      </c>
      <c r="C24" s="39" t="str">
        <f>"Day " &amp; ('Demographics &amp; Outcome'!E25-'Demographics &amp; Outcome'!U25)</f>
        <v>Day -1</v>
      </c>
      <c r="D24" s="39" t="s">
        <v>153</v>
      </c>
      <c r="E24" s="39"/>
      <c r="F24" s="39" t="str">
        <f>"Day " &amp; ('Demographics &amp; Outcome'!F25-'Demographics &amp; Outcome'!U25)</f>
        <v>Day 8</v>
      </c>
      <c r="G24" s="39" t="str">
        <f>"Day " &amp; ('Demographics &amp; Outcome'!G25-'Demographics &amp; Outcome'!U25)</f>
        <v>Day 12</v>
      </c>
      <c r="H24" s="40" t="str">
        <f>IF('Demographics &amp; Outcome'!H25="Dead", "Y", "N")</f>
        <v>N</v>
      </c>
      <c r="I24" s="26">
        <v>10</v>
      </c>
      <c r="J24" s="25">
        <v>5</v>
      </c>
      <c r="K24" s="25" t="s">
        <v>149</v>
      </c>
      <c r="L24" s="25" t="s">
        <v>149</v>
      </c>
      <c r="M24" s="25" t="s">
        <v>149</v>
      </c>
      <c r="N24" s="25" t="s">
        <v>149</v>
      </c>
      <c r="O24" s="25"/>
      <c r="P24" s="25" t="s">
        <v>149</v>
      </c>
      <c r="Q24" s="28" t="s">
        <v>146</v>
      </c>
      <c r="R24" s="25"/>
      <c r="S24" s="25"/>
      <c r="T24" s="25"/>
      <c r="U24" s="25"/>
      <c r="V24" s="25" t="s">
        <v>149</v>
      </c>
      <c r="W24" s="21">
        <f t="shared" si="23"/>
        <v>10</v>
      </c>
      <c r="X24" s="21">
        <f t="shared" si="24"/>
        <v>5</v>
      </c>
      <c r="Y24" s="21">
        <f t="shared" si="25"/>
        <v>1</v>
      </c>
      <c r="Z24" s="21">
        <f t="shared" si="26"/>
        <v>1</v>
      </c>
      <c r="AA24" s="21">
        <f t="shared" si="27"/>
        <v>1</v>
      </c>
      <c r="AB24" s="21">
        <f t="shared" si="28"/>
        <v>1</v>
      </c>
      <c r="AC24" s="21">
        <f t="shared" si="29"/>
        <v>0</v>
      </c>
      <c r="AD24" s="21">
        <f t="shared" si="30"/>
        <v>1</v>
      </c>
      <c r="AE24" s="21">
        <f t="shared" si="31"/>
        <v>0</v>
      </c>
      <c r="AF24" s="21">
        <f t="shared" si="32"/>
        <v>0</v>
      </c>
      <c r="AG24" s="21">
        <f t="shared" si="33"/>
        <v>0</v>
      </c>
      <c r="AH24" s="21">
        <f t="shared" si="34"/>
        <v>0</v>
      </c>
      <c r="AI24" s="21">
        <f t="shared" si="35"/>
        <v>0</v>
      </c>
      <c r="AJ24" s="21">
        <f t="shared" si="36"/>
        <v>1</v>
      </c>
    </row>
    <row r="25" spans="1:36" x14ac:dyDescent="0.25">
      <c r="A25" s="31">
        <v>23</v>
      </c>
      <c r="B25" s="39" t="str">
        <f>"Day " &amp; ('Demographics &amp; Outcome'!D26-'Demographics &amp; Outcome'!U26)</f>
        <v>Day -1</v>
      </c>
      <c r="C25" s="39" t="str">
        <f>"Day " &amp; ('Demographics &amp; Outcome'!E26-'Demographics &amp; Outcome'!U26)</f>
        <v>Day -1</v>
      </c>
      <c r="D25" s="39" t="s">
        <v>153</v>
      </c>
      <c r="E25" s="39"/>
      <c r="F25" s="39" t="str">
        <f>"Day " &amp; ('Demographics &amp; Outcome'!F26-'Demographics &amp; Outcome'!U26)</f>
        <v>Day 2</v>
      </c>
      <c r="G25" s="39" t="str">
        <f>"Day " &amp; ('Demographics &amp; Outcome'!G26-'Demographics &amp; Outcome'!U26)</f>
        <v>Day 3</v>
      </c>
      <c r="H25" s="40" t="str">
        <f>IF('Demographics &amp; Outcome'!H26="Dead", "Y", "N")</f>
        <v>N</v>
      </c>
      <c r="I25" s="26">
        <v>1230</v>
      </c>
      <c r="J25" s="25">
        <v>46</v>
      </c>
      <c r="K25" s="28">
        <v>20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>
        <f t="shared" si="23"/>
        <v>1230</v>
      </c>
      <c r="X25" s="21">
        <f t="shared" si="24"/>
        <v>46</v>
      </c>
      <c r="Y25" s="21">
        <f t="shared" si="25"/>
        <v>20</v>
      </c>
      <c r="Z25" s="21">
        <f t="shared" si="26"/>
        <v>0</v>
      </c>
      <c r="AA25" s="21">
        <f t="shared" si="27"/>
        <v>0</v>
      </c>
      <c r="AB25" s="21">
        <f t="shared" si="28"/>
        <v>0</v>
      </c>
      <c r="AC25" s="21">
        <f t="shared" si="29"/>
        <v>0</v>
      </c>
      <c r="AD25" s="21">
        <f t="shared" si="30"/>
        <v>0</v>
      </c>
      <c r="AE25" s="21">
        <f t="shared" si="31"/>
        <v>0</v>
      </c>
      <c r="AF25" s="21">
        <f t="shared" si="32"/>
        <v>0</v>
      </c>
      <c r="AG25" s="21">
        <f t="shared" si="33"/>
        <v>0</v>
      </c>
      <c r="AH25" s="21">
        <f t="shared" si="34"/>
        <v>0</v>
      </c>
      <c r="AI25" s="21">
        <f t="shared" si="35"/>
        <v>0</v>
      </c>
      <c r="AJ25" s="21">
        <f t="shared" si="36"/>
        <v>0</v>
      </c>
    </row>
    <row r="26" spans="1:36" x14ac:dyDescent="0.25">
      <c r="A26" s="31">
        <v>24</v>
      </c>
      <c r="B26" s="39" t="str">
        <f>"Day " &amp; ('Demographics &amp; Outcome'!D27-'Demographics &amp; Outcome'!U27)</f>
        <v>Day 0</v>
      </c>
      <c r="C26" s="39" t="str">
        <f>"Day " &amp; ('Demographics &amp; Outcome'!E27-'Demographics &amp; Outcome'!U27)</f>
        <v>Day 0</v>
      </c>
      <c r="D26" s="39" t="s">
        <v>153</v>
      </c>
      <c r="E26" s="39"/>
      <c r="F26" s="39" t="str">
        <f>"Day " &amp; ('Demographics &amp; Outcome'!F27-'Demographics &amp; Outcome'!U27)</f>
        <v>Day 7</v>
      </c>
      <c r="G26" s="39" t="str">
        <f>"Day " &amp; ('Demographics &amp; Outcome'!G27-'Demographics &amp; Outcome'!U27)</f>
        <v>Day 10</v>
      </c>
      <c r="H26" s="40" t="str">
        <f>IF('Demographics &amp; Outcome'!H27="Dead", "Y", "N")</f>
        <v>N</v>
      </c>
      <c r="I26" s="26">
        <v>276</v>
      </c>
      <c r="J26" s="25">
        <v>221</v>
      </c>
      <c r="K26" s="25">
        <v>119</v>
      </c>
      <c r="L26" s="25">
        <v>58</v>
      </c>
      <c r="M26" s="25">
        <v>30</v>
      </c>
      <c r="N26" s="25">
        <v>20</v>
      </c>
      <c r="O26" s="25"/>
      <c r="P26" s="28">
        <v>9</v>
      </c>
      <c r="Q26" s="25"/>
      <c r="R26" s="25"/>
      <c r="S26" s="25"/>
      <c r="T26" s="25"/>
      <c r="U26" s="25"/>
      <c r="V26" s="25"/>
      <c r="W26" s="21">
        <f t="shared" si="23"/>
        <v>276</v>
      </c>
      <c r="X26" s="21">
        <f t="shared" si="24"/>
        <v>221</v>
      </c>
      <c r="Y26" s="21">
        <f t="shared" si="25"/>
        <v>119</v>
      </c>
      <c r="Z26" s="21">
        <f t="shared" si="26"/>
        <v>58</v>
      </c>
      <c r="AA26" s="21">
        <f t="shared" si="27"/>
        <v>30</v>
      </c>
      <c r="AB26" s="21">
        <f t="shared" si="28"/>
        <v>20</v>
      </c>
      <c r="AC26" s="21">
        <f t="shared" si="29"/>
        <v>0</v>
      </c>
      <c r="AD26" s="21">
        <f t="shared" si="30"/>
        <v>9</v>
      </c>
      <c r="AE26" s="21">
        <f t="shared" si="31"/>
        <v>0</v>
      </c>
      <c r="AF26" s="21">
        <f t="shared" si="32"/>
        <v>0</v>
      </c>
      <c r="AG26" s="21">
        <f t="shared" si="33"/>
        <v>0</v>
      </c>
      <c r="AH26" s="21">
        <f t="shared" si="34"/>
        <v>0</v>
      </c>
      <c r="AI26" s="21">
        <f t="shared" si="35"/>
        <v>0</v>
      </c>
      <c r="AJ26" s="21">
        <f t="shared" si="36"/>
        <v>0</v>
      </c>
    </row>
    <row r="27" spans="1:36" x14ac:dyDescent="0.25">
      <c r="A27" s="31">
        <v>25</v>
      </c>
      <c r="B27" s="39" t="str">
        <f>"Day " &amp; ('Demographics &amp; Outcome'!D28-'Demographics &amp; Outcome'!U28)</f>
        <v>Day -1</v>
      </c>
      <c r="C27" s="39" t="str">
        <f>"Day " &amp; ('Demographics &amp; Outcome'!E28-'Demographics &amp; Outcome'!U28)</f>
        <v>Day -1</v>
      </c>
      <c r="D27" s="39" t="s">
        <v>153</v>
      </c>
      <c r="E27" s="39"/>
      <c r="F27" s="39" t="str">
        <f>"Day " &amp; ('Demographics &amp; Outcome'!F28-'Demographics &amp; Outcome'!U28)</f>
        <v>Day 9</v>
      </c>
      <c r="G27" s="39" t="str">
        <f>"Day " &amp; ('Demographics &amp; Outcome'!G28-'Demographics &amp; Outcome'!U28)</f>
        <v>Day 12</v>
      </c>
      <c r="H27" s="40" t="str">
        <f>IF('Demographics &amp; Outcome'!H28="Dead", "Y", "N")</f>
        <v>N</v>
      </c>
      <c r="I27" s="26">
        <v>195</v>
      </c>
      <c r="J27" s="25"/>
      <c r="K27" s="25">
        <v>61</v>
      </c>
      <c r="L27" s="25"/>
      <c r="M27" s="25"/>
      <c r="N27" s="25">
        <v>16</v>
      </c>
      <c r="O27" s="25"/>
      <c r="P27" s="25">
        <v>9</v>
      </c>
      <c r="Q27" s="25"/>
      <c r="R27" s="28">
        <v>5</v>
      </c>
      <c r="S27" s="25"/>
      <c r="T27" s="25"/>
      <c r="U27" s="25"/>
      <c r="V27" s="25"/>
      <c r="W27" s="21">
        <f t="shared" si="23"/>
        <v>195</v>
      </c>
      <c r="X27" s="21">
        <f t="shared" si="24"/>
        <v>0</v>
      </c>
      <c r="Y27" s="21">
        <f t="shared" si="25"/>
        <v>61</v>
      </c>
      <c r="Z27" s="21">
        <f t="shared" si="26"/>
        <v>0</v>
      </c>
      <c r="AA27" s="21">
        <f t="shared" si="27"/>
        <v>0</v>
      </c>
      <c r="AB27" s="21">
        <f t="shared" si="28"/>
        <v>16</v>
      </c>
      <c r="AC27" s="21">
        <f t="shared" si="29"/>
        <v>0</v>
      </c>
      <c r="AD27" s="21">
        <f t="shared" si="30"/>
        <v>9</v>
      </c>
      <c r="AE27" s="21">
        <f t="shared" si="31"/>
        <v>0</v>
      </c>
      <c r="AF27" s="21">
        <f t="shared" si="32"/>
        <v>5</v>
      </c>
      <c r="AG27" s="21">
        <f t="shared" si="33"/>
        <v>0</v>
      </c>
      <c r="AH27" s="21">
        <f t="shared" si="34"/>
        <v>0</v>
      </c>
      <c r="AI27" s="21">
        <f t="shared" si="35"/>
        <v>0</v>
      </c>
      <c r="AJ27" s="21">
        <f t="shared" si="36"/>
        <v>0</v>
      </c>
    </row>
    <row r="28" spans="1:36" x14ac:dyDescent="0.25">
      <c r="A28" s="31">
        <v>26</v>
      </c>
      <c r="B28" s="39" t="str">
        <f>"Day " &amp; ('Demographics &amp; Outcome'!D29-'Demographics &amp; Outcome'!U29)</f>
        <v>Day -2</v>
      </c>
      <c r="C28" s="39" t="str">
        <f>"Day " &amp; ('Demographics &amp; Outcome'!E29-'Demographics &amp; Outcome'!U29)</f>
        <v>Day 4</v>
      </c>
      <c r="D28" s="39" t="s">
        <v>153</v>
      </c>
      <c r="E28" s="39"/>
      <c r="F28" s="39" t="str">
        <f>"Day " &amp; ('Demographics &amp; Outcome'!F29-'Demographics &amp; Outcome'!U29)</f>
        <v>Day 11</v>
      </c>
      <c r="G28" s="39" t="str">
        <f>"Day " &amp; ('Demographics &amp; Outcome'!G29-'Demographics &amp; Outcome'!U29)</f>
        <v>Day 24</v>
      </c>
      <c r="H28" s="40" t="str">
        <f>IF('Demographics &amp; Outcome'!H29="Dead", "Y", "N")</f>
        <v>N</v>
      </c>
      <c r="I28" s="26">
        <v>140</v>
      </c>
      <c r="J28" s="25"/>
      <c r="K28" s="25">
        <v>61</v>
      </c>
      <c r="L28" s="25">
        <v>31</v>
      </c>
      <c r="M28" s="27">
        <v>16</v>
      </c>
      <c r="N28" s="25">
        <v>12</v>
      </c>
      <c r="O28" s="25"/>
      <c r="P28" s="25">
        <v>5</v>
      </c>
      <c r="Q28" s="25">
        <v>3</v>
      </c>
      <c r="R28" s="25"/>
      <c r="S28" s="25" t="s">
        <v>149</v>
      </c>
      <c r="T28" s="28" t="s">
        <v>146</v>
      </c>
      <c r="U28" s="25"/>
      <c r="V28" s="25"/>
      <c r="W28" s="21">
        <f t="shared" si="23"/>
        <v>140</v>
      </c>
      <c r="X28" s="21">
        <f t="shared" si="24"/>
        <v>0</v>
      </c>
      <c r="Y28" s="21">
        <f t="shared" si="25"/>
        <v>61</v>
      </c>
      <c r="Z28" s="21">
        <f t="shared" si="26"/>
        <v>31</v>
      </c>
      <c r="AA28" s="21">
        <f t="shared" si="27"/>
        <v>16</v>
      </c>
      <c r="AB28" s="21">
        <f t="shared" si="28"/>
        <v>12</v>
      </c>
      <c r="AC28" s="21">
        <f t="shared" si="29"/>
        <v>0</v>
      </c>
      <c r="AD28" s="21">
        <f t="shared" si="30"/>
        <v>5</v>
      </c>
      <c r="AE28" s="21">
        <f t="shared" si="31"/>
        <v>3</v>
      </c>
      <c r="AF28" s="21">
        <f t="shared" si="32"/>
        <v>0</v>
      </c>
      <c r="AG28" s="21">
        <f t="shared" si="33"/>
        <v>1</v>
      </c>
      <c r="AH28" s="21">
        <f t="shared" si="34"/>
        <v>0</v>
      </c>
      <c r="AI28" s="21">
        <f t="shared" si="35"/>
        <v>0</v>
      </c>
      <c r="AJ28" s="21">
        <f t="shared" si="36"/>
        <v>0</v>
      </c>
    </row>
    <row r="29" spans="1:36" x14ac:dyDescent="0.25">
      <c r="A29" s="31">
        <v>27</v>
      </c>
      <c r="B29" s="39" t="str">
        <f>"Day " &amp; ('Demographics &amp; Outcome'!D30-'Demographics &amp; Outcome'!U30)</f>
        <v>Day -1</v>
      </c>
      <c r="C29" s="39" t="str">
        <f>"Day " &amp; ('Demographics &amp; Outcome'!E30-'Demographics &amp; Outcome'!U30)</f>
        <v>Day 2</v>
      </c>
      <c r="D29" s="39" t="s">
        <v>153</v>
      </c>
      <c r="E29" s="39"/>
      <c r="F29" s="39" t="str">
        <f>"Day " &amp; ('Demographics &amp; Outcome'!F30-'Demographics &amp; Outcome'!U30)</f>
        <v>Day 4</v>
      </c>
      <c r="G29" s="39" t="str">
        <f>"Day " &amp; ('Demographics &amp; Outcome'!G30-'Demographics &amp; Outcome'!U30)</f>
        <v>Day 9</v>
      </c>
      <c r="H29" s="40" t="str">
        <f>IF('Demographics &amp; Outcome'!H30="Dead", "Y", "N")</f>
        <v>N</v>
      </c>
      <c r="I29" s="26"/>
      <c r="J29" s="25">
        <v>48</v>
      </c>
      <c r="K29" s="27">
        <v>23</v>
      </c>
      <c r="L29" s="25"/>
      <c r="M29" s="25">
        <v>11</v>
      </c>
      <c r="N29" s="25"/>
      <c r="O29" s="28"/>
      <c r="P29" s="25"/>
      <c r="Q29" s="25"/>
      <c r="R29" s="25"/>
      <c r="S29" s="25"/>
      <c r="T29" s="25"/>
      <c r="U29" s="25"/>
      <c r="V29" s="25"/>
      <c r="W29" s="21">
        <f t="shared" si="23"/>
        <v>0</v>
      </c>
      <c r="X29" s="21">
        <f t="shared" si="24"/>
        <v>48</v>
      </c>
      <c r="Y29" s="21">
        <f t="shared" si="25"/>
        <v>23</v>
      </c>
      <c r="Z29" s="21">
        <f t="shared" si="26"/>
        <v>0</v>
      </c>
      <c r="AA29" s="21">
        <f t="shared" si="27"/>
        <v>11</v>
      </c>
      <c r="AB29" s="21">
        <f t="shared" si="28"/>
        <v>0</v>
      </c>
      <c r="AC29" s="21">
        <f t="shared" si="29"/>
        <v>0</v>
      </c>
      <c r="AD29" s="21">
        <f t="shared" si="30"/>
        <v>0</v>
      </c>
      <c r="AE29" s="21">
        <f t="shared" si="31"/>
        <v>0</v>
      </c>
      <c r="AF29" s="21">
        <f t="shared" si="32"/>
        <v>0</v>
      </c>
      <c r="AG29" s="21">
        <f t="shared" si="33"/>
        <v>0</v>
      </c>
      <c r="AH29" s="21">
        <f t="shared" si="34"/>
        <v>0</v>
      </c>
      <c r="AI29" s="21">
        <f t="shared" si="35"/>
        <v>0</v>
      </c>
      <c r="AJ29" s="21">
        <f t="shared" si="36"/>
        <v>0</v>
      </c>
    </row>
    <row r="30" spans="1:36" x14ac:dyDescent="0.25">
      <c r="A30" s="31">
        <v>28</v>
      </c>
      <c r="B30" s="39" t="str">
        <f>"Day " &amp; ('Demographics &amp; Outcome'!D31-'Demographics &amp; Outcome'!U31)</f>
        <v>Day -1</v>
      </c>
      <c r="C30" s="39" t="str">
        <f>"Day " &amp; ('Demographics &amp; Outcome'!E31-'Demographics &amp; Outcome'!U31)</f>
        <v>Day 0</v>
      </c>
      <c r="D30" s="39" t="s">
        <v>153</v>
      </c>
      <c r="E30" s="39"/>
      <c r="F30" s="39" t="str">
        <f>"Day " &amp; ('Demographics &amp; Outcome'!F31-'Demographics &amp; Outcome'!U31)</f>
        <v>Day 20</v>
      </c>
      <c r="G30" s="39" t="str">
        <f>"Day " &amp; ('Demographics &amp; Outcome'!G31-'Demographics &amp; Outcome'!U31)</f>
        <v>Day 20</v>
      </c>
      <c r="H30" s="40" t="str">
        <f>IF('Demographics &amp; Outcome'!H31="Dead", "Y", "N")</f>
        <v>Y</v>
      </c>
      <c r="I30" s="26"/>
      <c r="J30" s="25">
        <v>233</v>
      </c>
      <c r="K30" s="25"/>
      <c r="L30" s="25">
        <v>69</v>
      </c>
      <c r="M30" s="25"/>
      <c r="N30" s="25">
        <v>22</v>
      </c>
      <c r="O30" s="25"/>
      <c r="P30" s="25"/>
      <c r="Q30" s="25"/>
      <c r="R30" s="25"/>
      <c r="S30" s="25"/>
      <c r="T30" s="25">
        <v>9</v>
      </c>
      <c r="U30" s="25"/>
      <c r="V30" s="25"/>
      <c r="W30" s="21">
        <f t="shared" si="23"/>
        <v>0</v>
      </c>
      <c r="X30" s="21">
        <f t="shared" si="24"/>
        <v>233</v>
      </c>
      <c r="Y30" s="21">
        <f t="shared" si="25"/>
        <v>0</v>
      </c>
      <c r="Z30" s="21">
        <f t="shared" si="26"/>
        <v>69</v>
      </c>
      <c r="AA30" s="21">
        <f t="shared" si="27"/>
        <v>0</v>
      </c>
      <c r="AB30" s="21">
        <f t="shared" si="28"/>
        <v>22</v>
      </c>
      <c r="AC30" s="21">
        <f t="shared" si="29"/>
        <v>0</v>
      </c>
      <c r="AD30" s="21">
        <f t="shared" si="30"/>
        <v>0</v>
      </c>
      <c r="AE30" s="21">
        <f t="shared" si="31"/>
        <v>0</v>
      </c>
      <c r="AF30" s="21">
        <f t="shared" si="32"/>
        <v>0</v>
      </c>
      <c r="AG30" s="21">
        <f t="shared" si="33"/>
        <v>0</v>
      </c>
      <c r="AH30" s="21">
        <f t="shared" si="34"/>
        <v>9</v>
      </c>
      <c r="AI30" s="21">
        <f t="shared" si="35"/>
        <v>0</v>
      </c>
      <c r="AJ30" s="21">
        <f t="shared" si="36"/>
        <v>0</v>
      </c>
    </row>
    <row r="31" spans="1:36" x14ac:dyDescent="0.25">
      <c r="A31" s="31">
        <v>29</v>
      </c>
      <c r="B31" s="39" t="str">
        <f>"Day " &amp; ('Demographics &amp; Outcome'!D32-'Demographics &amp; Outcome'!U32)</f>
        <v>Day -1</v>
      </c>
      <c r="C31" s="39" t="str">
        <f>"Day " &amp; ('Demographics &amp; Outcome'!E32-'Demographics &amp; Outcome'!U32)</f>
        <v>Day 1</v>
      </c>
      <c r="D31" s="39" t="s">
        <v>153</v>
      </c>
      <c r="E31" s="39"/>
      <c r="F31" s="39" t="str">
        <f>"Day " &amp; ('Demographics &amp; Outcome'!F32-'Demographics &amp; Outcome'!U32)</f>
        <v>Day 5</v>
      </c>
      <c r="G31" s="39" t="str">
        <f>"Day " &amp; ('Demographics &amp; Outcome'!G32-'Demographics &amp; Outcome'!U32)</f>
        <v>Day 8</v>
      </c>
      <c r="H31" s="40" t="str">
        <f>IF('Demographics &amp; Outcome'!H32="Dead", "Y", "N")</f>
        <v>N</v>
      </c>
      <c r="I31" s="26">
        <v>98</v>
      </c>
      <c r="J31" s="27">
        <v>41</v>
      </c>
      <c r="K31" s="25">
        <v>27</v>
      </c>
      <c r="L31" s="25">
        <v>16</v>
      </c>
      <c r="M31" s="25"/>
      <c r="N31" s="28">
        <v>6</v>
      </c>
      <c r="O31" s="25"/>
      <c r="P31" s="25"/>
      <c r="Q31" s="25"/>
      <c r="R31" s="25"/>
      <c r="S31" s="25"/>
      <c r="T31" s="25"/>
      <c r="U31" s="25"/>
      <c r="V31" s="25"/>
      <c r="W31" s="21">
        <f t="shared" si="23"/>
        <v>98</v>
      </c>
      <c r="X31" s="21">
        <f t="shared" si="24"/>
        <v>41</v>
      </c>
      <c r="Y31" s="21">
        <f t="shared" si="25"/>
        <v>27</v>
      </c>
      <c r="Z31" s="21">
        <f t="shared" si="26"/>
        <v>16</v>
      </c>
      <c r="AA31" s="21">
        <f t="shared" si="27"/>
        <v>0</v>
      </c>
      <c r="AB31" s="21">
        <f t="shared" si="28"/>
        <v>6</v>
      </c>
      <c r="AC31" s="21">
        <f t="shared" si="29"/>
        <v>0</v>
      </c>
      <c r="AD31" s="21">
        <f t="shared" si="30"/>
        <v>0</v>
      </c>
      <c r="AE31" s="21">
        <f t="shared" si="31"/>
        <v>0</v>
      </c>
      <c r="AF31" s="21">
        <f t="shared" si="32"/>
        <v>0</v>
      </c>
      <c r="AG31" s="21">
        <f t="shared" si="33"/>
        <v>0</v>
      </c>
      <c r="AH31" s="21">
        <f t="shared" si="34"/>
        <v>0</v>
      </c>
      <c r="AI31" s="21">
        <f t="shared" si="35"/>
        <v>0</v>
      </c>
      <c r="AJ31" s="21">
        <f t="shared" si="36"/>
        <v>0</v>
      </c>
    </row>
    <row r="32" spans="1:36" x14ac:dyDescent="0.25">
      <c r="A32" s="31">
        <v>30</v>
      </c>
      <c r="B32" s="39" t="str">
        <f>"Day " &amp; ('Demographics &amp; Outcome'!D33-'Demographics &amp; Outcome'!U33)</f>
        <v>Day -3</v>
      </c>
      <c r="C32" s="39" t="str">
        <f>"Day " &amp; ('Demographics &amp; Outcome'!E33-'Demographics &amp; Outcome'!U33)</f>
        <v>Day -1</v>
      </c>
      <c r="D32" s="39" t="s">
        <v>153</v>
      </c>
      <c r="E32" s="39"/>
      <c r="F32" s="39" t="str">
        <f>"Day " &amp; ('Demographics &amp; Outcome'!F33-'Demographics &amp; Outcome'!U33)</f>
        <v>Day 17</v>
      </c>
      <c r="G32" s="39" t="str">
        <f>"Day " &amp; ('Demographics &amp; Outcome'!G33-'Demographics &amp; Outcome'!U33)</f>
        <v>Day 17</v>
      </c>
      <c r="H32" s="40" t="str">
        <f>IF('Demographics &amp; Outcome'!H33="Dead", "Y", "N")</f>
        <v>Y</v>
      </c>
      <c r="I32" s="26">
        <v>53</v>
      </c>
      <c r="J32" s="25">
        <v>49</v>
      </c>
      <c r="K32" s="25">
        <v>22</v>
      </c>
      <c r="L32" s="25"/>
      <c r="M32" s="25">
        <v>6</v>
      </c>
      <c r="N32" s="25">
        <v>8</v>
      </c>
      <c r="O32" s="25">
        <v>4</v>
      </c>
      <c r="P32" s="25" t="s">
        <v>149</v>
      </c>
      <c r="Q32" s="25" t="s">
        <v>149</v>
      </c>
      <c r="R32" s="25" t="s">
        <v>149</v>
      </c>
      <c r="S32" s="25">
        <v>3</v>
      </c>
      <c r="T32" s="25">
        <v>13</v>
      </c>
      <c r="U32" s="25">
        <v>6</v>
      </c>
      <c r="V32" s="25">
        <v>3</v>
      </c>
      <c r="W32" s="21">
        <f t="shared" si="23"/>
        <v>53</v>
      </c>
      <c r="X32" s="21">
        <f t="shared" si="24"/>
        <v>49</v>
      </c>
      <c r="Y32" s="21">
        <f t="shared" si="25"/>
        <v>22</v>
      </c>
      <c r="Z32" s="21">
        <f t="shared" si="26"/>
        <v>0</v>
      </c>
      <c r="AA32" s="21">
        <f t="shared" si="27"/>
        <v>6</v>
      </c>
      <c r="AB32" s="21">
        <f t="shared" si="28"/>
        <v>8</v>
      </c>
      <c r="AC32" s="21">
        <f t="shared" si="29"/>
        <v>4</v>
      </c>
      <c r="AD32" s="21">
        <f t="shared" si="30"/>
        <v>1</v>
      </c>
      <c r="AE32" s="21">
        <f t="shared" si="31"/>
        <v>1</v>
      </c>
      <c r="AF32" s="21">
        <f t="shared" si="32"/>
        <v>1</v>
      </c>
      <c r="AG32" s="21">
        <f t="shared" si="33"/>
        <v>3</v>
      </c>
      <c r="AH32" s="21">
        <f t="shared" si="34"/>
        <v>13</v>
      </c>
      <c r="AI32" s="21">
        <f t="shared" si="35"/>
        <v>6</v>
      </c>
      <c r="AJ32" s="21">
        <f t="shared" si="36"/>
        <v>3</v>
      </c>
    </row>
    <row r="33" spans="1:36" x14ac:dyDescent="0.25">
      <c r="A33" s="31">
        <v>31</v>
      </c>
      <c r="B33" s="39" t="str">
        <f>"Day " &amp; ('Demographics &amp; Outcome'!D34-'Demographics &amp; Outcome'!U34)</f>
        <v>Day -2</v>
      </c>
      <c r="C33" s="39" t="str">
        <f>"Day " &amp; ('Demographics &amp; Outcome'!E34-'Demographics &amp; Outcome'!U34)</f>
        <v>Day -1</v>
      </c>
      <c r="D33" s="39" t="s">
        <v>153</v>
      </c>
      <c r="E33" s="39"/>
      <c r="F33" s="39" t="str">
        <f>"Day " &amp; ('Demographics &amp; Outcome'!F34-'Demographics &amp; Outcome'!U34)</f>
        <v>Day 2</v>
      </c>
      <c r="G33" s="39" t="str">
        <f>"Day " &amp; ('Demographics &amp; Outcome'!G34-'Demographics &amp; Outcome'!U34)</f>
        <v>Day 11</v>
      </c>
      <c r="H33" s="40" t="str">
        <f>IF('Demographics &amp; Outcome'!H34="Dead", "Y", "N")</f>
        <v>N</v>
      </c>
      <c r="I33" s="26">
        <v>99</v>
      </c>
      <c r="J33" s="25">
        <v>34</v>
      </c>
      <c r="K33" s="44" t="s">
        <v>146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1">
        <f t="shared" si="23"/>
        <v>99</v>
      </c>
      <c r="X33" s="21">
        <f t="shared" si="24"/>
        <v>34</v>
      </c>
      <c r="Y33" s="21">
        <f t="shared" si="25"/>
        <v>0</v>
      </c>
      <c r="Z33" s="21">
        <f t="shared" si="26"/>
        <v>0</v>
      </c>
      <c r="AA33" s="21">
        <f t="shared" si="27"/>
        <v>0</v>
      </c>
      <c r="AB33" s="21">
        <f t="shared" si="28"/>
        <v>0</v>
      </c>
      <c r="AC33" s="21">
        <f t="shared" si="29"/>
        <v>0</v>
      </c>
      <c r="AD33" s="21">
        <f t="shared" si="30"/>
        <v>0</v>
      </c>
      <c r="AE33" s="21">
        <f t="shared" si="31"/>
        <v>0</v>
      </c>
      <c r="AF33" s="21">
        <f t="shared" si="32"/>
        <v>0</v>
      </c>
      <c r="AG33" s="21">
        <f t="shared" si="33"/>
        <v>0</v>
      </c>
      <c r="AH33" s="21">
        <f t="shared" si="34"/>
        <v>0</v>
      </c>
      <c r="AI33" s="21">
        <f t="shared" si="35"/>
        <v>0</v>
      </c>
      <c r="AJ33" s="21">
        <f t="shared" si="36"/>
        <v>0</v>
      </c>
    </row>
    <row r="34" spans="1:36" x14ac:dyDescent="0.25">
      <c r="A34" s="31">
        <v>32</v>
      </c>
      <c r="B34" s="39" t="str">
        <f>"Day " &amp; ('Demographics &amp; Outcome'!D35-'Demographics &amp; Outcome'!U35)</f>
        <v>Day -1</v>
      </c>
      <c r="C34" s="39" t="str">
        <f>"Day " &amp; ('Demographics &amp; Outcome'!E35-'Demographics &amp; Outcome'!U35)</f>
        <v>Day 1</v>
      </c>
      <c r="D34" s="39" t="s">
        <v>153</v>
      </c>
      <c r="E34" s="39"/>
      <c r="F34" s="39" t="str">
        <f>"Day " &amp; ('Demographics &amp; Outcome'!F35-'Demographics &amp; Outcome'!U35)</f>
        <v>Day 75</v>
      </c>
      <c r="G34" s="39" t="str">
        <f>"Day " &amp; ('Demographics &amp; Outcome'!G35-'Demographics &amp; Outcome'!U35)</f>
        <v>Day 84</v>
      </c>
      <c r="H34" s="40" t="str">
        <f>IF('Demographics &amp; Outcome'!H35="Dead", "Y", "N")</f>
        <v>N</v>
      </c>
      <c r="I34" s="26">
        <v>169</v>
      </c>
      <c r="J34" s="25">
        <v>144</v>
      </c>
      <c r="K34" s="25">
        <v>69</v>
      </c>
      <c r="L34" s="25">
        <v>29</v>
      </c>
      <c r="M34" s="25">
        <v>19</v>
      </c>
      <c r="N34" s="25">
        <v>18</v>
      </c>
      <c r="O34" s="25">
        <v>10</v>
      </c>
      <c r="P34" s="25"/>
      <c r="Q34" s="25">
        <v>9</v>
      </c>
      <c r="R34" s="25"/>
      <c r="S34" s="25">
        <v>10</v>
      </c>
      <c r="T34" s="25">
        <v>13</v>
      </c>
      <c r="U34" s="25"/>
      <c r="V34" s="25">
        <v>23</v>
      </c>
      <c r="W34" s="21">
        <f t="shared" si="23"/>
        <v>169</v>
      </c>
      <c r="X34" s="21">
        <f t="shared" si="24"/>
        <v>144</v>
      </c>
      <c r="Y34" s="21">
        <f t="shared" si="25"/>
        <v>69</v>
      </c>
      <c r="Z34" s="21">
        <f t="shared" si="26"/>
        <v>29</v>
      </c>
      <c r="AA34" s="21">
        <f t="shared" si="27"/>
        <v>19</v>
      </c>
      <c r="AB34" s="21">
        <f t="shared" si="28"/>
        <v>18</v>
      </c>
      <c r="AC34" s="21">
        <f t="shared" si="29"/>
        <v>10</v>
      </c>
      <c r="AD34" s="21">
        <f t="shared" si="30"/>
        <v>0</v>
      </c>
      <c r="AE34" s="21">
        <f t="shared" si="31"/>
        <v>9</v>
      </c>
      <c r="AF34" s="21">
        <f t="shared" si="32"/>
        <v>0</v>
      </c>
      <c r="AG34" s="21">
        <f t="shared" si="33"/>
        <v>10</v>
      </c>
      <c r="AH34" s="21">
        <f t="shared" si="34"/>
        <v>13</v>
      </c>
      <c r="AI34" s="21">
        <f t="shared" si="35"/>
        <v>0</v>
      </c>
      <c r="AJ34" s="21">
        <f t="shared" si="36"/>
        <v>23</v>
      </c>
    </row>
    <row r="35" spans="1:36" x14ac:dyDescent="0.25">
      <c r="A35" s="31">
        <v>33</v>
      </c>
      <c r="B35" s="39" t="str">
        <f>"Day " &amp; ('Demographics &amp; Outcome'!D36-'Demographics &amp; Outcome'!U36)</f>
        <v>Day -3</v>
      </c>
      <c r="C35" s="39" t="str">
        <f>"Day " &amp; ('Demographics &amp; Outcome'!E36-'Demographics &amp; Outcome'!U36)</f>
        <v>Day 6</v>
      </c>
      <c r="D35" s="39" t="s">
        <v>153</v>
      </c>
      <c r="E35" s="39"/>
      <c r="F35" s="39" t="str">
        <f>"Day " &amp; ('Demographics &amp; Outcome'!F36-'Demographics &amp; Outcome'!U36)</f>
        <v>Day 37</v>
      </c>
      <c r="G35" s="39" t="str">
        <f>"Day " &amp; ('Demographics &amp; Outcome'!G36-'Demographics &amp; Outcome'!U36)</f>
        <v>Day 80</v>
      </c>
      <c r="H35" s="40" t="str">
        <f>IF('Demographics &amp; Outcome'!H36="Dead", "Y", "N")</f>
        <v>N</v>
      </c>
      <c r="I35" s="26"/>
      <c r="J35" s="25"/>
      <c r="K35" s="25"/>
      <c r="L35" s="25">
        <v>38</v>
      </c>
      <c r="M35" s="25"/>
      <c r="N35" s="25">
        <v>15</v>
      </c>
      <c r="O35" s="27">
        <v>17</v>
      </c>
      <c r="P35" s="25">
        <v>29</v>
      </c>
      <c r="Q35" s="25">
        <v>45</v>
      </c>
      <c r="R35" s="25"/>
      <c r="S35" s="25"/>
      <c r="T35" s="25">
        <v>30</v>
      </c>
      <c r="U35" s="25">
        <v>44</v>
      </c>
      <c r="V35" s="25">
        <v>33</v>
      </c>
      <c r="W35" s="21">
        <f t="shared" si="23"/>
        <v>0</v>
      </c>
      <c r="X35" s="21">
        <f t="shared" si="24"/>
        <v>0</v>
      </c>
      <c r="Y35" s="21">
        <f t="shared" si="25"/>
        <v>0</v>
      </c>
      <c r="Z35" s="21">
        <f t="shared" si="26"/>
        <v>38</v>
      </c>
      <c r="AA35" s="21">
        <f t="shared" si="27"/>
        <v>0</v>
      </c>
      <c r="AB35" s="21">
        <f t="shared" si="28"/>
        <v>15</v>
      </c>
      <c r="AC35" s="21">
        <f t="shared" si="29"/>
        <v>17</v>
      </c>
      <c r="AD35" s="21">
        <f t="shared" si="30"/>
        <v>29</v>
      </c>
      <c r="AE35" s="21">
        <f t="shared" si="31"/>
        <v>45</v>
      </c>
      <c r="AF35" s="21">
        <f t="shared" si="32"/>
        <v>0</v>
      </c>
      <c r="AG35" s="21">
        <f t="shared" si="33"/>
        <v>0</v>
      </c>
      <c r="AH35" s="21">
        <f t="shared" si="34"/>
        <v>30</v>
      </c>
      <c r="AI35" s="21">
        <f t="shared" si="35"/>
        <v>44</v>
      </c>
      <c r="AJ35" s="21">
        <f t="shared" si="36"/>
        <v>33</v>
      </c>
    </row>
    <row r="36" spans="1:36" x14ac:dyDescent="0.25">
      <c r="A36" s="31">
        <v>34</v>
      </c>
      <c r="B36" s="39" t="str">
        <f>"Day " &amp; ('Demographics &amp; Outcome'!D37-'Demographics &amp; Outcome'!U37)</f>
        <v>Day 0</v>
      </c>
      <c r="C36" s="39" t="str">
        <f>"Day " &amp; ('Demographics &amp; Outcome'!E37-'Demographics &amp; Outcome'!U37)</f>
        <v>Day 0</v>
      </c>
      <c r="D36" s="39" t="s">
        <v>153</v>
      </c>
      <c r="E36" s="39"/>
      <c r="F36" s="39" t="str">
        <f>"Day " &amp; ('Demographics &amp; Outcome'!F37-'Demographics &amp; Outcome'!U37)</f>
        <v>Day 8</v>
      </c>
      <c r="G36" s="39" t="str">
        <f>"Day " &amp; ('Demographics &amp; Outcome'!G37-'Demographics &amp; Outcome'!U37)</f>
        <v>Day 17</v>
      </c>
      <c r="H36" s="40" t="str">
        <f>IF('Demographics &amp; Outcome'!H37="Dead", "Y", "N")</f>
        <v>N</v>
      </c>
      <c r="I36" s="46">
        <v>157</v>
      </c>
      <c r="J36" s="25">
        <v>162</v>
      </c>
      <c r="K36" s="25">
        <v>69</v>
      </c>
      <c r="L36" s="25">
        <v>26</v>
      </c>
      <c r="M36" s="25"/>
      <c r="N36" s="25"/>
      <c r="O36" s="25"/>
      <c r="P36" s="25">
        <v>3</v>
      </c>
      <c r="Q36" s="28" t="s">
        <v>149</v>
      </c>
      <c r="R36" s="25"/>
      <c r="S36" s="25"/>
      <c r="T36" s="25"/>
      <c r="U36" s="25"/>
      <c r="V36" s="25"/>
      <c r="W36" s="21">
        <f>IF(I36="&lt;2",1,IF(OR(I36="",ISTEXT(I36)),0,I36))</f>
        <v>157</v>
      </c>
      <c r="X36" s="21">
        <f t="shared" si="24"/>
        <v>162</v>
      </c>
      <c r="Y36" s="21">
        <f t="shared" si="25"/>
        <v>69</v>
      </c>
      <c r="Z36" s="21">
        <f t="shared" si="26"/>
        <v>26</v>
      </c>
      <c r="AA36" s="21">
        <f t="shared" si="27"/>
        <v>0</v>
      </c>
      <c r="AB36" s="21">
        <f t="shared" si="28"/>
        <v>0</v>
      </c>
      <c r="AC36" s="21">
        <f t="shared" si="29"/>
        <v>0</v>
      </c>
      <c r="AD36" s="21">
        <f t="shared" si="30"/>
        <v>3</v>
      </c>
      <c r="AE36" s="21">
        <f>IF(Q36="&lt;2",1,IF(OR(Q36="",ISTEXT(Q36)),0,Q36))</f>
        <v>1</v>
      </c>
      <c r="AF36" s="21">
        <f t="shared" si="32"/>
        <v>0</v>
      </c>
      <c r="AG36" s="21">
        <f t="shared" si="33"/>
        <v>0</v>
      </c>
      <c r="AH36" s="21">
        <f t="shared" si="34"/>
        <v>0</v>
      </c>
      <c r="AI36" s="21">
        <f t="shared" si="35"/>
        <v>0</v>
      </c>
      <c r="AJ36" s="21">
        <f t="shared" si="36"/>
        <v>0</v>
      </c>
    </row>
    <row r="37" spans="1:36" x14ac:dyDescent="0.25">
      <c r="A37" s="31">
        <v>35</v>
      </c>
      <c r="B37" s="39" t="str">
        <f>"Day " &amp; ('Demographics &amp; Outcome'!D38-'Demographics &amp; Outcome'!U38)</f>
        <v>Day -1</v>
      </c>
      <c r="C37" s="39" t="str">
        <f>"Day " &amp; ('Demographics &amp; Outcome'!E38-'Demographics &amp; Outcome'!U38)</f>
        <v>Day 0</v>
      </c>
      <c r="D37" s="39" t="s">
        <v>153</v>
      </c>
      <c r="E37" s="39"/>
      <c r="F37" s="39" t="str">
        <f>"Day " &amp; ('Demographics &amp; Outcome'!F38-'Demographics &amp; Outcome'!U38)</f>
        <v>Day 2</v>
      </c>
      <c r="G37" s="39" t="str">
        <f>"Day " &amp; ('Demographics &amp; Outcome'!G38-'Demographics &amp; Outcome'!U38)</f>
        <v>Day 5</v>
      </c>
      <c r="H37" s="40" t="str">
        <f>IF('Demographics &amp; Outcome'!H38="Dead", "Y", "N")</f>
        <v>N</v>
      </c>
      <c r="I37" s="26">
        <v>202</v>
      </c>
      <c r="J37" s="25">
        <v>168</v>
      </c>
      <c r="K37" s="28">
        <v>75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1">
        <f t="shared" ref="W37:W42" si="37">IF(I37="&lt;2",1,IF(OR(I37="",ISTEXT(I37)),0,I37))</f>
        <v>202</v>
      </c>
      <c r="X37" s="21">
        <f t="shared" si="24"/>
        <v>168</v>
      </c>
      <c r="Y37" s="21">
        <f t="shared" si="25"/>
        <v>75</v>
      </c>
      <c r="Z37" s="21">
        <f t="shared" si="26"/>
        <v>0</v>
      </c>
      <c r="AA37" s="21">
        <f t="shared" si="27"/>
        <v>0</v>
      </c>
      <c r="AB37" s="21">
        <f t="shared" si="28"/>
        <v>0</v>
      </c>
      <c r="AC37" s="21">
        <f t="shared" si="29"/>
        <v>0</v>
      </c>
      <c r="AD37" s="21">
        <f t="shared" si="30"/>
        <v>0</v>
      </c>
      <c r="AE37" s="21">
        <f t="shared" ref="AE37:AE42" si="38">IF(Q37="&lt;2",1,IF(OR(Q37="",ISTEXT(Q37)),0,Q37))</f>
        <v>0</v>
      </c>
      <c r="AF37" s="21">
        <f t="shared" si="32"/>
        <v>0</v>
      </c>
      <c r="AG37" s="21">
        <f t="shared" si="33"/>
        <v>0</v>
      </c>
      <c r="AH37" s="21">
        <f t="shared" si="34"/>
        <v>0</v>
      </c>
      <c r="AI37" s="21">
        <f t="shared" si="35"/>
        <v>0</v>
      </c>
      <c r="AJ37" s="21">
        <f t="shared" si="36"/>
        <v>0</v>
      </c>
    </row>
    <row r="38" spans="1:36" x14ac:dyDescent="0.25">
      <c r="A38" s="31">
        <v>36</v>
      </c>
      <c r="B38" s="39" t="str">
        <f>"Day " &amp; ('Demographics &amp; Outcome'!D39-'Demographics &amp; Outcome'!U39)</f>
        <v>Day -5</v>
      </c>
      <c r="C38" s="39" t="str">
        <f>"Day " &amp; ('Demographics &amp; Outcome'!E39-'Demographics &amp; Outcome'!U39)</f>
        <v>Day 0</v>
      </c>
      <c r="D38" s="39" t="s">
        <v>153</v>
      </c>
      <c r="E38" s="39"/>
      <c r="F38" s="39" t="str">
        <f>"Day " &amp; ('Demographics &amp; Outcome'!F39-'Demographics &amp; Outcome'!U39)</f>
        <v>Day 28</v>
      </c>
      <c r="G38" s="39" t="str">
        <f>"Day " &amp; ('Demographics &amp; Outcome'!G39-'Demographics &amp; Outcome'!U39)</f>
        <v>Day 28</v>
      </c>
      <c r="H38" s="40" t="str">
        <f>IF('Demographics &amp; Outcome'!H39="Dead", "Y", "N")</f>
        <v>Y</v>
      </c>
      <c r="I38" s="46">
        <v>137</v>
      </c>
      <c r="J38" s="25">
        <v>134</v>
      </c>
      <c r="K38" s="25">
        <v>54</v>
      </c>
      <c r="L38" s="25">
        <v>26</v>
      </c>
      <c r="M38" s="25">
        <v>14</v>
      </c>
      <c r="N38" s="25">
        <v>8</v>
      </c>
      <c r="O38" s="25">
        <v>4</v>
      </c>
      <c r="P38" s="25"/>
      <c r="Q38" s="25">
        <v>3</v>
      </c>
      <c r="R38" s="25">
        <v>3</v>
      </c>
      <c r="S38" s="25" t="s">
        <v>149</v>
      </c>
      <c r="T38" s="25">
        <v>8</v>
      </c>
      <c r="U38" s="25">
        <v>7</v>
      </c>
      <c r="V38" s="25"/>
      <c r="W38" s="21">
        <f t="shared" si="37"/>
        <v>137</v>
      </c>
      <c r="X38" s="21">
        <f t="shared" si="24"/>
        <v>134</v>
      </c>
      <c r="Y38" s="21">
        <f t="shared" si="25"/>
        <v>54</v>
      </c>
      <c r="Z38" s="21">
        <f t="shared" si="26"/>
        <v>26</v>
      </c>
      <c r="AA38" s="21">
        <f t="shared" si="27"/>
        <v>14</v>
      </c>
      <c r="AB38" s="21">
        <f t="shared" si="28"/>
        <v>8</v>
      </c>
      <c r="AC38" s="21">
        <f t="shared" si="29"/>
        <v>4</v>
      </c>
      <c r="AD38" s="21">
        <f t="shared" si="30"/>
        <v>0</v>
      </c>
      <c r="AE38" s="21">
        <f t="shared" si="38"/>
        <v>3</v>
      </c>
      <c r="AF38" s="21">
        <f t="shared" si="32"/>
        <v>3</v>
      </c>
      <c r="AG38" s="21">
        <f t="shared" si="33"/>
        <v>1</v>
      </c>
      <c r="AH38" s="21">
        <f t="shared" si="34"/>
        <v>8</v>
      </c>
      <c r="AI38" s="21">
        <f t="shared" si="35"/>
        <v>7</v>
      </c>
      <c r="AJ38" s="21">
        <f t="shared" si="36"/>
        <v>0</v>
      </c>
    </row>
    <row r="39" spans="1:36" x14ac:dyDescent="0.25">
      <c r="A39" s="31">
        <v>37</v>
      </c>
      <c r="B39" s="39" t="str">
        <f>"Day " &amp; ('Demographics &amp; Outcome'!D40-'Demographics &amp; Outcome'!U40)</f>
        <v>Day -2</v>
      </c>
      <c r="C39" s="39" t="str">
        <f>"Day " &amp; ('Demographics &amp; Outcome'!E40-'Demographics &amp; Outcome'!U40)</f>
        <v>Day 4</v>
      </c>
      <c r="D39" s="39" t="s">
        <v>153</v>
      </c>
      <c r="E39" s="39"/>
      <c r="F39" s="39" t="str">
        <f>"Day " &amp; ('Demographics &amp; Outcome'!F40-'Demographics &amp; Outcome'!U40)</f>
        <v>Day 11</v>
      </c>
      <c r="G39" s="39" t="str">
        <f>"Day " &amp; ('Demographics &amp; Outcome'!G40-'Demographics &amp; Outcome'!U40)</f>
        <v>Day 22</v>
      </c>
      <c r="H39" s="40" t="str">
        <f>IF('Demographics &amp; Outcome'!H40="Dead", "Y", "N")</f>
        <v>N</v>
      </c>
      <c r="I39" s="26"/>
      <c r="J39" s="25">
        <v>39</v>
      </c>
      <c r="K39" s="25"/>
      <c r="L39" s="25"/>
      <c r="M39" s="27">
        <v>15</v>
      </c>
      <c r="N39" s="25">
        <v>13</v>
      </c>
      <c r="O39" s="25">
        <v>9</v>
      </c>
      <c r="P39" s="25">
        <v>14</v>
      </c>
      <c r="Q39" s="25">
        <v>15</v>
      </c>
      <c r="R39" s="25">
        <v>14</v>
      </c>
      <c r="S39" s="25">
        <v>7</v>
      </c>
      <c r="T39" s="28" t="s">
        <v>146</v>
      </c>
      <c r="U39" s="25"/>
      <c r="V39" s="25"/>
      <c r="W39" s="21">
        <f t="shared" si="37"/>
        <v>0</v>
      </c>
      <c r="X39" s="21">
        <f t="shared" si="24"/>
        <v>39</v>
      </c>
      <c r="Y39" s="21">
        <f t="shared" si="25"/>
        <v>0</v>
      </c>
      <c r="Z39" s="21">
        <f t="shared" si="26"/>
        <v>0</v>
      </c>
      <c r="AA39" s="21">
        <f t="shared" si="27"/>
        <v>15</v>
      </c>
      <c r="AB39" s="21">
        <f t="shared" si="28"/>
        <v>13</v>
      </c>
      <c r="AC39" s="21">
        <f t="shared" si="29"/>
        <v>9</v>
      </c>
      <c r="AD39" s="21">
        <f t="shared" si="30"/>
        <v>14</v>
      </c>
      <c r="AE39" s="21">
        <f t="shared" si="38"/>
        <v>15</v>
      </c>
      <c r="AF39" s="21">
        <f t="shared" si="32"/>
        <v>14</v>
      </c>
      <c r="AG39" s="21">
        <f t="shared" si="33"/>
        <v>7</v>
      </c>
      <c r="AH39" s="21">
        <f t="shared" si="34"/>
        <v>0</v>
      </c>
      <c r="AI39" s="21">
        <f t="shared" si="35"/>
        <v>0</v>
      </c>
      <c r="AJ39" s="21">
        <f t="shared" si="36"/>
        <v>0</v>
      </c>
    </row>
    <row r="40" spans="1:36" x14ac:dyDescent="0.25">
      <c r="A40" s="31">
        <v>38</v>
      </c>
      <c r="B40" s="39" t="str">
        <f>"Day " &amp; ('Demographics &amp; Outcome'!D41-'Demographics &amp; Outcome'!U41)</f>
        <v>Day -1</v>
      </c>
      <c r="C40" s="39" t="str">
        <f>"Day " &amp; ('Demographics &amp; Outcome'!E41-'Demographics &amp; Outcome'!U41)</f>
        <v>Day 3</v>
      </c>
      <c r="D40" s="39" t="s">
        <v>153</v>
      </c>
      <c r="E40" s="39"/>
      <c r="F40" s="39" t="str">
        <f>"Day " &amp; ('Demographics &amp; Outcome'!F41-'Demographics &amp; Outcome'!U41)</f>
        <v>Day 8</v>
      </c>
      <c r="G40" s="39" t="str">
        <f>"Day " &amp; ('Demographics &amp; Outcome'!G41-'Demographics &amp; Outcome'!U41)</f>
        <v>Day 13</v>
      </c>
      <c r="H40" s="40" t="str">
        <f>IF('Demographics &amp; Outcome'!H41="Dead", "Y", "N")</f>
        <v>N</v>
      </c>
      <c r="I40" s="26">
        <v>60</v>
      </c>
      <c r="J40" s="25"/>
      <c r="K40" s="25">
        <v>21</v>
      </c>
      <c r="L40" s="27">
        <v>14</v>
      </c>
      <c r="M40" s="25">
        <v>9</v>
      </c>
      <c r="N40" s="25">
        <v>6</v>
      </c>
      <c r="O40" s="25">
        <v>3</v>
      </c>
      <c r="P40" s="25" t="s">
        <v>149</v>
      </c>
      <c r="Q40" s="28" t="s">
        <v>146</v>
      </c>
      <c r="R40" s="25"/>
      <c r="S40" s="25"/>
      <c r="T40" s="25"/>
      <c r="U40" s="25"/>
      <c r="V40" s="25"/>
      <c r="W40" s="21">
        <f t="shared" si="37"/>
        <v>60</v>
      </c>
      <c r="X40" s="21">
        <f t="shared" si="24"/>
        <v>0</v>
      </c>
      <c r="Y40" s="21">
        <f t="shared" si="25"/>
        <v>21</v>
      </c>
      <c r="Z40" s="21">
        <f t="shared" si="26"/>
        <v>14</v>
      </c>
      <c r="AA40" s="21">
        <f t="shared" si="27"/>
        <v>9</v>
      </c>
      <c r="AB40" s="21">
        <f t="shared" si="28"/>
        <v>6</v>
      </c>
      <c r="AC40" s="21">
        <f t="shared" si="29"/>
        <v>3</v>
      </c>
      <c r="AD40" s="21">
        <f t="shared" si="30"/>
        <v>1</v>
      </c>
      <c r="AE40" s="21">
        <f t="shared" si="38"/>
        <v>0</v>
      </c>
      <c r="AF40" s="21">
        <f t="shared" si="32"/>
        <v>0</v>
      </c>
      <c r="AG40" s="21">
        <f t="shared" si="33"/>
        <v>0</v>
      </c>
      <c r="AH40" s="21">
        <f t="shared" si="34"/>
        <v>0</v>
      </c>
      <c r="AI40" s="21">
        <f t="shared" si="35"/>
        <v>0</v>
      </c>
      <c r="AJ40" s="21">
        <f t="shared" si="36"/>
        <v>0</v>
      </c>
    </row>
    <row r="41" spans="1:36" x14ac:dyDescent="0.25">
      <c r="A41" s="31">
        <v>39</v>
      </c>
      <c r="B41" s="39" t="str">
        <f>"Day " &amp; ('Demographics &amp; Outcome'!D42-'Demographics &amp; Outcome'!U42)</f>
        <v>Day -2</v>
      </c>
      <c r="C41" s="39" t="str">
        <f>"Day " &amp; ('Demographics &amp; Outcome'!E42-'Demographics &amp; Outcome'!U42)</f>
        <v>Day -2</v>
      </c>
      <c r="D41" s="39" t="s">
        <v>153</v>
      </c>
      <c r="E41" s="39"/>
      <c r="F41" s="39" t="str">
        <f>"Day " &amp; ('Demographics &amp; Outcome'!F42-'Demographics &amp; Outcome'!U42)</f>
        <v>Day 4</v>
      </c>
      <c r="G41" s="39" t="str">
        <f>"Day " &amp; ('Demographics &amp; Outcome'!G42-'Demographics &amp; Outcome'!U42)</f>
        <v>Day 13</v>
      </c>
      <c r="H41" s="40" t="str">
        <f>IF('Demographics &amp; Outcome'!H42="Dead", "Y", "N")</f>
        <v>Y</v>
      </c>
      <c r="I41" s="26">
        <v>69</v>
      </c>
      <c r="J41" s="25"/>
      <c r="K41" s="25">
        <v>24</v>
      </c>
      <c r="L41" s="25">
        <v>15</v>
      </c>
      <c r="M41" s="28">
        <v>10</v>
      </c>
      <c r="N41" s="25"/>
      <c r="O41" s="25"/>
      <c r="P41" s="25"/>
      <c r="Q41" s="25"/>
      <c r="R41" s="25"/>
      <c r="S41" s="25"/>
      <c r="T41" s="25"/>
      <c r="U41" s="25"/>
      <c r="V41" s="44"/>
      <c r="W41" s="21">
        <f t="shared" si="37"/>
        <v>69</v>
      </c>
      <c r="X41" s="21">
        <f t="shared" si="24"/>
        <v>0</v>
      </c>
      <c r="Y41" s="21">
        <f t="shared" si="25"/>
        <v>24</v>
      </c>
      <c r="Z41" s="21">
        <f t="shared" si="26"/>
        <v>15</v>
      </c>
      <c r="AA41" s="21">
        <f t="shared" si="27"/>
        <v>10</v>
      </c>
      <c r="AB41" s="21">
        <f t="shared" si="28"/>
        <v>0</v>
      </c>
      <c r="AC41" s="21">
        <f t="shared" si="29"/>
        <v>0</v>
      </c>
      <c r="AD41" s="21">
        <f t="shared" si="30"/>
        <v>0</v>
      </c>
      <c r="AE41" s="21">
        <f t="shared" si="38"/>
        <v>0</v>
      </c>
      <c r="AF41" s="21">
        <f t="shared" si="32"/>
        <v>0</v>
      </c>
      <c r="AG41" s="21">
        <f t="shared" si="33"/>
        <v>0</v>
      </c>
      <c r="AH41" s="21">
        <f t="shared" si="34"/>
        <v>0</v>
      </c>
      <c r="AI41" s="21">
        <f t="shared" si="35"/>
        <v>0</v>
      </c>
      <c r="AJ41" s="21">
        <f t="shared" si="36"/>
        <v>0</v>
      </c>
    </row>
    <row r="42" spans="1:36" x14ac:dyDescent="0.25">
      <c r="A42" s="31">
        <v>40</v>
      </c>
      <c r="B42" s="39" t="str">
        <f>"Day " &amp; ('Demographics &amp; Outcome'!D43-'Demographics &amp; Outcome'!U43)</f>
        <v>Day -1</v>
      </c>
      <c r="C42" s="39" t="str">
        <f>"Day " &amp; ('Demographics &amp; Outcome'!E43-'Demographics &amp; Outcome'!U43)</f>
        <v>Day 0</v>
      </c>
      <c r="D42" s="39" t="s">
        <v>153</v>
      </c>
      <c r="E42" s="39"/>
      <c r="F42" s="39" t="str">
        <f>"Day " &amp; ('Demographics &amp; Outcome'!F43-'Demographics &amp; Outcome'!U43)</f>
        <v>Day 45</v>
      </c>
      <c r="G42" s="39" t="str">
        <f>"Day " &amp; ('Demographics &amp; Outcome'!G43-'Demographics &amp; Outcome'!U43)</f>
        <v>Day 65</v>
      </c>
      <c r="H42" s="40" t="str">
        <f>IF('Demographics &amp; Outcome'!H43="Dead", "Y", "N")</f>
        <v>N</v>
      </c>
      <c r="I42" s="26">
        <v>121</v>
      </c>
      <c r="J42" s="25">
        <v>45</v>
      </c>
      <c r="K42" s="25">
        <v>21</v>
      </c>
      <c r="L42" s="25">
        <v>14</v>
      </c>
      <c r="M42" s="25">
        <v>19</v>
      </c>
      <c r="N42" s="25">
        <v>16</v>
      </c>
      <c r="O42" s="25">
        <v>8</v>
      </c>
      <c r="P42" s="47">
        <v>4</v>
      </c>
      <c r="Q42" s="48" t="s">
        <v>149</v>
      </c>
      <c r="R42" s="48" t="s">
        <v>149</v>
      </c>
      <c r="S42" s="48" t="s">
        <v>149</v>
      </c>
      <c r="T42" s="48" t="s">
        <v>149</v>
      </c>
      <c r="U42" s="48"/>
      <c r="V42" s="48">
        <v>7</v>
      </c>
      <c r="W42" s="21">
        <f t="shared" si="37"/>
        <v>121</v>
      </c>
      <c r="X42" s="21">
        <f t="shared" si="24"/>
        <v>45</v>
      </c>
      <c r="Y42" s="21">
        <f t="shared" si="25"/>
        <v>21</v>
      </c>
      <c r="Z42" s="21">
        <f t="shared" si="26"/>
        <v>14</v>
      </c>
      <c r="AA42" s="21">
        <f t="shared" si="27"/>
        <v>19</v>
      </c>
      <c r="AB42" s="21">
        <f t="shared" si="28"/>
        <v>16</v>
      </c>
      <c r="AC42" s="21">
        <f t="shared" si="29"/>
        <v>8</v>
      </c>
      <c r="AD42" s="21">
        <f t="shared" si="30"/>
        <v>4</v>
      </c>
      <c r="AE42" s="21">
        <f t="shared" si="38"/>
        <v>1</v>
      </c>
      <c r="AF42" s="21">
        <f t="shared" si="32"/>
        <v>1</v>
      </c>
      <c r="AG42" s="21">
        <f t="shared" si="33"/>
        <v>1</v>
      </c>
      <c r="AH42" s="21">
        <f t="shared" si="34"/>
        <v>1</v>
      </c>
      <c r="AI42" s="21">
        <f t="shared" si="35"/>
        <v>0</v>
      </c>
      <c r="AJ42" s="21">
        <f t="shared" si="36"/>
        <v>7</v>
      </c>
    </row>
    <row r="43" spans="1:36" x14ac:dyDescent="0.25">
      <c r="A43" s="31">
        <v>41</v>
      </c>
      <c r="B43" s="39" t="str">
        <f>"Day " &amp; ('Demographics &amp; Outcome'!D44-'Demographics &amp; Outcome'!U44)</f>
        <v>Day -3</v>
      </c>
      <c r="C43" s="39" t="str">
        <f>"Day " &amp; ('Demographics &amp; Outcome'!E44-'Demographics &amp; Outcome'!U44)</f>
        <v>Day -1</v>
      </c>
      <c r="D43" s="39" t="s">
        <v>153</v>
      </c>
      <c r="E43" s="39"/>
      <c r="F43" s="39" t="str">
        <f>"Day " &amp; ('Demographics &amp; Outcome'!F44-'Demographics &amp; Outcome'!U44)</f>
        <v>Day 6</v>
      </c>
      <c r="G43" s="39" t="str">
        <f>"Day " &amp; ('Demographics &amp; Outcome'!G44-'Demographics &amp; Outcome'!U44)</f>
        <v>Day 10</v>
      </c>
      <c r="H43" s="40" t="str">
        <f>IF('Demographics &amp; Outcome'!H44="Dead", "Y", "N")</f>
        <v>N</v>
      </c>
      <c r="I43" s="26">
        <v>112</v>
      </c>
      <c r="J43" s="25">
        <v>62</v>
      </c>
      <c r="K43" s="25">
        <v>30</v>
      </c>
      <c r="L43" s="25">
        <v>19</v>
      </c>
      <c r="M43" s="25">
        <v>15</v>
      </c>
      <c r="N43" s="48"/>
      <c r="O43" s="48">
        <v>9</v>
      </c>
      <c r="P43" s="48"/>
      <c r="Q43" s="48"/>
      <c r="R43" s="48"/>
      <c r="S43" s="48"/>
      <c r="T43" s="48"/>
      <c r="U43" s="48"/>
      <c r="V43" s="48"/>
      <c r="W43" s="21">
        <f>IF(I43="&lt;2",1,IF(OR(I43="",ISTEXT(I43)),0,I43))</f>
        <v>112</v>
      </c>
      <c r="X43" s="21">
        <f t="shared" si="24"/>
        <v>62</v>
      </c>
      <c r="Y43" s="21">
        <f t="shared" si="25"/>
        <v>30</v>
      </c>
      <c r="Z43" s="21">
        <f t="shared" si="26"/>
        <v>19</v>
      </c>
      <c r="AA43" s="21">
        <f t="shared" si="27"/>
        <v>15</v>
      </c>
      <c r="AB43" s="21">
        <f t="shared" si="28"/>
        <v>0</v>
      </c>
      <c r="AC43" s="21">
        <f t="shared" si="29"/>
        <v>9</v>
      </c>
      <c r="AD43" s="21">
        <f t="shared" si="30"/>
        <v>0</v>
      </c>
      <c r="AE43" s="21">
        <f>IF(Q43="&lt;2",1,IF(OR(Q43="",ISTEXT(Q43)),0,Q43))</f>
        <v>0</v>
      </c>
      <c r="AF43" s="21">
        <f t="shared" si="32"/>
        <v>0</v>
      </c>
      <c r="AG43" s="21">
        <f t="shared" si="33"/>
        <v>0</v>
      </c>
      <c r="AH43" s="21">
        <f t="shared" si="34"/>
        <v>0</v>
      </c>
      <c r="AI43" s="21">
        <f t="shared" si="35"/>
        <v>0</v>
      </c>
      <c r="AJ43" s="21">
        <f t="shared" si="36"/>
        <v>0</v>
      </c>
    </row>
    <row r="44" spans="1:36" x14ac:dyDescent="0.25">
      <c r="A44" s="31">
        <v>42</v>
      </c>
      <c r="B44" s="39" t="str">
        <f>"Day " &amp; ('Demographics &amp; Outcome'!D45-'Demographics &amp; Outcome'!U45)</f>
        <v>Day -2</v>
      </c>
      <c r="C44" s="39" t="str">
        <f>"Day " &amp; ('Demographics &amp; Outcome'!E45-'Demographics &amp; Outcome'!U45)</f>
        <v>Day -1</v>
      </c>
      <c r="D44" s="39" t="s">
        <v>153</v>
      </c>
      <c r="E44" s="39"/>
      <c r="F44" s="39" t="str">
        <f>"Day " &amp; ('Demographics &amp; Outcome'!F45-'Demographics &amp; Outcome'!U45)</f>
        <v>Day 12</v>
      </c>
      <c r="G44" s="39" t="str">
        <f>"Day " &amp; ('Demographics &amp; Outcome'!G45-'Demographics &amp; Outcome'!U45)</f>
        <v>Day 18</v>
      </c>
      <c r="H44" s="40" t="str">
        <f>IF('Demographics &amp; Outcome'!H45="Dead", "Y", "N")</f>
        <v>N</v>
      </c>
      <c r="I44" s="26">
        <v>94</v>
      </c>
      <c r="J44" s="25"/>
      <c r="K44" s="25">
        <v>10</v>
      </c>
      <c r="L44" s="25">
        <v>4</v>
      </c>
      <c r="M44" s="25" t="s">
        <v>149</v>
      </c>
      <c r="N44" s="25">
        <v>3</v>
      </c>
      <c r="O44" s="48" t="s">
        <v>149</v>
      </c>
      <c r="P44" s="48">
        <v>4</v>
      </c>
      <c r="Q44" s="48" t="s">
        <v>149</v>
      </c>
      <c r="R44" s="48" t="s">
        <v>149</v>
      </c>
      <c r="S44" s="48"/>
      <c r="T44" s="48"/>
      <c r="U44" s="48"/>
      <c r="V44" s="48"/>
      <c r="W44" s="21">
        <f t="shared" ref="W44:W56" si="39">IF(I44="&lt;2",1,IF(OR(I44="",ISTEXT(I44)),0,I44))</f>
        <v>94</v>
      </c>
      <c r="X44" s="21">
        <f t="shared" si="24"/>
        <v>0</v>
      </c>
      <c r="Y44" s="21">
        <f t="shared" si="25"/>
        <v>10</v>
      </c>
      <c r="Z44" s="21">
        <f t="shared" si="26"/>
        <v>4</v>
      </c>
      <c r="AA44" s="21">
        <f t="shared" si="27"/>
        <v>1</v>
      </c>
      <c r="AB44" s="21">
        <f t="shared" si="28"/>
        <v>3</v>
      </c>
      <c r="AC44" s="21">
        <f t="shared" si="29"/>
        <v>1</v>
      </c>
      <c r="AD44" s="21">
        <f t="shared" si="30"/>
        <v>4</v>
      </c>
      <c r="AE44" s="21">
        <f t="shared" ref="AE44:AE56" si="40">IF(Q44="&lt;2",1,IF(OR(Q44="",ISTEXT(Q44)),0,Q44))</f>
        <v>1</v>
      </c>
      <c r="AF44" s="21">
        <f t="shared" si="32"/>
        <v>1</v>
      </c>
      <c r="AG44" s="21">
        <f t="shared" si="33"/>
        <v>0</v>
      </c>
      <c r="AH44" s="21">
        <f t="shared" si="34"/>
        <v>0</v>
      </c>
      <c r="AI44" s="21">
        <f t="shared" si="35"/>
        <v>0</v>
      </c>
      <c r="AJ44" s="21">
        <f t="shared" si="36"/>
        <v>0</v>
      </c>
    </row>
    <row r="45" spans="1:36" x14ac:dyDescent="0.25">
      <c r="A45" s="31">
        <v>43</v>
      </c>
      <c r="B45" s="39" t="str">
        <f>"Day " &amp; ('Demographics &amp; Outcome'!D46-'Demographics &amp; Outcome'!U46)</f>
        <v>Day 0</v>
      </c>
      <c r="C45" s="39" t="str">
        <f>"Day " &amp; ('Demographics &amp; Outcome'!E46-'Demographics &amp; Outcome'!U46)</f>
        <v>Day 0</v>
      </c>
      <c r="D45" s="39" t="s">
        <v>153</v>
      </c>
      <c r="E45" s="39"/>
      <c r="F45" s="39" t="str">
        <f>"Day " &amp; ('Demographics &amp; Outcome'!F46-'Demographics &amp; Outcome'!U46)</f>
        <v>Day 9</v>
      </c>
      <c r="G45" s="39" t="str">
        <f>"Day " &amp; ('Demographics &amp; Outcome'!G46-'Demographics &amp; Outcome'!U46)</f>
        <v>Day 16</v>
      </c>
      <c r="H45" s="40" t="str">
        <f>IF('Demographics &amp; Outcome'!H46="Dead", "Y", "N")</f>
        <v>N</v>
      </c>
      <c r="I45" s="26">
        <v>342</v>
      </c>
      <c r="J45" s="25">
        <v>253</v>
      </c>
      <c r="K45" s="25">
        <v>111</v>
      </c>
      <c r="L45" s="25">
        <v>61</v>
      </c>
      <c r="M45" s="25"/>
      <c r="N45" s="25"/>
      <c r="O45" s="25">
        <v>11</v>
      </c>
      <c r="P45" s="25">
        <v>6</v>
      </c>
      <c r="Q45" s="48"/>
      <c r="R45" s="48">
        <v>3</v>
      </c>
      <c r="S45" s="48"/>
      <c r="T45" s="48"/>
      <c r="U45" s="48"/>
      <c r="V45" s="48"/>
      <c r="W45" s="21">
        <f t="shared" si="39"/>
        <v>342</v>
      </c>
      <c r="X45" s="21">
        <f t="shared" si="24"/>
        <v>253</v>
      </c>
      <c r="Y45" s="21">
        <f t="shared" si="25"/>
        <v>111</v>
      </c>
      <c r="Z45" s="21">
        <f t="shared" si="26"/>
        <v>61</v>
      </c>
      <c r="AA45" s="21">
        <f t="shared" si="27"/>
        <v>0</v>
      </c>
      <c r="AB45" s="21">
        <f t="shared" si="28"/>
        <v>0</v>
      </c>
      <c r="AC45" s="21">
        <f t="shared" si="29"/>
        <v>11</v>
      </c>
      <c r="AD45" s="21">
        <f t="shared" si="30"/>
        <v>6</v>
      </c>
      <c r="AE45" s="21">
        <f t="shared" si="40"/>
        <v>0</v>
      </c>
      <c r="AF45" s="21">
        <f t="shared" si="32"/>
        <v>3</v>
      </c>
      <c r="AG45" s="21">
        <f t="shared" si="33"/>
        <v>0</v>
      </c>
      <c r="AH45" s="21">
        <f t="shared" si="34"/>
        <v>0</v>
      </c>
      <c r="AI45" s="21">
        <f t="shared" si="35"/>
        <v>0</v>
      </c>
      <c r="AJ45" s="21">
        <f t="shared" si="36"/>
        <v>0</v>
      </c>
    </row>
    <row r="46" spans="1:36" x14ac:dyDescent="0.25">
      <c r="A46" s="31">
        <v>44</v>
      </c>
      <c r="B46" s="39" t="str">
        <f>"Day " &amp; ('Demographics &amp; Outcome'!D47-'Demographics &amp; Outcome'!U47)</f>
        <v>Day -1</v>
      </c>
      <c r="C46" s="39" t="str">
        <f>"Day " &amp; ('Demographics &amp; Outcome'!E47-'Demographics &amp; Outcome'!U47)</f>
        <v>Day 0</v>
      </c>
      <c r="D46" s="39" t="s">
        <v>153</v>
      </c>
      <c r="E46" s="39"/>
      <c r="F46" s="39" t="str">
        <f>"Day " &amp; ('Demographics &amp; Outcome'!F47-'Demographics &amp; Outcome'!U47)</f>
        <v>Day 2</v>
      </c>
      <c r="G46" s="39" t="str">
        <f>"Day " &amp; ('Demographics &amp; Outcome'!G47-'Demographics &amp; Outcome'!U47)</f>
        <v>Day 4</v>
      </c>
      <c r="H46" s="40" t="str">
        <f>IF('Demographics &amp; Outcome'!H47="Dead", "Y", "N")</f>
        <v>N</v>
      </c>
      <c r="I46" s="26">
        <v>149</v>
      </c>
      <c r="J46" s="25">
        <v>88</v>
      </c>
      <c r="K46" s="25"/>
      <c r="L46" s="25"/>
      <c r="M46" s="25"/>
      <c r="N46" s="25"/>
      <c r="O46" s="25"/>
      <c r="P46" s="48"/>
      <c r="Q46" s="48"/>
      <c r="R46" s="48"/>
      <c r="S46" s="48"/>
      <c r="T46" s="48"/>
      <c r="U46" s="48"/>
      <c r="V46" s="48"/>
      <c r="W46" s="21">
        <f t="shared" si="39"/>
        <v>149</v>
      </c>
      <c r="X46" s="21">
        <f t="shared" si="24"/>
        <v>88</v>
      </c>
      <c r="Y46" s="21">
        <f t="shared" si="25"/>
        <v>0</v>
      </c>
      <c r="Z46" s="21">
        <f t="shared" si="26"/>
        <v>0</v>
      </c>
      <c r="AA46" s="21">
        <f t="shared" si="27"/>
        <v>0</v>
      </c>
      <c r="AB46" s="21">
        <f t="shared" si="28"/>
        <v>0</v>
      </c>
      <c r="AC46" s="21">
        <f t="shared" si="29"/>
        <v>0</v>
      </c>
      <c r="AD46" s="21">
        <f t="shared" si="30"/>
        <v>0</v>
      </c>
      <c r="AE46" s="21">
        <f t="shared" si="40"/>
        <v>0</v>
      </c>
      <c r="AF46" s="21">
        <f t="shared" si="32"/>
        <v>0</v>
      </c>
      <c r="AG46" s="21">
        <f t="shared" si="33"/>
        <v>0</v>
      </c>
      <c r="AH46" s="21">
        <f t="shared" si="34"/>
        <v>0</v>
      </c>
      <c r="AI46" s="21">
        <f t="shared" si="35"/>
        <v>0</v>
      </c>
      <c r="AJ46" s="21">
        <f t="shared" si="36"/>
        <v>0</v>
      </c>
    </row>
    <row r="47" spans="1:36" x14ac:dyDescent="0.25">
      <c r="A47" s="31">
        <v>45</v>
      </c>
      <c r="B47" s="39" t="str">
        <f>"Day " &amp; ('Demographics &amp; Outcome'!D48-'Demographics &amp; Outcome'!U48)</f>
        <v>Day -2</v>
      </c>
      <c r="C47" s="39" t="str">
        <f>"Day " &amp; ('Demographics &amp; Outcome'!E48-'Demographics &amp; Outcome'!U48)</f>
        <v>Day 1</v>
      </c>
      <c r="D47" s="39" t="s">
        <v>153</v>
      </c>
      <c r="E47" s="39"/>
      <c r="F47" s="39" t="str">
        <f>"Day " &amp; ('Demographics &amp; Outcome'!F48-'Demographics &amp; Outcome'!U48)</f>
        <v>Day 7</v>
      </c>
      <c r="G47" s="39" t="str">
        <f>"Day " &amp; ('Demographics &amp; Outcome'!G48-'Demographics &amp; Outcome'!U48)</f>
        <v>Day 8</v>
      </c>
      <c r="H47" s="40" t="str">
        <f>IF('Demographics &amp; Outcome'!H48="Dead", "Y", "N")</f>
        <v>N</v>
      </c>
      <c r="I47" s="26">
        <v>172</v>
      </c>
      <c r="J47" s="25">
        <v>134</v>
      </c>
      <c r="K47" s="25">
        <v>79</v>
      </c>
      <c r="L47" s="25">
        <v>39</v>
      </c>
      <c r="M47" s="25">
        <v>22</v>
      </c>
      <c r="N47" s="25">
        <v>14</v>
      </c>
      <c r="O47" s="48"/>
      <c r="P47" s="48">
        <v>5</v>
      </c>
      <c r="Q47" s="48"/>
      <c r="R47" s="48"/>
      <c r="S47" s="48"/>
      <c r="T47" s="48"/>
      <c r="U47" s="48"/>
      <c r="V47" s="48"/>
      <c r="W47" s="21">
        <f t="shared" si="39"/>
        <v>172</v>
      </c>
      <c r="X47" s="21">
        <f t="shared" si="24"/>
        <v>134</v>
      </c>
      <c r="Y47" s="21">
        <f t="shared" si="25"/>
        <v>79</v>
      </c>
      <c r="Z47" s="21">
        <f t="shared" si="26"/>
        <v>39</v>
      </c>
      <c r="AA47" s="21">
        <f t="shared" si="27"/>
        <v>22</v>
      </c>
      <c r="AB47" s="21">
        <f t="shared" si="28"/>
        <v>14</v>
      </c>
      <c r="AC47" s="21">
        <f t="shared" si="29"/>
        <v>0</v>
      </c>
      <c r="AD47" s="21">
        <f t="shared" si="30"/>
        <v>5</v>
      </c>
      <c r="AE47" s="21">
        <f t="shared" si="40"/>
        <v>0</v>
      </c>
      <c r="AF47" s="21">
        <f t="shared" si="32"/>
        <v>0</v>
      </c>
      <c r="AG47" s="21">
        <f t="shared" si="33"/>
        <v>0</v>
      </c>
      <c r="AH47" s="21">
        <f t="shared" si="34"/>
        <v>0</v>
      </c>
      <c r="AI47" s="21">
        <f t="shared" si="35"/>
        <v>0</v>
      </c>
      <c r="AJ47" s="21">
        <f t="shared" si="36"/>
        <v>0</v>
      </c>
    </row>
    <row r="48" spans="1:36" x14ac:dyDescent="0.25">
      <c r="A48" s="31">
        <v>46</v>
      </c>
      <c r="B48" s="39" t="str">
        <f>"Day " &amp; ('Demographics &amp; Outcome'!D49-'Demographics &amp; Outcome'!U49)</f>
        <v>Day -1</v>
      </c>
      <c r="C48" s="39" t="str">
        <f>"Day " &amp; ('Demographics &amp; Outcome'!E49-'Demographics &amp; Outcome'!U49)</f>
        <v>Day -1</v>
      </c>
      <c r="D48" s="39" t="s">
        <v>153</v>
      </c>
      <c r="E48" s="39"/>
      <c r="F48" s="39" t="str">
        <f>"Day " &amp; ('Demographics &amp; Outcome'!F49-'Demographics &amp; Outcome'!U49)</f>
        <v>Day 21</v>
      </c>
      <c r="G48" s="39" t="str">
        <f>"Day " &amp; ('Demographics &amp; Outcome'!G49-'Demographics &amp; Outcome'!U49)</f>
        <v>Day 21</v>
      </c>
      <c r="H48" s="40" t="str">
        <f>IF('Demographics &amp; Outcome'!H49="Dead", "Y", "N")</f>
        <v>Y</v>
      </c>
      <c r="I48" s="26"/>
      <c r="J48" s="25">
        <v>74</v>
      </c>
      <c r="K48" s="25">
        <v>32</v>
      </c>
      <c r="L48" s="25">
        <v>20</v>
      </c>
      <c r="M48" s="25">
        <v>13</v>
      </c>
      <c r="N48" s="25">
        <v>10</v>
      </c>
      <c r="O48" s="25">
        <v>6</v>
      </c>
      <c r="P48" s="47">
        <v>7</v>
      </c>
      <c r="Q48" s="47">
        <v>5</v>
      </c>
      <c r="R48" s="47">
        <v>23</v>
      </c>
      <c r="S48" s="47">
        <v>40</v>
      </c>
      <c r="T48" s="47">
        <v>28</v>
      </c>
      <c r="U48" s="47">
        <v>31</v>
      </c>
      <c r="V48" s="47">
        <v>35</v>
      </c>
      <c r="W48" s="21">
        <f t="shared" si="39"/>
        <v>0</v>
      </c>
      <c r="X48" s="21">
        <f t="shared" si="24"/>
        <v>74</v>
      </c>
      <c r="Y48" s="21">
        <f t="shared" si="25"/>
        <v>32</v>
      </c>
      <c r="Z48" s="21">
        <f t="shared" si="26"/>
        <v>20</v>
      </c>
      <c r="AA48" s="21">
        <f t="shared" si="27"/>
        <v>13</v>
      </c>
      <c r="AB48" s="21">
        <f t="shared" si="28"/>
        <v>10</v>
      </c>
      <c r="AC48" s="21">
        <f t="shared" si="29"/>
        <v>6</v>
      </c>
      <c r="AD48" s="21">
        <f t="shared" si="30"/>
        <v>7</v>
      </c>
      <c r="AE48" s="21">
        <f t="shared" si="40"/>
        <v>5</v>
      </c>
      <c r="AF48" s="21">
        <f t="shared" si="32"/>
        <v>23</v>
      </c>
      <c r="AG48" s="21">
        <f t="shared" si="33"/>
        <v>40</v>
      </c>
      <c r="AH48" s="21">
        <f t="shared" si="34"/>
        <v>28</v>
      </c>
      <c r="AI48" s="21">
        <f t="shared" si="35"/>
        <v>31</v>
      </c>
      <c r="AJ48" s="21">
        <f t="shared" si="36"/>
        <v>35</v>
      </c>
    </row>
    <row r="49" spans="1:36" x14ac:dyDescent="0.25">
      <c r="A49" s="31">
        <v>47</v>
      </c>
      <c r="B49" s="39" t="str">
        <f>"Day " &amp; ('Demographics &amp; Outcome'!D50-'Demographics &amp; Outcome'!U50)</f>
        <v>Day 0</v>
      </c>
      <c r="C49" s="39" t="str">
        <f>"Day " &amp; ('Demographics &amp; Outcome'!E50-'Demographics &amp; Outcome'!U50)</f>
        <v>Day 0</v>
      </c>
      <c r="D49" s="39" t="s">
        <v>153</v>
      </c>
      <c r="E49" s="39"/>
      <c r="F49" s="39" t="str">
        <f>"Day " &amp; ('Demographics &amp; Outcome'!F50-'Demographics &amp; Outcome'!U50)</f>
        <v>Day 10</v>
      </c>
      <c r="G49" s="39" t="str">
        <f>"Day " &amp; ('Demographics &amp; Outcome'!G50-'Demographics &amp; Outcome'!U50)</f>
        <v>Day 13</v>
      </c>
      <c r="H49" s="40" t="str">
        <f>IF('Demographics &amp; Outcome'!H50="Dead", "Y", "N")</f>
        <v>N</v>
      </c>
      <c r="I49" s="26">
        <v>162</v>
      </c>
      <c r="J49" s="25">
        <v>144</v>
      </c>
      <c r="K49" s="25">
        <v>63</v>
      </c>
      <c r="L49" s="25">
        <v>29</v>
      </c>
      <c r="M49" s="25">
        <v>17</v>
      </c>
      <c r="N49" s="25">
        <v>11</v>
      </c>
      <c r="O49" s="25">
        <v>7</v>
      </c>
      <c r="P49" s="25">
        <v>3</v>
      </c>
      <c r="Q49" s="48" t="s">
        <v>149</v>
      </c>
      <c r="R49" s="48" t="s">
        <v>149</v>
      </c>
      <c r="S49" s="48">
        <v>82</v>
      </c>
      <c r="T49" s="48"/>
      <c r="U49" s="48"/>
      <c r="V49" s="48"/>
      <c r="W49" s="21">
        <f t="shared" si="39"/>
        <v>162</v>
      </c>
      <c r="X49" s="21">
        <f t="shared" si="24"/>
        <v>144</v>
      </c>
      <c r="Y49" s="21">
        <f t="shared" si="25"/>
        <v>63</v>
      </c>
      <c r="Z49" s="21">
        <f t="shared" si="26"/>
        <v>29</v>
      </c>
      <c r="AA49" s="21">
        <f t="shared" si="27"/>
        <v>17</v>
      </c>
      <c r="AB49" s="21">
        <f t="shared" si="28"/>
        <v>11</v>
      </c>
      <c r="AC49" s="21">
        <f t="shared" si="29"/>
        <v>7</v>
      </c>
      <c r="AD49" s="21">
        <f t="shared" si="30"/>
        <v>3</v>
      </c>
      <c r="AE49" s="21">
        <f t="shared" si="40"/>
        <v>1</v>
      </c>
      <c r="AF49" s="21">
        <f t="shared" si="32"/>
        <v>1</v>
      </c>
      <c r="AG49" s="21">
        <f t="shared" si="33"/>
        <v>82</v>
      </c>
      <c r="AH49" s="21">
        <f t="shared" si="34"/>
        <v>0</v>
      </c>
      <c r="AI49" s="21">
        <f t="shared" si="35"/>
        <v>0</v>
      </c>
      <c r="AJ49" s="21">
        <f t="shared" si="36"/>
        <v>0</v>
      </c>
    </row>
    <row r="50" spans="1:36" x14ac:dyDescent="0.25">
      <c r="A50" s="31">
        <v>48</v>
      </c>
      <c r="B50" s="39" t="str">
        <f>"Day " &amp; ('Demographics &amp; Outcome'!D51-'Demographics &amp; Outcome'!U51)</f>
        <v>Day -2</v>
      </c>
      <c r="C50" s="39" t="str">
        <f>"Day " &amp; ('Demographics &amp; Outcome'!E51-'Demographics &amp; Outcome'!U51)</f>
        <v>Day 0</v>
      </c>
      <c r="D50" s="39" t="s">
        <v>153</v>
      </c>
      <c r="E50" s="39"/>
      <c r="F50" s="39" t="str">
        <f>"Day " &amp; ('Demographics &amp; Outcome'!F51-'Demographics &amp; Outcome'!U51)</f>
        <v>Day 4</v>
      </c>
      <c r="G50" s="39" t="str">
        <f>"Day " &amp; ('Demographics &amp; Outcome'!G51-'Demographics &amp; Outcome'!U51)</f>
        <v>Day 19</v>
      </c>
      <c r="H50" s="40" t="str">
        <f>IF('Demographics &amp; Outcome'!H51="Dead", "Y", "N")</f>
        <v>Y</v>
      </c>
      <c r="I50" s="26">
        <v>80</v>
      </c>
      <c r="J50" s="25">
        <v>100</v>
      </c>
      <c r="K50" s="25">
        <v>40</v>
      </c>
      <c r="L50" s="25">
        <v>22</v>
      </c>
      <c r="M50" s="25">
        <v>14</v>
      </c>
      <c r="N50" s="25"/>
      <c r="O50" s="48"/>
      <c r="P50" s="48"/>
      <c r="Q50" s="48"/>
      <c r="R50" s="48"/>
      <c r="S50" s="48"/>
      <c r="T50" s="48"/>
      <c r="U50" s="48"/>
      <c r="V50" s="48"/>
      <c r="W50" s="21">
        <f t="shared" si="39"/>
        <v>80</v>
      </c>
      <c r="X50" s="21">
        <f t="shared" si="24"/>
        <v>100</v>
      </c>
      <c r="Y50" s="21">
        <f t="shared" si="25"/>
        <v>40</v>
      </c>
      <c r="Z50" s="21">
        <f t="shared" si="26"/>
        <v>22</v>
      </c>
      <c r="AA50" s="21">
        <f t="shared" si="27"/>
        <v>14</v>
      </c>
      <c r="AB50" s="21">
        <f t="shared" si="28"/>
        <v>0</v>
      </c>
      <c r="AC50" s="21">
        <f t="shared" si="29"/>
        <v>0</v>
      </c>
      <c r="AD50" s="21">
        <f t="shared" si="30"/>
        <v>0</v>
      </c>
      <c r="AE50" s="21">
        <f t="shared" si="40"/>
        <v>0</v>
      </c>
      <c r="AF50" s="21">
        <f t="shared" si="32"/>
        <v>0</v>
      </c>
      <c r="AG50" s="21">
        <f t="shared" si="33"/>
        <v>0</v>
      </c>
      <c r="AH50" s="21">
        <f t="shared" si="34"/>
        <v>0</v>
      </c>
      <c r="AI50" s="21">
        <f t="shared" si="35"/>
        <v>0</v>
      </c>
      <c r="AJ50" s="21">
        <f t="shared" si="36"/>
        <v>0</v>
      </c>
    </row>
    <row r="51" spans="1:36" x14ac:dyDescent="0.25">
      <c r="A51" s="31">
        <v>49</v>
      </c>
      <c r="B51" s="39" t="str">
        <f>"Day " &amp; ('Demographics &amp; Outcome'!D52-'Demographics &amp; Outcome'!U52)</f>
        <v>Day -6</v>
      </c>
      <c r="C51" s="39" t="str">
        <f>"Day " &amp; ('Demographics &amp; Outcome'!E52-'Demographics &amp; Outcome'!U52)</f>
        <v>Day 0</v>
      </c>
      <c r="D51" s="39" t="s">
        <v>153</v>
      </c>
      <c r="E51" s="39"/>
      <c r="F51" s="39" t="str">
        <f>"Day " &amp; ('Demographics &amp; Outcome'!F52-'Demographics &amp; Outcome'!U52)</f>
        <v>Day 5</v>
      </c>
      <c r="G51" s="39" t="str">
        <f>"Day " &amp; ('Demographics &amp; Outcome'!G52-'Demographics &amp; Outcome'!U52)</f>
        <v>Day 12</v>
      </c>
      <c r="H51" s="40" t="str">
        <f>IF('Demographics &amp; Outcome'!H52="Dead", "Y", "N")</f>
        <v>N</v>
      </c>
      <c r="I51" s="26">
        <v>97</v>
      </c>
      <c r="J51" s="25">
        <v>93</v>
      </c>
      <c r="K51" s="47">
        <v>24</v>
      </c>
      <c r="L51" s="47">
        <v>10</v>
      </c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21">
        <f t="shared" si="39"/>
        <v>97</v>
      </c>
      <c r="X51" s="21">
        <f t="shared" si="24"/>
        <v>93</v>
      </c>
      <c r="Y51" s="21">
        <f t="shared" si="25"/>
        <v>24</v>
      </c>
      <c r="Z51" s="21">
        <f t="shared" si="26"/>
        <v>10</v>
      </c>
      <c r="AA51" s="21">
        <f t="shared" si="27"/>
        <v>0</v>
      </c>
      <c r="AB51" s="21">
        <f t="shared" si="28"/>
        <v>0</v>
      </c>
      <c r="AC51" s="21">
        <f t="shared" si="29"/>
        <v>0</v>
      </c>
      <c r="AD51" s="21">
        <f t="shared" si="30"/>
        <v>0</v>
      </c>
      <c r="AE51" s="21">
        <f t="shared" si="40"/>
        <v>0</v>
      </c>
      <c r="AF51" s="21">
        <f t="shared" si="32"/>
        <v>0</v>
      </c>
      <c r="AG51" s="21">
        <f t="shared" si="33"/>
        <v>0</v>
      </c>
      <c r="AH51" s="21">
        <f t="shared" si="34"/>
        <v>0</v>
      </c>
      <c r="AI51" s="21">
        <f t="shared" si="35"/>
        <v>0</v>
      </c>
      <c r="AJ51" s="21">
        <f t="shared" si="36"/>
        <v>0</v>
      </c>
    </row>
    <row r="52" spans="1:36" x14ac:dyDescent="0.25">
      <c r="A52" s="31">
        <v>50</v>
      </c>
      <c r="B52" s="39" t="str">
        <f>"Day " &amp; ('Demographics &amp; Outcome'!D53-'Demographics &amp; Outcome'!U53)</f>
        <v>Day -2</v>
      </c>
      <c r="C52" s="39" t="str">
        <f>"Day " &amp; ('Demographics &amp; Outcome'!E53-'Demographics &amp; Outcome'!U53)</f>
        <v>Day 0</v>
      </c>
      <c r="D52" s="39" t="s">
        <v>153</v>
      </c>
      <c r="E52" s="39"/>
      <c r="F52" s="39" t="str">
        <f>"Day " &amp; ('Demographics &amp; Outcome'!F53-'Demographics &amp; Outcome'!U53)</f>
        <v>Day 7</v>
      </c>
      <c r="G52" s="39" t="str">
        <f>"Day " &amp; ('Demographics &amp; Outcome'!G53-'Demographics &amp; Outcome'!U53)</f>
        <v>Day 11</v>
      </c>
      <c r="H52" s="40" t="str">
        <f>IF('Demographics &amp; Outcome'!H53="Dead", "Y", "N")</f>
        <v>N</v>
      </c>
      <c r="I52" s="26">
        <v>51</v>
      </c>
      <c r="J52" s="25">
        <v>57</v>
      </c>
      <c r="K52" s="25">
        <v>17</v>
      </c>
      <c r="L52" s="25">
        <v>10</v>
      </c>
      <c r="M52" s="25">
        <v>6</v>
      </c>
      <c r="N52" s="25">
        <v>4</v>
      </c>
      <c r="O52" s="48" t="s">
        <v>149</v>
      </c>
      <c r="P52" s="48" t="s">
        <v>149</v>
      </c>
      <c r="Q52" s="48"/>
      <c r="R52" s="48"/>
      <c r="S52" s="48"/>
      <c r="T52" s="48"/>
      <c r="U52" s="48"/>
      <c r="V52" s="48"/>
      <c r="W52" s="21">
        <f t="shared" si="39"/>
        <v>51</v>
      </c>
      <c r="X52" s="21">
        <f t="shared" si="24"/>
        <v>57</v>
      </c>
      <c r="Y52" s="21">
        <f t="shared" si="25"/>
        <v>17</v>
      </c>
      <c r="Z52" s="21">
        <f t="shared" si="26"/>
        <v>10</v>
      </c>
      <c r="AA52" s="21">
        <f t="shared" si="27"/>
        <v>6</v>
      </c>
      <c r="AB52" s="21">
        <f t="shared" si="28"/>
        <v>4</v>
      </c>
      <c r="AC52" s="21">
        <f t="shared" si="29"/>
        <v>1</v>
      </c>
      <c r="AD52" s="21">
        <f t="shared" si="30"/>
        <v>1</v>
      </c>
      <c r="AE52" s="21">
        <f t="shared" si="40"/>
        <v>0</v>
      </c>
      <c r="AF52" s="21">
        <f t="shared" si="32"/>
        <v>0</v>
      </c>
      <c r="AG52" s="21">
        <f t="shared" si="33"/>
        <v>0</v>
      </c>
      <c r="AH52" s="21">
        <f t="shared" si="34"/>
        <v>0</v>
      </c>
      <c r="AI52" s="21">
        <f t="shared" si="35"/>
        <v>0</v>
      </c>
      <c r="AJ52" s="21">
        <f t="shared" si="36"/>
        <v>0</v>
      </c>
    </row>
    <row r="53" spans="1:36" x14ac:dyDescent="0.25">
      <c r="A53" s="31">
        <v>51</v>
      </c>
      <c r="B53" s="39" t="str">
        <f>"Day " &amp; ('Demographics &amp; Outcome'!D54-'Demographics &amp; Outcome'!U54)</f>
        <v>Day -3</v>
      </c>
      <c r="C53" s="39" t="str">
        <f>"Day " &amp; ('Demographics &amp; Outcome'!E54-'Demographics &amp; Outcome'!U54)</f>
        <v>Day 0</v>
      </c>
      <c r="D53" s="39" t="s">
        <v>153</v>
      </c>
      <c r="E53" s="39"/>
      <c r="F53" s="39" t="str">
        <f>"Day " &amp; ('Demographics &amp; Outcome'!F54-'Demographics &amp; Outcome'!U54)</f>
        <v>Day 27</v>
      </c>
      <c r="G53" s="39" t="str">
        <f>"Day " &amp; ('Demographics &amp; Outcome'!G54-'Demographics &amp; Outcome'!U54)</f>
        <v>Day 36</v>
      </c>
      <c r="H53" s="40" t="str">
        <f>IF('Demographics &amp; Outcome'!H54="Dead", "Y", "N")</f>
        <v>N</v>
      </c>
      <c r="I53" s="26">
        <v>98</v>
      </c>
      <c r="J53" s="25">
        <v>103</v>
      </c>
      <c r="K53" s="25">
        <v>45</v>
      </c>
      <c r="L53" s="25">
        <v>24</v>
      </c>
      <c r="M53" s="25">
        <v>15</v>
      </c>
      <c r="N53" s="47">
        <v>11</v>
      </c>
      <c r="O53" s="47">
        <v>8</v>
      </c>
      <c r="P53" s="47">
        <v>5</v>
      </c>
      <c r="Q53" s="47">
        <v>4</v>
      </c>
      <c r="R53" s="48" t="s">
        <v>149</v>
      </c>
      <c r="S53" s="48" t="s">
        <v>149</v>
      </c>
      <c r="T53" s="48" t="s">
        <v>149</v>
      </c>
      <c r="U53" s="48" t="s">
        <v>149</v>
      </c>
      <c r="V53" s="48" t="s">
        <v>149</v>
      </c>
      <c r="W53" s="21">
        <f t="shared" si="39"/>
        <v>98</v>
      </c>
      <c r="X53" s="21">
        <f t="shared" si="24"/>
        <v>103</v>
      </c>
      <c r="Y53" s="21">
        <f t="shared" si="25"/>
        <v>45</v>
      </c>
      <c r="Z53" s="21">
        <f t="shared" si="26"/>
        <v>24</v>
      </c>
      <c r="AA53" s="21">
        <f t="shared" si="27"/>
        <v>15</v>
      </c>
      <c r="AB53" s="21">
        <f t="shared" si="28"/>
        <v>11</v>
      </c>
      <c r="AC53" s="21">
        <f t="shared" si="29"/>
        <v>8</v>
      </c>
      <c r="AD53" s="21">
        <f t="shared" si="30"/>
        <v>5</v>
      </c>
      <c r="AE53" s="21">
        <f t="shared" si="40"/>
        <v>4</v>
      </c>
      <c r="AF53" s="21">
        <f t="shared" si="32"/>
        <v>1</v>
      </c>
      <c r="AG53" s="21">
        <f t="shared" si="33"/>
        <v>1</v>
      </c>
      <c r="AH53" s="21">
        <f t="shared" si="34"/>
        <v>1</v>
      </c>
      <c r="AI53" s="21">
        <f t="shared" si="35"/>
        <v>1</v>
      </c>
      <c r="AJ53" s="21">
        <f t="shared" si="36"/>
        <v>1</v>
      </c>
    </row>
    <row r="54" spans="1:36" x14ac:dyDescent="0.25">
      <c r="A54" s="31">
        <v>52</v>
      </c>
      <c r="B54" s="39" t="str">
        <f>"Day " &amp; ('Demographics &amp; Outcome'!D55-'Demographics &amp; Outcome'!U55)</f>
        <v>Day 0</v>
      </c>
      <c r="C54" s="39" t="str">
        <f>"Day " &amp; ('Demographics &amp; Outcome'!E55-'Demographics &amp; Outcome'!U55)</f>
        <v>Day 3</v>
      </c>
      <c r="D54" s="39" t="s">
        <v>153</v>
      </c>
      <c r="E54" s="39"/>
      <c r="F54" s="39" t="str">
        <f>"Day " &amp; ('Demographics &amp; Outcome'!F55-'Demographics &amp; Outcome'!U55)</f>
        <v>Day 5</v>
      </c>
      <c r="G54" s="39" t="str">
        <f>"Day " &amp; ('Demographics &amp; Outcome'!G55-'Demographics &amp; Outcome'!U55)</f>
        <v>Day 8</v>
      </c>
      <c r="H54" s="40" t="str">
        <f>IF('Demographics &amp; Outcome'!H55="Dead", "Y", "N")</f>
        <v>N</v>
      </c>
      <c r="I54" s="26">
        <v>153</v>
      </c>
      <c r="J54" s="25">
        <v>152</v>
      </c>
      <c r="K54" s="25"/>
      <c r="L54" s="25">
        <v>15</v>
      </c>
      <c r="M54" s="25">
        <v>11</v>
      </c>
      <c r="N54" s="25">
        <v>5</v>
      </c>
      <c r="O54" s="25"/>
      <c r="P54" s="25"/>
      <c r="Q54" s="48"/>
      <c r="R54" s="48"/>
      <c r="S54" s="48"/>
      <c r="T54" s="48"/>
      <c r="U54" s="48"/>
      <c r="V54" s="48"/>
      <c r="W54" s="21">
        <f t="shared" si="39"/>
        <v>153</v>
      </c>
      <c r="X54" s="21">
        <f t="shared" si="24"/>
        <v>152</v>
      </c>
      <c r="Y54" s="21">
        <f t="shared" si="25"/>
        <v>0</v>
      </c>
      <c r="Z54" s="21">
        <f t="shared" si="26"/>
        <v>15</v>
      </c>
      <c r="AA54" s="21">
        <f t="shared" si="27"/>
        <v>11</v>
      </c>
      <c r="AB54" s="21">
        <f t="shared" si="28"/>
        <v>5</v>
      </c>
      <c r="AC54" s="21">
        <f t="shared" si="29"/>
        <v>0</v>
      </c>
      <c r="AD54" s="21">
        <f t="shared" si="30"/>
        <v>0</v>
      </c>
      <c r="AE54" s="21">
        <f t="shared" si="40"/>
        <v>0</v>
      </c>
      <c r="AF54" s="21">
        <f t="shared" si="32"/>
        <v>0</v>
      </c>
      <c r="AG54" s="21">
        <f t="shared" si="33"/>
        <v>0</v>
      </c>
      <c r="AH54" s="21">
        <f t="shared" si="34"/>
        <v>0</v>
      </c>
      <c r="AI54" s="21">
        <f t="shared" si="35"/>
        <v>0</v>
      </c>
      <c r="AJ54" s="21">
        <f t="shared" si="36"/>
        <v>0</v>
      </c>
    </row>
    <row r="55" spans="1:36" x14ac:dyDescent="0.25">
      <c r="A55" s="31">
        <v>53</v>
      </c>
      <c r="B55" s="39" t="str">
        <f>"Day " &amp; ('Demographics &amp; Outcome'!D56-'Demographics &amp; Outcome'!U56)</f>
        <v>Day -1</v>
      </c>
      <c r="C55" s="39" t="str">
        <f>"Day " &amp; ('Demographics &amp; Outcome'!E56-'Demographics &amp; Outcome'!U56)</f>
        <v>Day 0</v>
      </c>
      <c r="D55" s="39" t="s">
        <v>153</v>
      </c>
      <c r="E55" s="39"/>
      <c r="F55" s="39" t="str">
        <f>"Day " &amp; ('Demographics &amp; Outcome'!F56-'Demographics &amp; Outcome'!U56)</f>
        <v>Day 2</v>
      </c>
      <c r="G55" s="39" t="str">
        <f>"Day " &amp; ('Demographics &amp; Outcome'!G56-'Demographics &amp; Outcome'!U56)</f>
        <v>Day 5</v>
      </c>
      <c r="H55" s="40" t="str">
        <f>IF('Demographics &amp; Outcome'!H56="Dead", "Y", "N")</f>
        <v>N</v>
      </c>
      <c r="I55" s="26">
        <v>180</v>
      </c>
      <c r="J55" s="25">
        <v>87</v>
      </c>
      <c r="K55" s="25">
        <v>38</v>
      </c>
      <c r="L55" s="25"/>
      <c r="M55" s="25"/>
      <c r="N55" s="25"/>
      <c r="O55" s="25"/>
      <c r="P55" s="48"/>
      <c r="Q55" s="48"/>
      <c r="R55" s="48"/>
      <c r="S55" s="48"/>
      <c r="T55" s="48"/>
      <c r="U55" s="48"/>
      <c r="V55" s="48"/>
      <c r="W55" s="21">
        <f t="shared" si="39"/>
        <v>180</v>
      </c>
      <c r="X55" s="21">
        <f t="shared" ref="X55:X82" si="41">IF(J55="&lt;2",1,IF(OR(J55="",ISTEXT(J55)),0,J55))</f>
        <v>87</v>
      </c>
      <c r="Y55" s="21">
        <f t="shared" ref="Y55:Y82" si="42">IF(K55="&lt;2",1,IF(OR(K55="",ISTEXT(K55)),0,K55))</f>
        <v>38</v>
      </c>
      <c r="Z55" s="21">
        <f t="shared" ref="Z55:Z82" si="43">IF(L55="&lt;2",1,IF(OR(L55="",ISTEXT(L55)),0,L55))</f>
        <v>0</v>
      </c>
      <c r="AA55" s="21">
        <f t="shared" ref="AA55:AA82" si="44">IF(M55="&lt;2",1,IF(OR(M55="",ISTEXT(M55)),0,M55))</f>
        <v>0</v>
      </c>
      <c r="AB55" s="21">
        <f t="shared" ref="AB55:AB82" si="45">IF(N55="&lt;2",1,IF(OR(N55="",ISTEXT(N55)),0,N55))</f>
        <v>0</v>
      </c>
      <c r="AC55" s="21">
        <f t="shared" ref="AC55:AC82" si="46">IF(O55="&lt;2",1,IF(OR(O55="",ISTEXT(O55)),0,O55))</f>
        <v>0</v>
      </c>
      <c r="AD55" s="21">
        <f t="shared" ref="AD55:AD82" si="47">IF(P55="&lt;2",1,IF(OR(P55="",ISTEXT(P55)),0,P55))</f>
        <v>0</v>
      </c>
      <c r="AE55" s="21">
        <f t="shared" si="40"/>
        <v>0</v>
      </c>
      <c r="AF55" s="21">
        <f t="shared" ref="AF55:AF82" si="48">IF(R55="&lt;2",1,IF(OR(R55="",ISTEXT(R55)),0,R55))</f>
        <v>0</v>
      </c>
      <c r="AG55" s="21">
        <f t="shared" ref="AG55:AG82" si="49">IF(S55="&lt;2",1,IF(OR(S55="",ISTEXT(S55)),0,S55))</f>
        <v>0</v>
      </c>
      <c r="AH55" s="21">
        <f t="shared" ref="AH55:AH82" si="50">IF(T55="&lt;2",1,IF(OR(T55="",ISTEXT(T55)),0,T55))</f>
        <v>0</v>
      </c>
      <c r="AI55" s="21">
        <f t="shared" ref="AI55:AI82" si="51">IF(U55="&lt;2",1,IF(OR(U55="",ISTEXT(U55)),0,U55))</f>
        <v>0</v>
      </c>
      <c r="AJ55" s="21">
        <f t="shared" ref="AJ55:AJ82" si="52">IF(V55="&lt;2",1,IF(OR(V55="",ISTEXT(V55)),0,V55))</f>
        <v>0</v>
      </c>
    </row>
    <row r="56" spans="1:36" x14ac:dyDescent="0.25">
      <c r="A56" s="31">
        <v>54</v>
      </c>
      <c r="B56" s="39" t="str">
        <f>"Day " &amp; ('Demographics &amp; Outcome'!D57-'Demographics &amp; Outcome'!U57)</f>
        <v>Day 0</v>
      </c>
      <c r="C56" s="39" t="str">
        <f>"Day " &amp; ('Demographics &amp; Outcome'!E57-'Demographics &amp; Outcome'!U57)</f>
        <v>Day 0</v>
      </c>
      <c r="D56" s="39" t="s">
        <v>153</v>
      </c>
      <c r="E56" s="39"/>
      <c r="F56" s="39" t="str">
        <f>"Day " &amp; ('Demographics &amp; Outcome'!F57-'Demographics &amp; Outcome'!U57)</f>
        <v>Day 4</v>
      </c>
      <c r="G56" s="39" t="str">
        <f>"Day " &amp; ('Demographics &amp; Outcome'!G57-'Demographics &amp; Outcome'!U57)</f>
        <v>Day 7</v>
      </c>
      <c r="H56" s="40" t="str">
        <f>IF('Demographics &amp; Outcome'!H57="Dead", "Y", "N")</f>
        <v>N</v>
      </c>
      <c r="I56" s="26">
        <v>290</v>
      </c>
      <c r="J56" s="25">
        <v>235</v>
      </c>
      <c r="K56" s="25">
        <v>149</v>
      </c>
      <c r="L56" s="25">
        <v>54</v>
      </c>
      <c r="M56" s="25">
        <v>19</v>
      </c>
      <c r="N56" s="25">
        <v>9</v>
      </c>
      <c r="O56" s="25"/>
      <c r="P56" s="25"/>
      <c r="Q56" s="48"/>
      <c r="R56" s="48"/>
      <c r="S56" s="48"/>
      <c r="T56" s="48"/>
      <c r="U56" s="48"/>
      <c r="V56" s="48"/>
      <c r="W56" s="21">
        <f t="shared" si="39"/>
        <v>290</v>
      </c>
      <c r="X56" s="21">
        <f t="shared" si="41"/>
        <v>235</v>
      </c>
      <c r="Y56" s="21">
        <f t="shared" si="42"/>
        <v>149</v>
      </c>
      <c r="Z56" s="21">
        <f t="shared" si="43"/>
        <v>54</v>
      </c>
      <c r="AA56" s="21">
        <f t="shared" si="44"/>
        <v>19</v>
      </c>
      <c r="AB56" s="21">
        <f t="shared" si="45"/>
        <v>9</v>
      </c>
      <c r="AC56" s="21">
        <f t="shared" si="46"/>
        <v>0</v>
      </c>
      <c r="AD56" s="21">
        <f t="shared" si="47"/>
        <v>0</v>
      </c>
      <c r="AE56" s="21">
        <f t="shared" si="40"/>
        <v>0</v>
      </c>
      <c r="AF56" s="21">
        <f t="shared" si="48"/>
        <v>0</v>
      </c>
      <c r="AG56" s="21">
        <f t="shared" si="49"/>
        <v>0</v>
      </c>
      <c r="AH56" s="21">
        <f t="shared" si="50"/>
        <v>0</v>
      </c>
      <c r="AI56" s="21">
        <f t="shared" si="51"/>
        <v>0</v>
      </c>
      <c r="AJ56" s="21">
        <f t="shared" si="52"/>
        <v>0</v>
      </c>
    </row>
    <row r="57" spans="1:36" x14ac:dyDescent="0.25">
      <c r="A57" s="31">
        <v>55</v>
      </c>
      <c r="B57" s="39" t="str">
        <f>"Day " &amp; ('Demographics &amp; Outcome'!D58-'Demographics &amp; Outcome'!U58)</f>
        <v>Day -2</v>
      </c>
      <c r="C57" s="39" t="str">
        <f>"Day " &amp; ('Demographics &amp; Outcome'!E58-'Demographics &amp; Outcome'!U58)</f>
        <v>Day -1</v>
      </c>
      <c r="D57" s="39" t="s">
        <v>153</v>
      </c>
      <c r="E57" s="39"/>
      <c r="F57" s="39" t="str">
        <f>"Day " &amp; ('Demographics &amp; Outcome'!F58-'Demographics &amp; Outcome'!U58)</f>
        <v>Day 6</v>
      </c>
      <c r="G57" s="39" t="str">
        <f>"Day " &amp; ('Demographics &amp; Outcome'!G58-'Demographics &amp; Outcome'!U58)</f>
        <v>Day 8</v>
      </c>
      <c r="H57" s="40" t="str">
        <f>IF('Demographics &amp; Outcome'!H58="Dead", "Y", "N")</f>
        <v>N</v>
      </c>
      <c r="I57" s="26" t="s">
        <v>149</v>
      </c>
      <c r="J57" s="25">
        <v>46</v>
      </c>
      <c r="K57" s="25">
        <v>25</v>
      </c>
      <c r="L57" s="25">
        <v>15</v>
      </c>
      <c r="M57" s="25">
        <v>11</v>
      </c>
      <c r="N57" s="25">
        <v>7</v>
      </c>
      <c r="O57" s="48"/>
      <c r="P57" s="48"/>
      <c r="Q57" s="48"/>
      <c r="R57" s="48"/>
      <c r="S57" s="48"/>
      <c r="T57" s="48"/>
      <c r="U57" s="48"/>
      <c r="V57" s="48"/>
      <c r="W57" s="21">
        <f>IF(I57="&lt;2",1,IF(OR(I57="",ISTEXT(I57)),0,I57))</f>
        <v>1</v>
      </c>
      <c r="X57" s="21">
        <f t="shared" si="41"/>
        <v>46</v>
      </c>
      <c r="Y57" s="21">
        <f t="shared" si="42"/>
        <v>25</v>
      </c>
      <c r="Z57" s="21">
        <f t="shared" si="43"/>
        <v>15</v>
      </c>
      <c r="AA57" s="21">
        <f t="shared" si="44"/>
        <v>11</v>
      </c>
      <c r="AB57" s="21">
        <f t="shared" si="45"/>
        <v>7</v>
      </c>
      <c r="AC57" s="21">
        <f t="shared" si="46"/>
        <v>0</v>
      </c>
      <c r="AD57" s="21">
        <f t="shared" si="47"/>
        <v>0</v>
      </c>
      <c r="AE57" s="21">
        <f>IF(Q57="&lt;2",1,IF(OR(Q57="",ISTEXT(Q57)),0,Q57))</f>
        <v>0</v>
      </c>
      <c r="AF57" s="21">
        <f t="shared" si="48"/>
        <v>0</v>
      </c>
      <c r="AG57" s="21">
        <f t="shared" si="49"/>
        <v>0</v>
      </c>
      <c r="AH57" s="21">
        <f t="shared" si="50"/>
        <v>0</v>
      </c>
      <c r="AI57" s="21">
        <f t="shared" si="51"/>
        <v>0</v>
      </c>
      <c r="AJ57" s="21">
        <f t="shared" si="52"/>
        <v>0</v>
      </c>
    </row>
    <row r="58" spans="1:36" x14ac:dyDescent="0.25">
      <c r="A58" s="31">
        <v>56</v>
      </c>
      <c r="B58" s="39" t="str">
        <f>"Day " &amp; ('Demographics &amp; Outcome'!D59-'Demographics &amp; Outcome'!U59)</f>
        <v>Day 0</v>
      </c>
      <c r="C58" s="39" t="str">
        <f>"Day " &amp; ('Demographics &amp; Outcome'!E59-'Demographics &amp; Outcome'!U59)</f>
        <v>Day 0</v>
      </c>
      <c r="D58" s="39" t="s">
        <v>153</v>
      </c>
      <c r="E58" s="39"/>
      <c r="F58" s="39" t="str">
        <f>"Day " &amp; ('Demographics &amp; Outcome'!F59-'Demographics &amp; Outcome'!U59)</f>
        <v>Day 7</v>
      </c>
      <c r="G58" s="39" t="str">
        <f>"Day " &amp; ('Demographics &amp; Outcome'!G59-'Demographics &amp; Outcome'!U59)</f>
        <v>Day 9</v>
      </c>
      <c r="H58" s="40" t="str">
        <f>IF('Demographics &amp; Outcome'!H59="Dead", "Y", "N")</f>
        <v>N</v>
      </c>
      <c r="I58" s="26">
        <v>143</v>
      </c>
      <c r="J58" s="25">
        <v>130</v>
      </c>
      <c r="K58" s="25">
        <v>65</v>
      </c>
      <c r="L58" s="25">
        <v>20</v>
      </c>
      <c r="M58" s="25">
        <v>8</v>
      </c>
      <c r="N58" s="25"/>
      <c r="O58" s="25"/>
      <c r="P58" s="25" t="s">
        <v>149</v>
      </c>
      <c r="Q58" s="48"/>
      <c r="R58" s="48"/>
      <c r="S58" s="48"/>
      <c r="T58" s="48"/>
      <c r="U58" s="48"/>
      <c r="V58" s="48"/>
      <c r="W58" s="21">
        <f t="shared" ref="W58:W66" si="53">IF(I58="&lt;2",1,IF(OR(I58="",ISTEXT(I58)),0,I58))</f>
        <v>143</v>
      </c>
      <c r="X58" s="21">
        <f t="shared" si="41"/>
        <v>130</v>
      </c>
      <c r="Y58" s="21">
        <f t="shared" si="42"/>
        <v>65</v>
      </c>
      <c r="Z58" s="21">
        <f t="shared" si="43"/>
        <v>20</v>
      </c>
      <c r="AA58" s="21">
        <f t="shared" si="44"/>
        <v>8</v>
      </c>
      <c r="AB58" s="21">
        <f t="shared" si="45"/>
        <v>0</v>
      </c>
      <c r="AC58" s="21">
        <f t="shared" si="46"/>
        <v>0</v>
      </c>
      <c r="AD58" s="21">
        <f t="shared" si="47"/>
        <v>1</v>
      </c>
      <c r="AE58" s="21">
        <f t="shared" ref="AE58:AE66" si="54">IF(Q58="&lt;2",1,IF(OR(Q58="",ISTEXT(Q58)),0,Q58))</f>
        <v>0</v>
      </c>
      <c r="AF58" s="21">
        <f t="shared" si="48"/>
        <v>0</v>
      </c>
      <c r="AG58" s="21">
        <f t="shared" si="49"/>
        <v>0</v>
      </c>
      <c r="AH58" s="21">
        <f t="shared" si="50"/>
        <v>0</v>
      </c>
      <c r="AI58" s="21">
        <f t="shared" si="51"/>
        <v>0</v>
      </c>
      <c r="AJ58" s="21">
        <f t="shared" si="52"/>
        <v>0</v>
      </c>
    </row>
    <row r="59" spans="1:36" x14ac:dyDescent="0.25">
      <c r="A59" s="31">
        <v>57</v>
      </c>
      <c r="B59" s="39" t="str">
        <f>"Day " &amp; ('Demographics &amp; Outcome'!D60-'Demographics &amp; Outcome'!U60)</f>
        <v>Day -2</v>
      </c>
      <c r="C59" s="39" t="str">
        <f>"Day " &amp; ('Demographics &amp; Outcome'!E60-'Demographics &amp; Outcome'!U60)</f>
        <v>Day 1</v>
      </c>
      <c r="D59" s="39" t="s">
        <v>153</v>
      </c>
      <c r="E59" s="39"/>
      <c r="F59" s="39" t="str">
        <f>"Day " &amp; ('Demographics &amp; Outcome'!F60-'Demographics &amp; Outcome'!U60)</f>
        <v>Day 6</v>
      </c>
      <c r="G59" s="39" t="str">
        <f>"Day " &amp; ('Demographics &amp; Outcome'!G60-'Demographics &amp; Outcome'!U60)</f>
        <v>Day 15</v>
      </c>
      <c r="H59" s="40" t="str">
        <f>IF('Demographics &amp; Outcome'!H60="Dead", "Y", "N")</f>
        <v>N</v>
      </c>
      <c r="I59" s="26">
        <v>48</v>
      </c>
      <c r="J59" s="25">
        <v>22</v>
      </c>
      <c r="K59" s="25">
        <v>16</v>
      </c>
      <c r="L59" s="25">
        <v>9</v>
      </c>
      <c r="M59" s="25">
        <v>6</v>
      </c>
      <c r="N59" s="25">
        <v>4</v>
      </c>
      <c r="O59" s="48" t="s">
        <v>149</v>
      </c>
      <c r="P59" s="48"/>
      <c r="Q59" s="48"/>
      <c r="R59" s="48"/>
      <c r="S59" s="48"/>
      <c r="T59" s="48"/>
      <c r="U59" s="48"/>
      <c r="V59" s="48"/>
      <c r="W59" s="21">
        <f t="shared" si="53"/>
        <v>48</v>
      </c>
      <c r="X59" s="21">
        <f t="shared" si="41"/>
        <v>22</v>
      </c>
      <c r="Y59" s="21">
        <f t="shared" si="42"/>
        <v>16</v>
      </c>
      <c r="Z59" s="21">
        <f t="shared" si="43"/>
        <v>9</v>
      </c>
      <c r="AA59" s="21">
        <f t="shared" si="44"/>
        <v>6</v>
      </c>
      <c r="AB59" s="21">
        <f t="shared" si="45"/>
        <v>4</v>
      </c>
      <c r="AC59" s="21">
        <f t="shared" si="46"/>
        <v>1</v>
      </c>
      <c r="AD59" s="21">
        <f t="shared" si="47"/>
        <v>0</v>
      </c>
      <c r="AE59" s="21">
        <f t="shared" si="54"/>
        <v>0</v>
      </c>
      <c r="AF59" s="21">
        <f t="shared" si="48"/>
        <v>0</v>
      </c>
      <c r="AG59" s="21">
        <f t="shared" si="49"/>
        <v>0</v>
      </c>
      <c r="AH59" s="21">
        <f t="shared" si="50"/>
        <v>0</v>
      </c>
      <c r="AI59" s="21">
        <f t="shared" si="51"/>
        <v>0</v>
      </c>
      <c r="AJ59" s="21">
        <f t="shared" si="52"/>
        <v>0</v>
      </c>
    </row>
    <row r="60" spans="1:36" x14ac:dyDescent="0.25">
      <c r="A60" s="31">
        <v>58</v>
      </c>
      <c r="B60" s="39" t="str">
        <f>"Day " &amp; ('Demographics &amp; Outcome'!D61-'Demographics &amp; Outcome'!U61)</f>
        <v>Day -2</v>
      </c>
      <c r="C60" s="39" t="str">
        <f>"Day " &amp; ('Demographics &amp; Outcome'!E61-'Demographics &amp; Outcome'!U61)</f>
        <v>Day 0</v>
      </c>
      <c r="D60" s="39" t="s">
        <v>153</v>
      </c>
      <c r="E60" s="39"/>
      <c r="F60" s="39" t="str">
        <f>"Day " &amp; ('Demographics &amp; Outcome'!F61-'Demographics &amp; Outcome'!U61)</f>
        <v>Day 4</v>
      </c>
      <c r="G60" s="39" t="str">
        <f>"Day " &amp; ('Demographics &amp; Outcome'!G61-'Demographics &amp; Outcome'!U61)</f>
        <v>Day 5</v>
      </c>
      <c r="H60" s="40" t="str">
        <f>IF('Demographics &amp; Outcome'!H61="Dead", "Y", "N")</f>
        <v>N</v>
      </c>
      <c r="I60" s="26">
        <v>184</v>
      </c>
      <c r="J60" s="25">
        <v>107</v>
      </c>
      <c r="K60" s="25">
        <v>42</v>
      </c>
      <c r="L60" s="25">
        <v>21</v>
      </c>
      <c r="M60" s="25">
        <v>12</v>
      </c>
      <c r="N60" s="25"/>
      <c r="O60" s="48"/>
      <c r="P60" s="48"/>
      <c r="Q60" s="48"/>
      <c r="R60" s="48"/>
      <c r="S60" s="48"/>
      <c r="T60" s="48"/>
      <c r="U60" s="48"/>
      <c r="V60" s="48"/>
      <c r="W60" s="21">
        <f t="shared" si="53"/>
        <v>184</v>
      </c>
      <c r="X60" s="21">
        <f t="shared" si="41"/>
        <v>107</v>
      </c>
      <c r="Y60" s="21">
        <f t="shared" si="42"/>
        <v>42</v>
      </c>
      <c r="Z60" s="21">
        <f t="shared" si="43"/>
        <v>21</v>
      </c>
      <c r="AA60" s="21">
        <f t="shared" si="44"/>
        <v>12</v>
      </c>
      <c r="AB60" s="21">
        <f t="shared" si="45"/>
        <v>0</v>
      </c>
      <c r="AC60" s="21">
        <f t="shared" si="46"/>
        <v>0</v>
      </c>
      <c r="AD60" s="21">
        <f t="shared" si="47"/>
        <v>0</v>
      </c>
      <c r="AE60" s="21">
        <f t="shared" si="54"/>
        <v>0</v>
      </c>
      <c r="AF60" s="21">
        <f t="shared" si="48"/>
        <v>0</v>
      </c>
      <c r="AG60" s="21">
        <f t="shared" si="49"/>
        <v>0</v>
      </c>
      <c r="AH60" s="21">
        <f t="shared" si="50"/>
        <v>0</v>
      </c>
      <c r="AI60" s="21">
        <f t="shared" si="51"/>
        <v>0</v>
      </c>
      <c r="AJ60" s="21">
        <f t="shared" si="52"/>
        <v>0</v>
      </c>
    </row>
    <row r="61" spans="1:36" x14ac:dyDescent="0.25">
      <c r="A61" s="31">
        <v>59</v>
      </c>
      <c r="B61" s="39" t="str">
        <f>"Day " &amp; ('Demographics &amp; Outcome'!D62-'Demographics &amp; Outcome'!U62)</f>
        <v>Day -2</v>
      </c>
      <c r="C61" s="39" t="str">
        <f>"Day " &amp; ('Demographics &amp; Outcome'!E62-'Demographics &amp; Outcome'!U62)</f>
        <v>Day -2</v>
      </c>
      <c r="D61" s="39" t="s">
        <v>153</v>
      </c>
      <c r="E61" s="39"/>
      <c r="F61" s="39" t="str">
        <f>"Day " &amp; ('Demographics &amp; Outcome'!F62-'Demographics &amp; Outcome'!U62)</f>
        <v>Day 5</v>
      </c>
      <c r="G61" s="39" t="str">
        <f>"Day " &amp; ('Demographics &amp; Outcome'!G62-'Demographics &amp; Outcome'!U62)</f>
        <v>Day 9</v>
      </c>
      <c r="H61" s="40" t="str">
        <f>IF('Demographics &amp; Outcome'!H62="Dead", "Y", "N")</f>
        <v>N</v>
      </c>
      <c r="I61" s="26">
        <v>132</v>
      </c>
      <c r="J61" s="25">
        <v>64</v>
      </c>
      <c r="K61" s="25">
        <v>34</v>
      </c>
      <c r="L61" s="25"/>
      <c r="M61" s="25">
        <v>13</v>
      </c>
      <c r="N61" s="25">
        <v>9</v>
      </c>
      <c r="O61" s="48"/>
      <c r="P61" s="48"/>
      <c r="Q61" s="48"/>
      <c r="R61" s="48"/>
      <c r="S61" s="48"/>
      <c r="T61" s="48"/>
      <c r="U61" s="48"/>
      <c r="V61" s="48"/>
      <c r="W61" s="21">
        <f t="shared" si="53"/>
        <v>132</v>
      </c>
      <c r="X61" s="21">
        <f t="shared" si="41"/>
        <v>64</v>
      </c>
      <c r="Y61" s="21">
        <f t="shared" si="42"/>
        <v>34</v>
      </c>
      <c r="Z61" s="21">
        <f t="shared" si="43"/>
        <v>0</v>
      </c>
      <c r="AA61" s="21">
        <f t="shared" si="44"/>
        <v>13</v>
      </c>
      <c r="AB61" s="21">
        <f t="shared" si="45"/>
        <v>9</v>
      </c>
      <c r="AC61" s="21">
        <f t="shared" si="46"/>
        <v>0</v>
      </c>
      <c r="AD61" s="21">
        <f t="shared" si="47"/>
        <v>0</v>
      </c>
      <c r="AE61" s="21">
        <f t="shared" si="54"/>
        <v>0</v>
      </c>
      <c r="AF61" s="21">
        <f t="shared" si="48"/>
        <v>0</v>
      </c>
      <c r="AG61" s="21">
        <f t="shared" si="49"/>
        <v>0</v>
      </c>
      <c r="AH61" s="21">
        <f t="shared" si="50"/>
        <v>0</v>
      </c>
      <c r="AI61" s="21">
        <f t="shared" si="51"/>
        <v>0</v>
      </c>
      <c r="AJ61" s="21">
        <f t="shared" si="52"/>
        <v>0</v>
      </c>
    </row>
    <row r="62" spans="1:36" x14ac:dyDescent="0.25">
      <c r="A62" s="31">
        <v>60</v>
      </c>
      <c r="B62" s="39" t="str">
        <f>"Day " &amp; ('Demographics &amp; Outcome'!D63-'Demographics &amp; Outcome'!U63)</f>
        <v>Day -1</v>
      </c>
      <c r="C62" s="39" t="str">
        <f>"Day " &amp; ('Demographics &amp; Outcome'!E63-'Demographics &amp; Outcome'!U63)</f>
        <v>Day 1</v>
      </c>
      <c r="D62" s="39" t="s">
        <v>153</v>
      </c>
      <c r="E62" s="39"/>
      <c r="F62" s="39" t="str">
        <f>"Day " &amp; ('Demographics &amp; Outcome'!F63-'Demographics &amp; Outcome'!U63)</f>
        <v>Day 3</v>
      </c>
      <c r="G62" s="39" t="str">
        <f>"Day " &amp; ('Demographics &amp; Outcome'!G63-'Demographics &amp; Outcome'!U63)</f>
        <v>Day 7</v>
      </c>
      <c r="H62" s="40" t="str">
        <f>IF('Demographics &amp; Outcome'!H63="Dead", "Y", "N")</f>
        <v>N</v>
      </c>
      <c r="I62" s="26"/>
      <c r="J62" s="25">
        <v>45</v>
      </c>
      <c r="K62" s="25">
        <v>22</v>
      </c>
      <c r="L62" s="25">
        <v>12</v>
      </c>
      <c r="M62" s="25"/>
      <c r="N62" s="25"/>
      <c r="O62" s="25"/>
      <c r="P62" s="48"/>
      <c r="Q62" s="48"/>
      <c r="R62" s="48"/>
      <c r="S62" s="48"/>
      <c r="T62" s="48"/>
      <c r="U62" s="48"/>
      <c r="V62" s="48"/>
      <c r="W62" s="21">
        <f t="shared" si="53"/>
        <v>0</v>
      </c>
      <c r="X62" s="21">
        <f t="shared" si="41"/>
        <v>45</v>
      </c>
      <c r="Y62" s="21">
        <f t="shared" si="42"/>
        <v>22</v>
      </c>
      <c r="Z62" s="21">
        <f t="shared" si="43"/>
        <v>12</v>
      </c>
      <c r="AA62" s="21">
        <f t="shared" si="44"/>
        <v>0</v>
      </c>
      <c r="AB62" s="21">
        <f t="shared" si="45"/>
        <v>0</v>
      </c>
      <c r="AC62" s="21">
        <f t="shared" si="46"/>
        <v>0</v>
      </c>
      <c r="AD62" s="21">
        <f t="shared" si="47"/>
        <v>0</v>
      </c>
      <c r="AE62" s="21">
        <f t="shared" si="54"/>
        <v>0</v>
      </c>
      <c r="AF62" s="21">
        <f t="shared" si="48"/>
        <v>0</v>
      </c>
      <c r="AG62" s="21">
        <f t="shared" si="49"/>
        <v>0</v>
      </c>
      <c r="AH62" s="21">
        <f t="shared" si="50"/>
        <v>0</v>
      </c>
      <c r="AI62" s="21">
        <f t="shared" si="51"/>
        <v>0</v>
      </c>
      <c r="AJ62" s="21">
        <f t="shared" si="52"/>
        <v>0</v>
      </c>
    </row>
    <row r="63" spans="1:36" x14ac:dyDescent="0.25">
      <c r="A63" s="31">
        <v>61</v>
      </c>
      <c r="B63" s="39" t="str">
        <f>"Day " &amp; ('Demographics &amp; Outcome'!D64-'Demographics &amp; Outcome'!U64)</f>
        <v>Day -3</v>
      </c>
      <c r="C63" s="39" t="str">
        <f>"Day " &amp; ('Demographics &amp; Outcome'!E64-'Demographics &amp; Outcome'!U64)</f>
        <v>Day 0</v>
      </c>
      <c r="D63" s="39" t="s">
        <v>153</v>
      </c>
      <c r="E63" s="39"/>
      <c r="F63" s="39" t="str">
        <f>"Day " &amp; ('Demographics &amp; Outcome'!F64-'Demographics &amp; Outcome'!U64)</f>
        <v>Day 21</v>
      </c>
      <c r="G63" s="39" t="str">
        <f>"Day " &amp; ('Demographics &amp; Outcome'!G64-'Demographics &amp; Outcome'!U64)</f>
        <v>Day 32</v>
      </c>
      <c r="H63" s="40" t="str">
        <f>IF('Demographics &amp; Outcome'!H64="Dead", "Y", "N")</f>
        <v>N</v>
      </c>
      <c r="I63" s="26">
        <v>93</v>
      </c>
      <c r="J63" s="25">
        <v>136</v>
      </c>
      <c r="K63" s="25"/>
      <c r="L63" s="25">
        <v>32</v>
      </c>
      <c r="M63" s="25">
        <v>19</v>
      </c>
      <c r="N63" s="47">
        <v>13</v>
      </c>
      <c r="O63" s="47">
        <v>9</v>
      </c>
      <c r="P63" s="47">
        <v>5</v>
      </c>
      <c r="Q63" s="47">
        <v>3</v>
      </c>
      <c r="R63" s="48" t="s">
        <v>149</v>
      </c>
      <c r="S63" s="48" t="s">
        <v>149</v>
      </c>
      <c r="T63" s="48" t="s">
        <v>149</v>
      </c>
      <c r="U63" s="48" t="s">
        <v>149</v>
      </c>
      <c r="V63" s="48" t="s">
        <v>149</v>
      </c>
      <c r="W63" s="21">
        <f t="shared" si="53"/>
        <v>93</v>
      </c>
      <c r="X63" s="21">
        <f t="shared" si="41"/>
        <v>136</v>
      </c>
      <c r="Y63" s="21">
        <f t="shared" si="42"/>
        <v>0</v>
      </c>
      <c r="Z63" s="21">
        <f t="shared" si="43"/>
        <v>32</v>
      </c>
      <c r="AA63" s="21">
        <f t="shared" si="44"/>
        <v>19</v>
      </c>
      <c r="AB63" s="21">
        <f t="shared" si="45"/>
        <v>13</v>
      </c>
      <c r="AC63" s="21">
        <f t="shared" si="46"/>
        <v>9</v>
      </c>
      <c r="AD63" s="21">
        <f t="shared" si="47"/>
        <v>5</v>
      </c>
      <c r="AE63" s="21">
        <f t="shared" si="54"/>
        <v>3</v>
      </c>
      <c r="AF63" s="21">
        <f t="shared" si="48"/>
        <v>1</v>
      </c>
      <c r="AG63" s="21">
        <f t="shared" si="49"/>
        <v>1</v>
      </c>
      <c r="AH63" s="21">
        <f t="shared" si="50"/>
        <v>1</v>
      </c>
      <c r="AI63" s="21">
        <f t="shared" si="51"/>
        <v>1</v>
      </c>
      <c r="AJ63" s="21">
        <f t="shared" si="52"/>
        <v>1</v>
      </c>
    </row>
    <row r="64" spans="1:36" x14ac:dyDescent="0.25">
      <c r="A64" s="31">
        <v>62</v>
      </c>
      <c r="B64" s="39" t="str">
        <f>"Day " &amp; ('Demographics &amp; Outcome'!D65-'Demographics &amp; Outcome'!U65)</f>
        <v>Day 0</v>
      </c>
      <c r="C64" s="39" t="str">
        <f>"Day " &amp; ('Demographics &amp; Outcome'!E65-'Demographics &amp; Outcome'!U65)</f>
        <v>Day 0</v>
      </c>
      <c r="D64" s="39" t="s">
        <v>153</v>
      </c>
      <c r="E64" s="39"/>
      <c r="F64" s="39" t="str">
        <f>"Day " &amp; ('Demographics &amp; Outcome'!F65-'Demographics &amp; Outcome'!U65)</f>
        <v>Day 8</v>
      </c>
      <c r="G64" s="39" t="str">
        <f>"Day " &amp; ('Demographics &amp; Outcome'!G65-'Demographics &amp; Outcome'!U65)</f>
        <v>Day 10</v>
      </c>
      <c r="H64" s="40" t="str">
        <f>IF('Demographics &amp; Outcome'!H65="Dead", "Y", "N")</f>
        <v>N</v>
      </c>
      <c r="I64" s="26">
        <v>234</v>
      </c>
      <c r="J64" s="25">
        <v>154</v>
      </c>
      <c r="K64" s="25">
        <v>60</v>
      </c>
      <c r="L64" s="25">
        <v>24</v>
      </c>
      <c r="M64" s="25">
        <v>13</v>
      </c>
      <c r="N64" s="25">
        <v>7</v>
      </c>
      <c r="O64" s="25">
        <v>4</v>
      </c>
      <c r="P64" s="25" t="s">
        <v>149</v>
      </c>
      <c r="Q64" s="48"/>
      <c r="R64" s="48"/>
      <c r="S64" s="48"/>
      <c r="T64" s="48"/>
      <c r="U64" s="48"/>
      <c r="V64" s="48"/>
      <c r="W64" s="21">
        <f t="shared" si="53"/>
        <v>234</v>
      </c>
      <c r="X64" s="21">
        <f t="shared" si="41"/>
        <v>154</v>
      </c>
      <c r="Y64" s="21">
        <f t="shared" si="42"/>
        <v>60</v>
      </c>
      <c r="Z64" s="21">
        <f t="shared" si="43"/>
        <v>24</v>
      </c>
      <c r="AA64" s="21">
        <f t="shared" si="44"/>
        <v>13</v>
      </c>
      <c r="AB64" s="21">
        <f t="shared" si="45"/>
        <v>7</v>
      </c>
      <c r="AC64" s="21">
        <f t="shared" si="46"/>
        <v>4</v>
      </c>
      <c r="AD64" s="21">
        <f t="shared" si="47"/>
        <v>1</v>
      </c>
      <c r="AE64" s="21">
        <f t="shared" si="54"/>
        <v>0</v>
      </c>
      <c r="AF64" s="21">
        <f t="shared" si="48"/>
        <v>0</v>
      </c>
      <c r="AG64" s="21">
        <f t="shared" si="49"/>
        <v>0</v>
      </c>
      <c r="AH64" s="21">
        <f t="shared" si="50"/>
        <v>0</v>
      </c>
      <c r="AI64" s="21">
        <f t="shared" si="51"/>
        <v>0</v>
      </c>
      <c r="AJ64" s="21">
        <f t="shared" si="52"/>
        <v>0</v>
      </c>
    </row>
    <row r="65" spans="1:36" x14ac:dyDescent="0.25">
      <c r="A65" s="31">
        <v>63</v>
      </c>
      <c r="B65" s="39" t="str">
        <f>"Day " &amp; ('Demographics &amp; Outcome'!D66-'Demographics &amp; Outcome'!U66)</f>
        <v>Day -1</v>
      </c>
      <c r="C65" s="39" t="str">
        <f>"Day " &amp; ('Demographics &amp; Outcome'!E66-'Demographics &amp; Outcome'!U66)</f>
        <v>Day 0</v>
      </c>
      <c r="D65" s="39" t="s">
        <v>153</v>
      </c>
      <c r="E65" s="39"/>
      <c r="F65" s="39" t="str">
        <f>"Day " &amp; ('Demographics &amp; Outcome'!F66-'Demographics &amp; Outcome'!U66)</f>
        <v>Day 37</v>
      </c>
      <c r="G65" s="39" t="str">
        <f>"Day " &amp; ('Demographics &amp; Outcome'!G66-'Demographics &amp; Outcome'!U66)</f>
        <v>Day 37</v>
      </c>
      <c r="H65" s="40" t="str">
        <f>IF('Demographics &amp; Outcome'!H66="Dead", "Y", "N")</f>
        <v>Y</v>
      </c>
      <c r="I65" s="26">
        <v>153</v>
      </c>
      <c r="J65" s="25">
        <v>130</v>
      </c>
      <c r="K65" s="25">
        <v>71</v>
      </c>
      <c r="L65" s="25">
        <v>39</v>
      </c>
      <c r="M65" s="25">
        <v>23</v>
      </c>
      <c r="N65" s="25">
        <v>13</v>
      </c>
      <c r="O65" s="25">
        <v>9</v>
      </c>
      <c r="P65" s="47">
        <v>29</v>
      </c>
      <c r="Q65" s="47">
        <v>15</v>
      </c>
      <c r="R65" s="47">
        <v>7</v>
      </c>
      <c r="S65" s="47">
        <v>4</v>
      </c>
      <c r="T65" s="48" t="s">
        <v>149</v>
      </c>
      <c r="U65" s="48" t="s">
        <v>149</v>
      </c>
      <c r="V65" s="48" t="s">
        <v>149</v>
      </c>
      <c r="W65" s="21">
        <f t="shared" si="53"/>
        <v>153</v>
      </c>
      <c r="X65" s="21">
        <f t="shared" si="41"/>
        <v>130</v>
      </c>
      <c r="Y65" s="21">
        <f t="shared" si="42"/>
        <v>71</v>
      </c>
      <c r="Z65" s="21">
        <f t="shared" si="43"/>
        <v>39</v>
      </c>
      <c r="AA65" s="21">
        <f t="shared" si="44"/>
        <v>23</v>
      </c>
      <c r="AB65" s="21">
        <f t="shared" si="45"/>
        <v>13</v>
      </c>
      <c r="AC65" s="21">
        <f t="shared" si="46"/>
        <v>9</v>
      </c>
      <c r="AD65" s="21">
        <f t="shared" si="47"/>
        <v>29</v>
      </c>
      <c r="AE65" s="21">
        <f t="shared" si="54"/>
        <v>15</v>
      </c>
      <c r="AF65" s="21">
        <f t="shared" si="48"/>
        <v>7</v>
      </c>
      <c r="AG65" s="21">
        <f t="shared" si="49"/>
        <v>4</v>
      </c>
      <c r="AH65" s="21">
        <f t="shared" si="50"/>
        <v>1</v>
      </c>
      <c r="AI65" s="21">
        <f t="shared" si="51"/>
        <v>1</v>
      </c>
      <c r="AJ65" s="21">
        <f t="shared" si="52"/>
        <v>1</v>
      </c>
    </row>
    <row r="66" spans="1:36" x14ac:dyDescent="0.25">
      <c r="A66" s="31">
        <v>64</v>
      </c>
      <c r="B66" s="39" t="str">
        <f>"Day " &amp; ('Demographics &amp; Outcome'!D67-'Demographics &amp; Outcome'!U67)</f>
        <v>Day -1</v>
      </c>
      <c r="C66" s="39" t="str">
        <f>"Day " &amp; ('Demographics &amp; Outcome'!E67-'Demographics &amp; Outcome'!U67)</f>
        <v>Day -1</v>
      </c>
      <c r="D66" s="39" t="s">
        <v>153</v>
      </c>
      <c r="E66" s="39"/>
      <c r="F66" s="39" t="str">
        <f>"Day " &amp; ('Demographics &amp; Outcome'!F67-'Demographics &amp; Outcome'!U67)</f>
        <v>Day 11</v>
      </c>
      <c r="G66" s="39" t="str">
        <f>"Day " &amp; ('Demographics &amp; Outcome'!G67-'Demographics &amp; Outcome'!U67)</f>
        <v>Day 16</v>
      </c>
      <c r="H66" s="40" t="str">
        <f>IF('Demographics &amp; Outcome'!H67="Dead", "Y", "N")</f>
        <v>N</v>
      </c>
      <c r="I66" s="26">
        <v>118</v>
      </c>
      <c r="J66" s="25">
        <v>87</v>
      </c>
      <c r="K66" s="25">
        <v>42</v>
      </c>
      <c r="L66" s="25">
        <v>21</v>
      </c>
      <c r="M66" s="25">
        <v>12</v>
      </c>
      <c r="N66" s="25">
        <v>6</v>
      </c>
      <c r="O66" s="25">
        <v>3</v>
      </c>
      <c r="P66" s="48" t="s">
        <v>149</v>
      </c>
      <c r="Q66" s="48"/>
      <c r="R66" s="48"/>
      <c r="S66" s="48" t="s">
        <v>149</v>
      </c>
      <c r="T66" s="48"/>
      <c r="U66" s="48"/>
      <c r="V66" s="48"/>
      <c r="W66" s="21">
        <f t="shared" si="53"/>
        <v>118</v>
      </c>
      <c r="X66" s="21">
        <f t="shared" si="41"/>
        <v>87</v>
      </c>
      <c r="Y66" s="21">
        <f t="shared" si="42"/>
        <v>42</v>
      </c>
      <c r="Z66" s="21">
        <f t="shared" si="43"/>
        <v>21</v>
      </c>
      <c r="AA66" s="21">
        <f t="shared" si="44"/>
        <v>12</v>
      </c>
      <c r="AB66" s="21">
        <f t="shared" si="45"/>
        <v>6</v>
      </c>
      <c r="AC66" s="21">
        <f t="shared" si="46"/>
        <v>3</v>
      </c>
      <c r="AD66" s="21">
        <f t="shared" si="47"/>
        <v>1</v>
      </c>
      <c r="AE66" s="21">
        <f t="shared" si="54"/>
        <v>0</v>
      </c>
      <c r="AF66" s="21">
        <f t="shared" si="48"/>
        <v>0</v>
      </c>
      <c r="AG66" s="21">
        <f t="shared" si="49"/>
        <v>1</v>
      </c>
      <c r="AH66" s="21">
        <f t="shared" si="50"/>
        <v>0</v>
      </c>
      <c r="AI66" s="21">
        <f t="shared" si="51"/>
        <v>0</v>
      </c>
      <c r="AJ66" s="21">
        <f t="shared" si="52"/>
        <v>0</v>
      </c>
    </row>
    <row r="67" spans="1:36" x14ac:dyDescent="0.25">
      <c r="A67" s="31">
        <v>65</v>
      </c>
      <c r="B67" s="39" t="str">
        <f>"Day " &amp; ('Demographics &amp; Outcome'!D68-'Demographics &amp; Outcome'!U68)</f>
        <v>Day 0</v>
      </c>
      <c r="C67" s="39" t="str">
        <f>"Day " &amp; ('Demographics &amp; Outcome'!E68-'Demographics &amp; Outcome'!U68)</f>
        <v>Day 0</v>
      </c>
      <c r="D67" s="39" t="s">
        <v>153</v>
      </c>
      <c r="E67" s="39"/>
      <c r="F67" s="39" t="str">
        <f>"Day " &amp; ('Demographics &amp; Outcome'!F68-'Demographics &amp; Outcome'!U68)</f>
        <v>Day 18</v>
      </c>
      <c r="G67" s="39" t="str">
        <f>"Day " &amp; ('Demographics &amp; Outcome'!G68-'Demographics &amp; Outcome'!U68)</f>
        <v>Day 25</v>
      </c>
      <c r="H67" s="40" t="str">
        <f>IF('Demographics &amp; Outcome'!H68="Dead", "Y", "N")</f>
        <v>N</v>
      </c>
      <c r="I67" s="26">
        <v>45</v>
      </c>
      <c r="J67" s="25">
        <v>34</v>
      </c>
      <c r="K67" s="25">
        <v>18</v>
      </c>
      <c r="L67" s="25">
        <v>12</v>
      </c>
      <c r="M67" s="25">
        <v>7</v>
      </c>
      <c r="N67" s="25">
        <v>4</v>
      </c>
      <c r="O67" s="25" t="s">
        <v>149</v>
      </c>
      <c r="P67" s="25" t="s">
        <v>149</v>
      </c>
      <c r="Q67" s="48" t="s">
        <v>149</v>
      </c>
      <c r="R67" s="48" t="s">
        <v>149</v>
      </c>
      <c r="S67" s="48" t="s">
        <v>149</v>
      </c>
      <c r="T67" s="48" t="s">
        <v>149</v>
      </c>
      <c r="U67" s="48"/>
      <c r="V67" s="48" t="s">
        <v>149</v>
      </c>
      <c r="W67" s="21">
        <f>IF(I67="&lt;2",1,IF(OR(I67="",ISTEXT(I67)),0,I67))</f>
        <v>45</v>
      </c>
      <c r="X67" s="21">
        <f t="shared" si="41"/>
        <v>34</v>
      </c>
      <c r="Y67" s="21">
        <f t="shared" si="42"/>
        <v>18</v>
      </c>
      <c r="Z67" s="21">
        <f t="shared" si="43"/>
        <v>12</v>
      </c>
      <c r="AA67" s="21">
        <f t="shared" si="44"/>
        <v>7</v>
      </c>
      <c r="AB67" s="21">
        <f t="shared" si="45"/>
        <v>4</v>
      </c>
      <c r="AC67" s="21">
        <f t="shared" si="46"/>
        <v>1</v>
      </c>
      <c r="AD67" s="21">
        <f t="shared" si="47"/>
        <v>1</v>
      </c>
      <c r="AE67" s="21">
        <f>IF(Q67="&lt;2",1,IF(OR(Q67="",ISTEXT(Q67)),0,Q67))</f>
        <v>1</v>
      </c>
      <c r="AF67" s="21">
        <f t="shared" si="48"/>
        <v>1</v>
      </c>
      <c r="AG67" s="21">
        <f t="shared" si="49"/>
        <v>1</v>
      </c>
      <c r="AH67" s="21">
        <f t="shared" si="50"/>
        <v>1</v>
      </c>
      <c r="AI67" s="21">
        <f t="shared" si="51"/>
        <v>0</v>
      </c>
      <c r="AJ67" s="21">
        <f t="shared" si="52"/>
        <v>1</v>
      </c>
    </row>
    <row r="68" spans="1:36" x14ac:dyDescent="0.25">
      <c r="A68" s="31">
        <v>66</v>
      </c>
      <c r="B68" s="39" t="str">
        <f>"Day " &amp; ('Demographics &amp; Outcome'!D69-'Demographics &amp; Outcome'!U69)</f>
        <v>Day 0</v>
      </c>
      <c r="C68" s="39" t="str">
        <f>"Day " &amp; ('Demographics &amp; Outcome'!E69-'Demographics &amp; Outcome'!U69)</f>
        <v>Day 3</v>
      </c>
      <c r="D68" s="39" t="s">
        <v>153</v>
      </c>
      <c r="E68" s="39"/>
      <c r="F68" s="39" t="str">
        <f>"Day " &amp; ('Demographics &amp; Outcome'!F69-'Demographics &amp; Outcome'!U69)</f>
        <v>Day 32</v>
      </c>
      <c r="G68" s="39" t="str">
        <f>"Day " &amp; ('Demographics &amp; Outcome'!G69-'Demographics &amp; Outcome'!U69)</f>
        <v>Day 43</v>
      </c>
      <c r="H68" s="40" t="str">
        <f>IF('Demographics &amp; Outcome'!H69="Dead", "Y", "N")</f>
        <v>N</v>
      </c>
      <c r="I68" s="26">
        <v>149</v>
      </c>
      <c r="J68" s="25"/>
      <c r="K68" s="25">
        <v>48</v>
      </c>
      <c r="L68" s="25">
        <v>15</v>
      </c>
      <c r="M68" s="25">
        <v>8</v>
      </c>
      <c r="N68" s="25">
        <v>6</v>
      </c>
      <c r="O68" s="25">
        <v>4</v>
      </c>
      <c r="P68" s="25">
        <v>3</v>
      </c>
      <c r="Q68" s="47">
        <v>16</v>
      </c>
      <c r="R68" s="47">
        <v>15</v>
      </c>
      <c r="S68" s="47">
        <v>8</v>
      </c>
      <c r="T68" s="47">
        <v>4</v>
      </c>
      <c r="U68" s="48" t="s">
        <v>149</v>
      </c>
      <c r="V68" s="48" t="s">
        <v>149</v>
      </c>
      <c r="W68" s="21">
        <f t="shared" ref="W68:W82" si="55">IF(I68="&lt;2",1,IF(OR(I68="",ISTEXT(I68)),0,I68))</f>
        <v>149</v>
      </c>
      <c r="X68" s="21">
        <f t="shared" si="41"/>
        <v>0</v>
      </c>
      <c r="Y68" s="21">
        <f t="shared" si="42"/>
        <v>48</v>
      </c>
      <c r="Z68" s="21">
        <f t="shared" si="43"/>
        <v>15</v>
      </c>
      <c r="AA68" s="21">
        <f t="shared" si="44"/>
        <v>8</v>
      </c>
      <c r="AB68" s="21">
        <f t="shared" si="45"/>
        <v>6</v>
      </c>
      <c r="AC68" s="21">
        <f t="shared" si="46"/>
        <v>4</v>
      </c>
      <c r="AD68" s="21">
        <f t="shared" si="47"/>
        <v>3</v>
      </c>
      <c r="AE68" s="21">
        <f t="shared" ref="AE68:AE82" si="56">IF(Q68="&lt;2",1,IF(OR(Q68="",ISTEXT(Q68)),0,Q68))</f>
        <v>16</v>
      </c>
      <c r="AF68" s="21">
        <f t="shared" si="48"/>
        <v>15</v>
      </c>
      <c r="AG68" s="21">
        <f t="shared" si="49"/>
        <v>8</v>
      </c>
      <c r="AH68" s="21">
        <f t="shared" si="50"/>
        <v>4</v>
      </c>
      <c r="AI68" s="21">
        <f t="shared" si="51"/>
        <v>1</v>
      </c>
      <c r="AJ68" s="21">
        <f t="shared" si="52"/>
        <v>1</v>
      </c>
    </row>
    <row r="69" spans="1:36" x14ac:dyDescent="0.25">
      <c r="A69" s="31">
        <v>67</v>
      </c>
      <c r="B69" s="39" t="str">
        <f>"Day " &amp; ('Demographics &amp; Outcome'!D70-'Demographics &amp; Outcome'!U70)</f>
        <v>Day -1</v>
      </c>
      <c r="C69" s="39" t="str">
        <f>"Day " &amp; ('Demographics &amp; Outcome'!E70-'Demographics &amp; Outcome'!U70)</f>
        <v>Day 1</v>
      </c>
      <c r="D69" s="39" t="s">
        <v>153</v>
      </c>
      <c r="E69" s="39"/>
      <c r="F69" s="39" t="str">
        <f>"Day " &amp; ('Demographics &amp; Outcome'!F70-'Demographics &amp; Outcome'!U70)</f>
        <v>Day 6</v>
      </c>
      <c r="G69" s="39" t="str">
        <f>"Day " &amp; ('Demographics &amp; Outcome'!G70-'Demographics &amp; Outcome'!U70)</f>
        <v>Day 6</v>
      </c>
      <c r="H69" s="40" t="str">
        <f>IF('Demographics &amp; Outcome'!H70="Dead", "Y", "N")</f>
        <v>Y</v>
      </c>
      <c r="I69" s="26">
        <v>292</v>
      </c>
      <c r="J69" s="25">
        <v>140</v>
      </c>
      <c r="K69" s="25">
        <v>82</v>
      </c>
      <c r="L69" s="25">
        <v>33</v>
      </c>
      <c r="M69" s="25">
        <v>18</v>
      </c>
      <c r="N69" s="25">
        <v>13</v>
      </c>
      <c r="O69" s="25">
        <v>7</v>
      </c>
      <c r="P69" s="48"/>
      <c r="Q69" s="48"/>
      <c r="R69" s="48"/>
      <c r="S69" s="48"/>
      <c r="T69" s="48"/>
      <c r="U69" s="48"/>
      <c r="V69" s="48"/>
      <c r="W69" s="21">
        <f t="shared" si="55"/>
        <v>292</v>
      </c>
      <c r="X69" s="21">
        <f t="shared" si="41"/>
        <v>140</v>
      </c>
      <c r="Y69" s="21">
        <f t="shared" si="42"/>
        <v>82</v>
      </c>
      <c r="Z69" s="21">
        <f t="shared" si="43"/>
        <v>33</v>
      </c>
      <c r="AA69" s="21">
        <f t="shared" si="44"/>
        <v>18</v>
      </c>
      <c r="AB69" s="21">
        <f t="shared" si="45"/>
        <v>13</v>
      </c>
      <c r="AC69" s="21">
        <f t="shared" si="46"/>
        <v>7</v>
      </c>
      <c r="AD69" s="21">
        <f t="shared" si="47"/>
        <v>0</v>
      </c>
      <c r="AE69" s="21">
        <f t="shared" si="56"/>
        <v>0</v>
      </c>
      <c r="AF69" s="21">
        <f t="shared" si="48"/>
        <v>0</v>
      </c>
      <c r="AG69" s="21">
        <f t="shared" si="49"/>
        <v>0</v>
      </c>
      <c r="AH69" s="21">
        <f t="shared" si="50"/>
        <v>0</v>
      </c>
      <c r="AI69" s="21">
        <f t="shared" si="51"/>
        <v>0</v>
      </c>
      <c r="AJ69" s="21">
        <f t="shared" si="52"/>
        <v>0</v>
      </c>
    </row>
    <row r="70" spans="1:36" x14ac:dyDescent="0.25">
      <c r="A70" s="31">
        <v>68</v>
      </c>
      <c r="B70" s="39" t="str">
        <f>"Day " &amp; ('Demographics &amp; Outcome'!D71-'Demographics &amp; Outcome'!U71)</f>
        <v>Day 0</v>
      </c>
      <c r="C70" s="39" t="str">
        <f>"Day " &amp; ('Demographics &amp; Outcome'!E71-'Demographics &amp; Outcome'!U71)</f>
        <v>Day 2</v>
      </c>
      <c r="D70" s="39" t="s">
        <v>153</v>
      </c>
      <c r="E70" s="39"/>
      <c r="F70" s="39" t="str">
        <f>"Day " &amp; ('Demographics &amp; Outcome'!F71-'Demographics &amp; Outcome'!U71)</f>
        <v>Day 4</v>
      </c>
      <c r="G70" s="39" t="str">
        <f>"Day " &amp; ('Demographics &amp; Outcome'!G71-'Demographics &amp; Outcome'!U71)</f>
        <v>Day 7</v>
      </c>
      <c r="H70" s="40" t="str">
        <f>IF('Demographics &amp; Outcome'!H71="Dead", "Y", "N")</f>
        <v>N</v>
      </c>
      <c r="I70" s="26">
        <v>122</v>
      </c>
      <c r="J70" s="25"/>
      <c r="K70" s="25">
        <v>54</v>
      </c>
      <c r="L70" s="25">
        <v>18</v>
      </c>
      <c r="M70" s="25">
        <v>11</v>
      </c>
      <c r="N70" s="25"/>
      <c r="O70" s="25"/>
      <c r="P70" s="25"/>
      <c r="Q70" s="48"/>
      <c r="R70" s="48"/>
      <c r="S70" s="48"/>
      <c r="T70" s="48"/>
      <c r="U70" s="48"/>
      <c r="V70" s="48"/>
      <c r="W70" s="21">
        <f t="shared" si="55"/>
        <v>122</v>
      </c>
      <c r="X70" s="21">
        <f t="shared" si="41"/>
        <v>0</v>
      </c>
      <c r="Y70" s="21">
        <f t="shared" si="42"/>
        <v>54</v>
      </c>
      <c r="Z70" s="21">
        <f t="shared" si="43"/>
        <v>18</v>
      </c>
      <c r="AA70" s="21">
        <f t="shared" si="44"/>
        <v>11</v>
      </c>
      <c r="AB70" s="21">
        <f t="shared" si="45"/>
        <v>0</v>
      </c>
      <c r="AC70" s="21">
        <f t="shared" si="46"/>
        <v>0</v>
      </c>
      <c r="AD70" s="21">
        <f t="shared" si="47"/>
        <v>0</v>
      </c>
      <c r="AE70" s="21">
        <f t="shared" si="56"/>
        <v>0</v>
      </c>
      <c r="AF70" s="21">
        <f t="shared" si="48"/>
        <v>0</v>
      </c>
      <c r="AG70" s="21">
        <f t="shared" si="49"/>
        <v>0</v>
      </c>
      <c r="AH70" s="21">
        <f t="shared" si="50"/>
        <v>0</v>
      </c>
      <c r="AI70" s="21">
        <f t="shared" si="51"/>
        <v>0</v>
      </c>
      <c r="AJ70" s="21">
        <f t="shared" si="52"/>
        <v>0</v>
      </c>
    </row>
    <row r="71" spans="1:36" x14ac:dyDescent="0.25">
      <c r="A71" s="31">
        <v>69</v>
      </c>
      <c r="B71" s="39" t="str">
        <f>"Day " &amp; ('Demographics &amp; Outcome'!D72-'Demographics &amp; Outcome'!U72)</f>
        <v>Day 0</v>
      </c>
      <c r="C71" s="39" t="str">
        <f>"Day " &amp; ('Demographics &amp; Outcome'!E72-'Demographics &amp; Outcome'!U72)</f>
        <v>Day 0</v>
      </c>
      <c r="D71" s="39" t="s">
        <v>153</v>
      </c>
      <c r="E71" s="39"/>
      <c r="F71" s="39" t="str">
        <f>"Day " &amp; ('Demographics &amp; Outcome'!F72-'Demographics &amp; Outcome'!U72)</f>
        <v>Day 8</v>
      </c>
      <c r="G71" s="39" t="str">
        <f>"Day " &amp; ('Demographics &amp; Outcome'!G72-'Demographics &amp; Outcome'!U72)</f>
        <v>Day 20</v>
      </c>
      <c r="H71" s="40" t="str">
        <f>IF('Demographics &amp; Outcome'!H72="Dead", "Y", "N")</f>
        <v>N</v>
      </c>
      <c r="I71" s="26">
        <v>89</v>
      </c>
      <c r="J71" s="25">
        <v>88</v>
      </c>
      <c r="K71" s="25">
        <v>54</v>
      </c>
      <c r="L71" s="25">
        <v>28</v>
      </c>
      <c r="M71" s="25">
        <v>17</v>
      </c>
      <c r="N71" s="25">
        <v>12</v>
      </c>
      <c r="O71" s="25">
        <v>9</v>
      </c>
      <c r="P71" s="25">
        <v>6</v>
      </c>
      <c r="Q71" s="48"/>
      <c r="R71" s="48"/>
      <c r="S71" s="48"/>
      <c r="T71" s="48"/>
      <c r="U71" s="48"/>
      <c r="V71" s="48"/>
      <c r="W71" s="21">
        <f t="shared" si="55"/>
        <v>89</v>
      </c>
      <c r="X71" s="21">
        <f t="shared" si="41"/>
        <v>88</v>
      </c>
      <c r="Y71" s="21">
        <f t="shared" si="42"/>
        <v>54</v>
      </c>
      <c r="Z71" s="21">
        <f t="shared" si="43"/>
        <v>28</v>
      </c>
      <c r="AA71" s="21">
        <f t="shared" si="44"/>
        <v>17</v>
      </c>
      <c r="AB71" s="21">
        <f t="shared" si="45"/>
        <v>12</v>
      </c>
      <c r="AC71" s="21">
        <f t="shared" si="46"/>
        <v>9</v>
      </c>
      <c r="AD71" s="21">
        <f t="shared" si="47"/>
        <v>6</v>
      </c>
      <c r="AE71" s="21">
        <f t="shared" si="56"/>
        <v>0</v>
      </c>
      <c r="AF71" s="21">
        <f t="shared" si="48"/>
        <v>0</v>
      </c>
      <c r="AG71" s="21">
        <f t="shared" si="49"/>
        <v>0</v>
      </c>
      <c r="AH71" s="21">
        <f t="shared" si="50"/>
        <v>0</v>
      </c>
      <c r="AI71" s="21">
        <f t="shared" si="51"/>
        <v>0</v>
      </c>
      <c r="AJ71" s="21">
        <f t="shared" si="52"/>
        <v>0</v>
      </c>
    </row>
    <row r="72" spans="1:36" x14ac:dyDescent="0.25">
      <c r="A72" s="31">
        <v>70</v>
      </c>
      <c r="B72" s="39" t="str">
        <f>"Day " &amp; ('Demographics &amp; Outcome'!D73-'Demographics &amp; Outcome'!U73)</f>
        <v>Day -3</v>
      </c>
      <c r="C72" s="39" t="str">
        <f>"Day " &amp; ('Demographics &amp; Outcome'!E73-'Demographics &amp; Outcome'!U73)</f>
        <v>Day 15</v>
      </c>
      <c r="D72" s="39" t="s">
        <v>153</v>
      </c>
      <c r="E72" s="39"/>
      <c r="F72" s="39" t="str">
        <f>"Day " &amp; ('Demographics &amp; Outcome'!F73-'Demographics &amp; Outcome'!U73)</f>
        <v>Day 16</v>
      </c>
      <c r="G72" s="39" t="str">
        <f>"Day " &amp; ('Demographics &amp; Outcome'!G73-'Demographics &amp; Outcome'!U73)</f>
        <v>Day 16</v>
      </c>
      <c r="H72" s="40" t="str">
        <f>IF('Demographics &amp; Outcome'!H73="Dead", "Y", "N")</f>
        <v>Y</v>
      </c>
      <c r="I72" s="26">
        <v>210</v>
      </c>
      <c r="J72" s="25">
        <v>237</v>
      </c>
      <c r="K72" s="25">
        <v>136</v>
      </c>
      <c r="L72" s="25"/>
      <c r="M72" s="25"/>
      <c r="N72" s="48"/>
      <c r="O72" s="48">
        <v>25</v>
      </c>
      <c r="P72" s="48"/>
      <c r="Q72" s="48">
        <v>13</v>
      </c>
      <c r="R72" s="48"/>
      <c r="S72" s="48"/>
      <c r="T72" s="48"/>
      <c r="U72" s="48">
        <v>110</v>
      </c>
      <c r="V72" s="48"/>
      <c r="W72" s="21">
        <f t="shared" si="55"/>
        <v>210</v>
      </c>
      <c r="X72" s="21">
        <f t="shared" si="41"/>
        <v>237</v>
      </c>
      <c r="Y72" s="21">
        <f t="shared" si="42"/>
        <v>136</v>
      </c>
      <c r="Z72" s="21">
        <f t="shared" si="43"/>
        <v>0</v>
      </c>
      <c r="AA72" s="21">
        <f t="shared" si="44"/>
        <v>0</v>
      </c>
      <c r="AB72" s="21">
        <f t="shared" si="45"/>
        <v>0</v>
      </c>
      <c r="AC72" s="21">
        <f t="shared" si="46"/>
        <v>25</v>
      </c>
      <c r="AD72" s="21">
        <f t="shared" si="47"/>
        <v>0</v>
      </c>
      <c r="AE72" s="21">
        <f t="shared" si="56"/>
        <v>13</v>
      </c>
      <c r="AF72" s="21">
        <f t="shared" si="48"/>
        <v>0</v>
      </c>
      <c r="AG72" s="21">
        <f t="shared" si="49"/>
        <v>0</v>
      </c>
      <c r="AH72" s="21">
        <f t="shared" si="50"/>
        <v>0</v>
      </c>
      <c r="AI72" s="21">
        <f t="shared" si="51"/>
        <v>110</v>
      </c>
      <c r="AJ72" s="21">
        <f t="shared" si="52"/>
        <v>0</v>
      </c>
    </row>
    <row r="73" spans="1:36" x14ac:dyDescent="0.25">
      <c r="A73" s="31">
        <v>71</v>
      </c>
      <c r="B73" s="39" t="str">
        <f>"Day " &amp; ('Demographics &amp; Outcome'!D74-'Demographics &amp; Outcome'!U74)</f>
        <v>Day -1</v>
      </c>
      <c r="C73" s="39" t="str">
        <f>"Day " &amp; ('Demographics &amp; Outcome'!E74-'Demographics &amp; Outcome'!U74)</f>
        <v>Day 5</v>
      </c>
      <c r="D73" s="39" t="s">
        <v>153</v>
      </c>
      <c r="E73" s="39"/>
      <c r="F73" s="39" t="str">
        <f>"Day " &amp; ('Demographics &amp; Outcome'!F74-'Demographics &amp; Outcome'!U74)</f>
        <v>Day 8</v>
      </c>
      <c r="G73" s="39" t="str">
        <f>"Day " &amp; ('Demographics &amp; Outcome'!G74-'Demographics &amp; Outcome'!U74)</f>
        <v>Day 11</v>
      </c>
      <c r="H73" s="40" t="str">
        <f>IF('Demographics &amp; Outcome'!H74="Dead", "Y", "N")</f>
        <v>N</v>
      </c>
      <c r="I73" s="26"/>
      <c r="J73" s="25">
        <v>75</v>
      </c>
      <c r="K73" s="25"/>
      <c r="L73" s="25">
        <v>19</v>
      </c>
      <c r="M73" s="25"/>
      <c r="N73" s="25">
        <v>7</v>
      </c>
      <c r="O73" s="25">
        <v>5</v>
      </c>
      <c r="P73" s="47">
        <v>4</v>
      </c>
      <c r="Q73" s="48" t="s">
        <v>149</v>
      </c>
      <c r="R73" s="48"/>
      <c r="S73" s="48"/>
      <c r="T73" s="48"/>
      <c r="U73" s="48"/>
      <c r="V73" s="48"/>
      <c r="W73" s="21">
        <f t="shared" si="55"/>
        <v>0</v>
      </c>
      <c r="X73" s="21">
        <f t="shared" si="41"/>
        <v>75</v>
      </c>
      <c r="Y73" s="21">
        <f t="shared" si="42"/>
        <v>0</v>
      </c>
      <c r="Z73" s="21">
        <f t="shared" si="43"/>
        <v>19</v>
      </c>
      <c r="AA73" s="21">
        <f t="shared" si="44"/>
        <v>0</v>
      </c>
      <c r="AB73" s="21">
        <f t="shared" si="45"/>
        <v>7</v>
      </c>
      <c r="AC73" s="21">
        <f t="shared" si="46"/>
        <v>5</v>
      </c>
      <c r="AD73" s="21">
        <f t="shared" si="47"/>
        <v>4</v>
      </c>
      <c r="AE73" s="21">
        <f t="shared" si="56"/>
        <v>1</v>
      </c>
      <c r="AF73" s="21">
        <f t="shared" si="48"/>
        <v>0</v>
      </c>
      <c r="AG73" s="21">
        <f t="shared" si="49"/>
        <v>0</v>
      </c>
      <c r="AH73" s="21">
        <f t="shared" si="50"/>
        <v>0</v>
      </c>
      <c r="AI73" s="21">
        <f t="shared" si="51"/>
        <v>0</v>
      </c>
      <c r="AJ73" s="21">
        <f t="shared" si="52"/>
        <v>0</v>
      </c>
    </row>
    <row r="74" spans="1:36" x14ac:dyDescent="0.25">
      <c r="A74" s="31">
        <v>72</v>
      </c>
      <c r="B74" s="39" t="str">
        <f>"Day " &amp; ('Demographics &amp; Outcome'!D75-'Demographics &amp; Outcome'!U75)</f>
        <v>Day 0</v>
      </c>
      <c r="C74" s="39" t="str">
        <f>"Day " &amp; ('Demographics &amp; Outcome'!E75-'Demographics &amp; Outcome'!U75)</f>
        <v>Day 0</v>
      </c>
      <c r="D74" s="39" t="s">
        <v>153</v>
      </c>
      <c r="E74" s="39"/>
      <c r="F74" s="39" t="str">
        <f>"Day " &amp; ('Demographics &amp; Outcome'!F75-'Demographics &amp; Outcome'!U75)</f>
        <v>Day 61</v>
      </c>
      <c r="G74" s="39" t="str">
        <f>"Day " &amp; ('Demographics &amp; Outcome'!G75-'Demographics &amp; Outcome'!U75)</f>
        <v>Day 38</v>
      </c>
      <c r="H74" s="40" t="str">
        <f>IF('Demographics &amp; Outcome'!H75="Dead", "Y", "N")</f>
        <v>N</v>
      </c>
      <c r="I74" s="26">
        <v>215</v>
      </c>
      <c r="J74" s="25">
        <v>169</v>
      </c>
      <c r="K74" s="25">
        <v>94</v>
      </c>
      <c r="L74" s="25">
        <v>36</v>
      </c>
      <c r="M74" s="25">
        <v>18</v>
      </c>
      <c r="N74" s="25">
        <v>11</v>
      </c>
      <c r="O74" s="25">
        <v>7</v>
      </c>
      <c r="P74" s="25">
        <v>3</v>
      </c>
      <c r="Q74" s="48" t="s">
        <v>149</v>
      </c>
      <c r="R74" s="48" t="s">
        <v>149</v>
      </c>
      <c r="S74" s="48" t="s">
        <v>149</v>
      </c>
      <c r="T74" s="48" t="s">
        <v>149</v>
      </c>
      <c r="U74" s="48" t="s">
        <v>149</v>
      </c>
      <c r="V74" s="48">
        <v>35</v>
      </c>
      <c r="W74" s="21">
        <f t="shared" si="55"/>
        <v>215</v>
      </c>
      <c r="X74" s="21">
        <f t="shared" si="41"/>
        <v>169</v>
      </c>
      <c r="Y74" s="21">
        <f t="shared" si="42"/>
        <v>94</v>
      </c>
      <c r="Z74" s="21">
        <f t="shared" si="43"/>
        <v>36</v>
      </c>
      <c r="AA74" s="21">
        <f t="shared" si="44"/>
        <v>18</v>
      </c>
      <c r="AB74" s="21">
        <f t="shared" si="45"/>
        <v>11</v>
      </c>
      <c r="AC74" s="21">
        <f t="shared" si="46"/>
        <v>7</v>
      </c>
      <c r="AD74" s="21">
        <f t="shared" si="47"/>
        <v>3</v>
      </c>
      <c r="AE74" s="21">
        <f t="shared" si="56"/>
        <v>1</v>
      </c>
      <c r="AF74" s="21">
        <f t="shared" si="48"/>
        <v>1</v>
      </c>
      <c r="AG74" s="21">
        <f t="shared" si="49"/>
        <v>1</v>
      </c>
      <c r="AH74" s="21">
        <f t="shared" si="50"/>
        <v>1</v>
      </c>
      <c r="AI74" s="21">
        <f t="shared" si="51"/>
        <v>1</v>
      </c>
      <c r="AJ74" s="21">
        <f t="shared" si="52"/>
        <v>35</v>
      </c>
    </row>
    <row r="75" spans="1:36" x14ac:dyDescent="0.25">
      <c r="A75" s="31">
        <v>73</v>
      </c>
      <c r="B75" s="39" t="str">
        <f>"Day " &amp; ('Demographics &amp; Outcome'!D76-'Demographics &amp; Outcome'!U76)</f>
        <v>Day -1</v>
      </c>
      <c r="C75" s="39" t="str">
        <f>"Day " &amp; ('Demographics &amp; Outcome'!E76-'Demographics &amp; Outcome'!U76)</f>
        <v>Day -1</v>
      </c>
      <c r="D75" s="39" t="s">
        <v>153</v>
      </c>
      <c r="E75" s="39"/>
      <c r="F75" s="39" t="str">
        <f>"Day " &amp; ('Demographics &amp; Outcome'!F76-'Demographics &amp; Outcome'!U76)</f>
        <v>Day 15</v>
      </c>
      <c r="G75" s="39" t="str">
        <f>"Day " &amp; ('Demographics &amp; Outcome'!G76-'Demographics &amp; Outcome'!U76)</f>
        <v>Day 27</v>
      </c>
      <c r="H75" s="40" t="str">
        <f>IF('Demographics &amp; Outcome'!H76="Dead", "Y", "N")</f>
        <v>N</v>
      </c>
      <c r="I75" s="26">
        <v>145</v>
      </c>
      <c r="J75" s="25">
        <v>72</v>
      </c>
      <c r="K75" s="25">
        <v>38</v>
      </c>
      <c r="L75" s="25">
        <v>19</v>
      </c>
      <c r="M75" s="25">
        <v>12</v>
      </c>
      <c r="N75" s="25">
        <v>9</v>
      </c>
      <c r="O75" s="25">
        <v>7</v>
      </c>
      <c r="P75" s="48"/>
      <c r="Q75" s="48">
        <v>3</v>
      </c>
      <c r="R75" s="48"/>
      <c r="S75" s="48">
        <v>4</v>
      </c>
      <c r="T75" s="48"/>
      <c r="U75" s="48" t="s">
        <v>149</v>
      </c>
      <c r="V75" s="48"/>
      <c r="W75" s="21">
        <f t="shared" si="55"/>
        <v>145</v>
      </c>
      <c r="X75" s="21">
        <f t="shared" si="41"/>
        <v>72</v>
      </c>
      <c r="Y75" s="21">
        <f t="shared" si="42"/>
        <v>38</v>
      </c>
      <c r="Z75" s="21">
        <f t="shared" si="43"/>
        <v>19</v>
      </c>
      <c r="AA75" s="21">
        <f t="shared" si="44"/>
        <v>12</v>
      </c>
      <c r="AB75" s="21">
        <f t="shared" si="45"/>
        <v>9</v>
      </c>
      <c r="AC75" s="21">
        <f t="shared" si="46"/>
        <v>7</v>
      </c>
      <c r="AD75" s="21">
        <f t="shared" si="47"/>
        <v>0</v>
      </c>
      <c r="AE75" s="21">
        <f t="shared" si="56"/>
        <v>3</v>
      </c>
      <c r="AF75" s="21">
        <f t="shared" si="48"/>
        <v>0</v>
      </c>
      <c r="AG75" s="21">
        <f t="shared" si="49"/>
        <v>4</v>
      </c>
      <c r="AH75" s="21">
        <f t="shared" si="50"/>
        <v>0</v>
      </c>
      <c r="AI75" s="21">
        <f t="shared" si="51"/>
        <v>1</v>
      </c>
      <c r="AJ75" s="21">
        <f t="shared" si="52"/>
        <v>0</v>
      </c>
    </row>
    <row r="76" spans="1:36" x14ac:dyDescent="0.25">
      <c r="A76" s="31">
        <v>74</v>
      </c>
      <c r="B76" s="39" t="str">
        <f>"Day " &amp; ('Demographics &amp; Outcome'!D77-'Demographics &amp; Outcome'!U77)</f>
        <v>Day -1</v>
      </c>
      <c r="C76" s="39" t="str">
        <f>"Day " &amp; ('Demographics &amp; Outcome'!E77-'Demographics &amp; Outcome'!U77)</f>
        <v>Day 0</v>
      </c>
      <c r="D76" s="39" t="s">
        <v>153</v>
      </c>
      <c r="E76" s="39"/>
      <c r="F76" s="39" t="str">
        <f>"Day " &amp; ('Demographics &amp; Outcome'!F77-'Demographics &amp; Outcome'!U77)</f>
        <v>Day 4</v>
      </c>
      <c r="G76" s="39" t="str">
        <f>"Day " &amp; ('Demographics &amp; Outcome'!G77-'Demographics &amp; Outcome'!U77)</f>
        <v>Day 6</v>
      </c>
      <c r="H76" s="40" t="str">
        <f>IF('Demographics &amp; Outcome'!H77="Dead", "Y", "N")</f>
        <v>N</v>
      </c>
      <c r="I76" s="26">
        <v>163</v>
      </c>
      <c r="J76" s="25">
        <v>87</v>
      </c>
      <c r="K76" s="25">
        <v>31</v>
      </c>
      <c r="L76" s="25">
        <v>16</v>
      </c>
      <c r="M76" s="25">
        <v>9</v>
      </c>
      <c r="N76" s="25"/>
      <c r="O76" s="25"/>
      <c r="P76" s="48"/>
      <c r="Q76" s="48"/>
      <c r="R76" s="48"/>
      <c r="S76" s="48"/>
      <c r="T76" s="48"/>
      <c r="U76" s="48"/>
      <c r="V76" s="48"/>
      <c r="W76" s="21">
        <f t="shared" si="55"/>
        <v>163</v>
      </c>
      <c r="X76" s="21">
        <f t="shared" si="41"/>
        <v>87</v>
      </c>
      <c r="Y76" s="21">
        <f t="shared" si="42"/>
        <v>31</v>
      </c>
      <c r="Z76" s="21">
        <f t="shared" si="43"/>
        <v>16</v>
      </c>
      <c r="AA76" s="21">
        <f t="shared" si="44"/>
        <v>9</v>
      </c>
      <c r="AB76" s="21">
        <f t="shared" si="45"/>
        <v>0</v>
      </c>
      <c r="AC76" s="21">
        <f t="shared" si="46"/>
        <v>0</v>
      </c>
      <c r="AD76" s="21">
        <f t="shared" si="47"/>
        <v>0</v>
      </c>
      <c r="AE76" s="21">
        <f t="shared" si="56"/>
        <v>0</v>
      </c>
      <c r="AF76" s="21">
        <f t="shared" si="48"/>
        <v>0</v>
      </c>
      <c r="AG76" s="21">
        <f t="shared" si="49"/>
        <v>0</v>
      </c>
      <c r="AH76" s="21">
        <f t="shared" si="50"/>
        <v>0</v>
      </c>
      <c r="AI76" s="21">
        <f t="shared" si="51"/>
        <v>0</v>
      </c>
      <c r="AJ76" s="21">
        <f t="shared" si="52"/>
        <v>0</v>
      </c>
    </row>
    <row r="77" spans="1:36" x14ac:dyDescent="0.25">
      <c r="A77" s="31">
        <v>75</v>
      </c>
      <c r="B77" s="39" t="str">
        <f>"Day " &amp; ('Demographics &amp; Outcome'!D78-'Demographics &amp; Outcome'!U78)</f>
        <v>Day -1</v>
      </c>
      <c r="C77" s="39" t="str">
        <f>"Day " &amp; ('Demographics &amp; Outcome'!E78-'Demographics &amp; Outcome'!U78)</f>
        <v>Day 0</v>
      </c>
      <c r="D77" s="39" t="s">
        <v>153</v>
      </c>
      <c r="E77" s="39"/>
      <c r="F77" s="39" t="str">
        <f>"Day " &amp; ('Demographics &amp; Outcome'!F78-'Demographics &amp; Outcome'!U78)</f>
        <v>Day 8</v>
      </c>
      <c r="G77" s="39" t="str">
        <f>"Day " &amp; ('Demographics &amp; Outcome'!G78-'Demographics &amp; Outcome'!U78)</f>
        <v>Day 21</v>
      </c>
      <c r="H77" s="40" t="str">
        <f>IF('Demographics &amp; Outcome'!H78="Dead", "Y", "N")</f>
        <v>N</v>
      </c>
      <c r="I77" s="26">
        <v>13</v>
      </c>
      <c r="J77" s="25">
        <v>11</v>
      </c>
      <c r="K77" s="25">
        <v>3</v>
      </c>
      <c r="L77" s="25" t="s">
        <v>149</v>
      </c>
      <c r="M77" s="25" t="s">
        <v>149</v>
      </c>
      <c r="N77" s="25" t="s">
        <v>149</v>
      </c>
      <c r="O77" s="25" t="s">
        <v>149</v>
      </c>
      <c r="P77" s="47" t="s">
        <v>149</v>
      </c>
      <c r="Q77" s="47" t="s">
        <v>149</v>
      </c>
      <c r="R77" s="48"/>
      <c r="S77" s="48"/>
      <c r="T77" s="48"/>
      <c r="U77" s="48"/>
      <c r="V77" s="48"/>
      <c r="W77" s="21">
        <f t="shared" si="55"/>
        <v>13</v>
      </c>
      <c r="X77" s="21">
        <f t="shared" si="41"/>
        <v>11</v>
      </c>
      <c r="Y77" s="21">
        <f t="shared" si="42"/>
        <v>3</v>
      </c>
      <c r="Z77" s="21">
        <f t="shared" si="43"/>
        <v>1</v>
      </c>
      <c r="AA77" s="21">
        <f t="shared" si="44"/>
        <v>1</v>
      </c>
      <c r="AB77" s="21">
        <f t="shared" si="45"/>
        <v>1</v>
      </c>
      <c r="AC77" s="21">
        <f t="shared" si="46"/>
        <v>1</v>
      </c>
      <c r="AD77" s="21">
        <f t="shared" si="47"/>
        <v>1</v>
      </c>
      <c r="AE77" s="21">
        <f t="shared" si="56"/>
        <v>1</v>
      </c>
      <c r="AF77" s="21">
        <f t="shared" si="48"/>
        <v>0</v>
      </c>
      <c r="AG77" s="21">
        <f t="shared" si="49"/>
        <v>0</v>
      </c>
      <c r="AH77" s="21">
        <f t="shared" si="50"/>
        <v>0</v>
      </c>
      <c r="AI77" s="21">
        <f t="shared" si="51"/>
        <v>0</v>
      </c>
      <c r="AJ77" s="21">
        <f t="shared" si="52"/>
        <v>0</v>
      </c>
    </row>
    <row r="78" spans="1:36" x14ac:dyDescent="0.25">
      <c r="A78" s="31">
        <v>76</v>
      </c>
      <c r="B78" s="39" t="str">
        <f>"Day " &amp; ('Demographics &amp; Outcome'!D79-'Demographics &amp; Outcome'!U79)</f>
        <v>Day -1</v>
      </c>
      <c r="C78" s="39" t="str">
        <f>"Day " &amp; ('Demographics &amp; Outcome'!E79-'Demographics &amp; Outcome'!U79)</f>
        <v>Day 0</v>
      </c>
      <c r="D78" s="39" t="s">
        <v>153</v>
      </c>
      <c r="E78" s="39"/>
      <c r="F78" s="39" t="str">
        <f>"Day " &amp; ('Demographics &amp; Outcome'!F79-'Demographics &amp; Outcome'!U79)</f>
        <v>Day 2</v>
      </c>
      <c r="G78" s="39" t="str">
        <f>"Day " &amp; ('Demographics &amp; Outcome'!G79-'Demographics &amp; Outcome'!U79)</f>
        <v>Day 2</v>
      </c>
      <c r="H78" s="40" t="str">
        <f>IF('Demographics &amp; Outcome'!H79="Dead", "Y", "N")</f>
        <v>Y</v>
      </c>
      <c r="I78" s="26">
        <v>170</v>
      </c>
      <c r="J78" s="25">
        <v>241</v>
      </c>
      <c r="K78" s="25">
        <v>154</v>
      </c>
      <c r="L78" s="25">
        <v>79</v>
      </c>
      <c r="M78" s="25"/>
      <c r="N78" s="25"/>
      <c r="O78" s="25"/>
      <c r="P78" s="25"/>
      <c r="Q78" s="48"/>
      <c r="R78" s="48"/>
      <c r="S78" s="48"/>
      <c r="T78" s="48"/>
      <c r="U78" s="48"/>
      <c r="V78" s="48"/>
      <c r="W78" s="21">
        <f t="shared" si="55"/>
        <v>170</v>
      </c>
      <c r="X78" s="21">
        <f t="shared" si="41"/>
        <v>241</v>
      </c>
      <c r="Y78" s="21">
        <f t="shared" si="42"/>
        <v>154</v>
      </c>
      <c r="Z78" s="21">
        <f t="shared" si="43"/>
        <v>79</v>
      </c>
      <c r="AA78" s="21">
        <f t="shared" si="44"/>
        <v>0</v>
      </c>
      <c r="AB78" s="21">
        <f t="shared" si="45"/>
        <v>0</v>
      </c>
      <c r="AC78" s="21">
        <f t="shared" si="46"/>
        <v>0</v>
      </c>
      <c r="AD78" s="21">
        <f t="shared" si="47"/>
        <v>0</v>
      </c>
      <c r="AE78" s="21">
        <f t="shared" si="56"/>
        <v>0</v>
      </c>
      <c r="AF78" s="21">
        <f t="shared" si="48"/>
        <v>0</v>
      </c>
      <c r="AG78" s="21">
        <f t="shared" si="49"/>
        <v>0</v>
      </c>
      <c r="AH78" s="21">
        <f t="shared" si="50"/>
        <v>0</v>
      </c>
      <c r="AI78" s="21">
        <f t="shared" si="51"/>
        <v>0</v>
      </c>
      <c r="AJ78" s="21">
        <f t="shared" si="52"/>
        <v>0</v>
      </c>
    </row>
    <row r="79" spans="1:36" x14ac:dyDescent="0.25">
      <c r="A79" s="31">
        <v>77</v>
      </c>
      <c r="B79" s="39" t="str">
        <f>"Day " &amp; ('Demographics &amp; Outcome'!D80-'Demographics &amp; Outcome'!U80)</f>
        <v>Day -1</v>
      </c>
      <c r="C79" s="39" t="str">
        <f>"Day " &amp; ('Demographics &amp; Outcome'!E80-'Demographics &amp; Outcome'!U80)</f>
        <v>Day -1</v>
      </c>
      <c r="D79" s="39" t="s">
        <v>153</v>
      </c>
      <c r="E79" s="39"/>
      <c r="F79" s="39" t="str">
        <f>"Day " &amp; ('Demographics &amp; Outcome'!F80-'Demographics &amp; Outcome'!U80)</f>
        <v>Day 17</v>
      </c>
      <c r="G79" s="39" t="str">
        <f>"Day " &amp; ('Demographics &amp; Outcome'!G80-'Demographics &amp; Outcome'!U80)</f>
        <v>Day 17</v>
      </c>
      <c r="H79" s="40" t="str">
        <f>IF('Demographics &amp; Outcome'!H80="Dead", "Y", "N")</f>
        <v>Y</v>
      </c>
      <c r="I79" s="26">
        <v>197</v>
      </c>
      <c r="J79" s="25">
        <v>101</v>
      </c>
      <c r="K79" s="25">
        <v>52</v>
      </c>
      <c r="L79" s="25">
        <v>26</v>
      </c>
      <c r="M79" s="25">
        <v>14</v>
      </c>
      <c r="N79" s="25">
        <v>9</v>
      </c>
      <c r="O79" s="25">
        <v>7</v>
      </c>
      <c r="P79" s="47">
        <v>9</v>
      </c>
      <c r="Q79" s="47">
        <v>11</v>
      </c>
      <c r="R79" s="48"/>
      <c r="S79" s="48">
        <v>14</v>
      </c>
      <c r="T79" s="48"/>
      <c r="U79" s="48">
        <v>8</v>
      </c>
      <c r="V79" s="48">
        <v>4</v>
      </c>
      <c r="W79" s="21">
        <f t="shared" si="55"/>
        <v>197</v>
      </c>
      <c r="X79" s="21">
        <f t="shared" si="41"/>
        <v>101</v>
      </c>
      <c r="Y79" s="21">
        <f t="shared" si="42"/>
        <v>52</v>
      </c>
      <c r="Z79" s="21">
        <f t="shared" si="43"/>
        <v>26</v>
      </c>
      <c r="AA79" s="21">
        <f t="shared" si="44"/>
        <v>14</v>
      </c>
      <c r="AB79" s="21">
        <f t="shared" si="45"/>
        <v>9</v>
      </c>
      <c r="AC79" s="21">
        <f t="shared" si="46"/>
        <v>7</v>
      </c>
      <c r="AD79" s="21">
        <f t="shared" si="47"/>
        <v>9</v>
      </c>
      <c r="AE79" s="21">
        <f t="shared" si="56"/>
        <v>11</v>
      </c>
      <c r="AF79" s="21">
        <f t="shared" si="48"/>
        <v>0</v>
      </c>
      <c r="AG79" s="21">
        <f t="shared" si="49"/>
        <v>14</v>
      </c>
      <c r="AH79" s="21">
        <f t="shared" si="50"/>
        <v>0</v>
      </c>
      <c r="AI79" s="21">
        <f t="shared" si="51"/>
        <v>8</v>
      </c>
      <c r="AJ79" s="21">
        <f t="shared" si="52"/>
        <v>4</v>
      </c>
    </row>
    <row r="80" spans="1:36" x14ac:dyDescent="0.25">
      <c r="A80" s="31">
        <v>78</v>
      </c>
      <c r="B80" s="39" t="str">
        <f>"Day " &amp; ('Demographics &amp; Outcome'!D81-'Demographics &amp; Outcome'!U81)</f>
        <v>Day -1</v>
      </c>
      <c r="C80" s="39" t="str">
        <f>"Day " &amp; ('Demographics &amp; Outcome'!E81-'Demographics &amp; Outcome'!U81)</f>
        <v>Day 0</v>
      </c>
      <c r="D80" s="39" t="s">
        <v>153</v>
      </c>
      <c r="E80" s="39"/>
      <c r="F80" s="39" t="str">
        <f>"Day " &amp; ('Demographics &amp; Outcome'!F81-'Demographics &amp; Outcome'!U81)</f>
        <v>Day 8</v>
      </c>
      <c r="G80" s="39" t="str">
        <f>"Day " &amp; ('Demographics &amp; Outcome'!G81-'Demographics &amp; Outcome'!U81)</f>
        <v>Day 17</v>
      </c>
      <c r="H80" s="40" t="str">
        <f>IF('Demographics &amp; Outcome'!H81="Dead", "Y", "N")</f>
        <v>N</v>
      </c>
      <c r="I80" s="26">
        <v>275</v>
      </c>
      <c r="J80" s="25">
        <v>275</v>
      </c>
      <c r="K80" s="25">
        <v>159</v>
      </c>
      <c r="L80" s="25">
        <v>90</v>
      </c>
      <c r="M80" s="25">
        <v>43</v>
      </c>
      <c r="N80" s="25">
        <v>31</v>
      </c>
      <c r="O80" s="25">
        <v>16</v>
      </c>
      <c r="P80" s="47">
        <v>10</v>
      </c>
      <c r="Q80" s="48"/>
      <c r="R80" s="48"/>
      <c r="S80" s="48"/>
      <c r="T80" s="48"/>
      <c r="U80" s="48"/>
      <c r="V80" s="48"/>
      <c r="W80" s="21">
        <f t="shared" si="55"/>
        <v>275</v>
      </c>
      <c r="X80" s="21">
        <f t="shared" si="41"/>
        <v>275</v>
      </c>
      <c r="Y80" s="21">
        <f t="shared" si="42"/>
        <v>159</v>
      </c>
      <c r="Z80" s="21">
        <f t="shared" si="43"/>
        <v>90</v>
      </c>
      <c r="AA80" s="21">
        <f t="shared" si="44"/>
        <v>43</v>
      </c>
      <c r="AB80" s="21">
        <f t="shared" si="45"/>
        <v>31</v>
      </c>
      <c r="AC80" s="21">
        <f t="shared" si="46"/>
        <v>16</v>
      </c>
      <c r="AD80" s="21">
        <f t="shared" si="47"/>
        <v>10</v>
      </c>
      <c r="AE80" s="21">
        <f t="shared" si="56"/>
        <v>0</v>
      </c>
      <c r="AF80" s="21">
        <f t="shared" si="48"/>
        <v>0</v>
      </c>
      <c r="AG80" s="21">
        <f t="shared" si="49"/>
        <v>0</v>
      </c>
      <c r="AH80" s="21">
        <f t="shared" si="50"/>
        <v>0</v>
      </c>
      <c r="AI80" s="21">
        <f t="shared" si="51"/>
        <v>0</v>
      </c>
      <c r="AJ80" s="21">
        <f t="shared" si="52"/>
        <v>0</v>
      </c>
    </row>
    <row r="81" spans="1:36" x14ac:dyDescent="0.25">
      <c r="A81" s="31">
        <v>79</v>
      </c>
      <c r="B81" s="39" t="str">
        <f>"Day " &amp; ('Demographics &amp; Outcome'!D82-'Demographics &amp; Outcome'!U82)</f>
        <v>Day 0</v>
      </c>
      <c r="C81" s="39" t="str">
        <f>"Day " &amp; ('Demographics &amp; Outcome'!E82-'Demographics &amp; Outcome'!U82)</f>
        <v>Day 0</v>
      </c>
      <c r="D81" s="39" t="s">
        <v>153</v>
      </c>
      <c r="E81" s="39"/>
      <c r="F81" s="39" t="str">
        <f>"Day " &amp; ('Demographics &amp; Outcome'!F82-'Demographics &amp; Outcome'!U82)</f>
        <v>Day 6</v>
      </c>
      <c r="G81" s="39" t="str">
        <f>"Day " &amp; ('Demographics &amp; Outcome'!G82-'Demographics &amp; Outcome'!U82)</f>
        <v>Day 10</v>
      </c>
      <c r="H81" s="40" t="str">
        <f>IF('Demographics &amp; Outcome'!H82="Dead", "Y", "N")</f>
        <v>N</v>
      </c>
      <c r="I81" s="26">
        <v>240</v>
      </c>
      <c r="J81" s="25">
        <v>201</v>
      </c>
      <c r="K81" s="25">
        <v>103</v>
      </c>
      <c r="L81" s="25">
        <v>38</v>
      </c>
      <c r="M81" s="25"/>
      <c r="N81" s="25">
        <v>14</v>
      </c>
      <c r="O81" s="25"/>
      <c r="P81" s="25"/>
      <c r="Q81" s="48"/>
      <c r="R81" s="48"/>
      <c r="S81" s="48"/>
      <c r="T81" s="48"/>
      <c r="U81" s="48"/>
      <c r="V81" s="48"/>
      <c r="W81" s="21">
        <f t="shared" si="55"/>
        <v>240</v>
      </c>
      <c r="X81" s="21">
        <f t="shared" si="41"/>
        <v>201</v>
      </c>
      <c r="Y81" s="21">
        <f t="shared" si="42"/>
        <v>103</v>
      </c>
      <c r="Z81" s="21">
        <f t="shared" si="43"/>
        <v>38</v>
      </c>
      <c r="AA81" s="21">
        <f t="shared" si="44"/>
        <v>0</v>
      </c>
      <c r="AB81" s="21">
        <f t="shared" si="45"/>
        <v>14</v>
      </c>
      <c r="AC81" s="21">
        <f t="shared" si="46"/>
        <v>0</v>
      </c>
      <c r="AD81" s="21">
        <f t="shared" si="47"/>
        <v>0</v>
      </c>
      <c r="AE81" s="21">
        <f t="shared" si="56"/>
        <v>0</v>
      </c>
      <c r="AF81" s="21">
        <f t="shared" si="48"/>
        <v>0</v>
      </c>
      <c r="AG81" s="21">
        <f t="shared" si="49"/>
        <v>0</v>
      </c>
      <c r="AH81" s="21">
        <f t="shared" si="50"/>
        <v>0</v>
      </c>
      <c r="AI81" s="21">
        <f t="shared" si="51"/>
        <v>0</v>
      </c>
      <c r="AJ81" s="21">
        <f t="shared" si="52"/>
        <v>0</v>
      </c>
    </row>
    <row r="82" spans="1:36" x14ac:dyDescent="0.25">
      <c r="A82" s="31">
        <v>80</v>
      </c>
      <c r="B82" s="39" t="str">
        <f>"Day " &amp; ('Demographics &amp; Outcome'!D83-'Demographics &amp; Outcome'!U83)</f>
        <v>Day -10</v>
      </c>
      <c r="C82" s="39" t="str">
        <f>"Day " &amp; ('Demographics &amp; Outcome'!E83-'Demographics &amp; Outcome'!U83)</f>
        <v>Day -2</v>
      </c>
      <c r="D82" s="39" t="s">
        <v>153</v>
      </c>
      <c r="E82" s="39"/>
      <c r="F82" s="39" t="str">
        <f>"Day " &amp; ('Demographics &amp; Outcome'!F83-'Demographics &amp; Outcome'!U83)</f>
        <v>Day 5</v>
      </c>
      <c r="G82" s="39" t="str">
        <f>"Day " &amp; ('Demographics &amp; Outcome'!G83-'Demographics &amp; Outcome'!U83)</f>
        <v>Day 7</v>
      </c>
      <c r="H82" s="40" t="str">
        <f>IF('Demographics &amp; Outcome'!H83="Dead", "Y", "N")</f>
        <v>Y</v>
      </c>
      <c r="I82" s="49">
        <v>27</v>
      </c>
      <c r="J82" s="48">
        <v>29</v>
      </c>
      <c r="K82" s="48">
        <v>26</v>
      </c>
      <c r="L82" s="48">
        <v>20</v>
      </c>
      <c r="M82" s="48">
        <v>17</v>
      </c>
      <c r="N82" s="48">
        <v>12</v>
      </c>
      <c r="O82" s="48"/>
      <c r="P82" s="48"/>
      <c r="Q82" s="48"/>
      <c r="R82" s="48"/>
      <c r="S82" s="48"/>
      <c r="T82" s="48"/>
      <c r="U82" s="48"/>
      <c r="V82" s="48"/>
      <c r="W82" s="21">
        <f t="shared" si="55"/>
        <v>27</v>
      </c>
      <c r="X82" s="21">
        <f t="shared" si="41"/>
        <v>29</v>
      </c>
      <c r="Y82" s="21">
        <f t="shared" si="42"/>
        <v>26</v>
      </c>
      <c r="Z82" s="21">
        <f t="shared" si="43"/>
        <v>20</v>
      </c>
      <c r="AA82" s="21">
        <f t="shared" si="44"/>
        <v>17</v>
      </c>
      <c r="AB82" s="21">
        <f t="shared" si="45"/>
        <v>12</v>
      </c>
      <c r="AC82" s="21">
        <f t="shared" si="46"/>
        <v>0</v>
      </c>
      <c r="AD82" s="21">
        <f t="shared" si="47"/>
        <v>0</v>
      </c>
      <c r="AE82" s="21">
        <f t="shared" si="56"/>
        <v>0</v>
      </c>
      <c r="AF82" s="21">
        <f t="shared" si="48"/>
        <v>0</v>
      </c>
      <c r="AG82" s="21">
        <f t="shared" si="49"/>
        <v>0</v>
      </c>
      <c r="AH82" s="21">
        <f t="shared" si="50"/>
        <v>0</v>
      </c>
      <c r="AI82" s="21">
        <f t="shared" si="51"/>
        <v>0</v>
      </c>
      <c r="AJ82" s="21">
        <f t="shared" si="52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 &amp; Outcome</vt:lpstr>
      <vt:lpstr>Procalcitonin</vt:lpstr>
      <vt:lpstr>NLR</vt:lpstr>
      <vt:lpstr>CRP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Moutinho-Alves, Rutysara</dc:creator>
  <cp:lastModifiedBy>Moutinho-Alves, Rutysara</cp:lastModifiedBy>
  <dcterms:created xsi:type="dcterms:W3CDTF">2015-06-05T18:17:20Z</dcterms:created>
  <dcterms:modified xsi:type="dcterms:W3CDTF">2024-05-21T11:05:49Z</dcterms:modified>
</cp:coreProperties>
</file>