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3ZO\GitRepos\struct_codes\test\"/>
    </mc:Choice>
  </mc:AlternateContent>
  <xr:revisionPtr revIDLastSave="0" documentId="13_ncr:1_{801FD2BF-AC0A-471E-8EEA-5533560F20DE}" xr6:coauthVersionLast="47" xr6:coauthVersionMax="47" xr10:uidLastSave="{00000000-0000-0000-0000-000000000000}"/>
  <bookViews>
    <workbookView xWindow="1500" yWindow="1700" windowWidth="14400" windowHeight="7280" activeTab="1" xr2:uid="{00000000-000D-0000-FFFF-FFFF00000000}"/>
  </bookViews>
  <sheets>
    <sheet name="W profile slenderness" sheetId="1" r:id="rId1"/>
    <sheet name="Ten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L2" i="2"/>
  <c r="K2" i="2"/>
  <c r="J2" i="2"/>
  <c r="H2" i="2"/>
  <c r="I2" i="2"/>
  <c r="G2" i="2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<sst xmlns="http://schemas.openxmlformats.org/spreadsheetml/2006/main" count="24" uniqueCount="24">
  <si>
    <t>Secao</t>
  </si>
  <si>
    <t>Linear modulus (E) GPa</t>
  </si>
  <si>
    <t>Construction</t>
  </si>
  <si>
    <t>Rolled</t>
  </si>
  <si>
    <t>Flange axial slender limit</t>
  </si>
  <si>
    <t>Web axial slender limit</t>
  </si>
  <si>
    <t>Yield Strength (MPa)</t>
  </si>
  <si>
    <t>(E/Fy)^(1/2)</t>
  </si>
  <si>
    <t>Flange flexural slender limit</t>
  </si>
  <si>
    <t>Flange flexural compact limit</t>
  </si>
  <si>
    <t>Web flexural compact limit</t>
  </si>
  <si>
    <t>Web flexural slender limit</t>
  </si>
  <si>
    <t>Profile</t>
  </si>
  <si>
    <t>gross area</t>
  </si>
  <si>
    <t>net area</t>
  </si>
  <si>
    <t>yield strength Mpa</t>
  </si>
  <si>
    <t>ultimate strength Mpa</t>
  </si>
  <si>
    <t xml:space="preserve">lag factor </t>
  </si>
  <si>
    <t>effective are</t>
  </si>
  <si>
    <t>w6x15</t>
  </si>
  <si>
    <t>nominal ult str</t>
  </si>
  <si>
    <t>nominal yield strength</t>
  </si>
  <si>
    <t>ultimate strength lrfd</t>
  </si>
  <si>
    <t>yield strength lrfd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</si>
</sst>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workbookViewId="0">
      <selection activeCell="E4" sqref="E4"/>
    </sheetView>
  </sheetViews>
  <sheetFormatPr defaultRowHeight="14.5" x14ac:dyDescent="0.35"/>
  <cols>
    <col min="3" max="3" width="21.6328125" customWidth="1"/>
    <col min="4" max="4" width="21.90625" customWidth="1"/>
    <col min="5" max="5" width="19.6328125" customWidth="1"/>
    <col min="6" max="6" width="21.453125" bestFit="1" customWidth="1"/>
    <col min="7" max="7" width="19.90625" bestFit="1" customWidth="1"/>
    <col min="8" max="8" width="24.81640625" bestFit="1" customWidth="1"/>
    <col min="9" max="9" width="23.90625" bestFit="1" customWidth="1"/>
  </cols>
  <sheetData>
    <row r="1" spans="1:11" x14ac:dyDescent="0.35">
      <c r="A1" t="s">
        <v>0</v>
      </c>
      <c r="B1" t="s">
        <v>2</v>
      </c>
      <c r="C1" t="s">
        <v>1</v>
      </c>
      <c r="D1" s="1" t="s">
        <v>6</v>
      </c>
      <c r="E1" t="s">
        <v>7</v>
      </c>
      <c r="F1" t="s">
        <v>4</v>
      </c>
      <c r="G1" t="s">
        <v>5</v>
      </c>
      <c r="H1" t="s">
        <v>9</v>
      </c>
      <c r="I1" t="s">
        <v>8</v>
      </c>
      <c r="J1" t="s">
        <v>10</v>
      </c>
      <c r="K1" t="s">
        <v>11</v>
      </c>
    </row>
    <row r="2" spans="1:11" x14ac:dyDescent="0.35">
      <c r="B2" t="s">
        <v>3</v>
      </c>
      <c r="C2">
        <v>200</v>
      </c>
      <c r="D2">
        <v>355</v>
      </c>
      <c r="E2">
        <f>SQRT(C2*1000/D2)</f>
        <v>23.735633163877065</v>
      </c>
      <c r="F2">
        <f>0.56*E2</f>
        <v>13.291954571771157</v>
      </c>
      <c r="G2">
        <f>1.49*E2</f>
        <v>35.366093414176824</v>
      </c>
      <c r="H2">
        <f>0.38*E2</f>
        <v>9.0195406022732847</v>
      </c>
      <c r="I2">
        <f>E2</f>
        <v>23.735633163877065</v>
      </c>
      <c r="J2">
        <f>3.76*E2</f>
        <v>89.245980696177753</v>
      </c>
      <c r="K2">
        <f>5.7*E2</f>
        <v>135.29310903409927</v>
      </c>
    </row>
  </sheetData>
  <pageMargins left="0.7" right="0.7" top="0.75" bottom="0.75" header="0.3" footer="0.3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AAC7-575D-4078-88D0-2A2187398AB4}">
  <dimension ref="A1:M2"/>
  <sheetViews>
    <sheetView tabSelected="1" workbookViewId="0">
      <selection activeCell="M3" sqref="M3"/>
    </sheetView>
  </sheetViews>
  <sheetFormatPr defaultRowHeight="14.5" x14ac:dyDescent="0.35"/>
  <sheetData>
    <row r="1" spans="1:13" x14ac:dyDescent="0.35">
      <c r="A1" t="s">
        <v>15</v>
      </c>
      <c r="B1" t="s">
        <v>16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5">
      <c r="A2">
        <v>355</v>
      </c>
      <c r="B2">
        <v>500</v>
      </c>
      <c r="C2" t="s">
        <v>19</v>
      </c>
      <c r="D2">
        <v>2860</v>
      </c>
      <c r="E2">
        <v>2860</v>
      </c>
      <c r="F2">
        <v>1</v>
      </c>
      <c r="G2">
        <f>F2*E2</f>
        <v>2860</v>
      </c>
      <c r="H2">
        <f>G2*B2</f>
        <v>1430000</v>
      </c>
      <c r="I2">
        <f>D2*A2</f>
        <v>1015300</v>
      </c>
      <c r="J2">
        <f>H2*0.75</f>
        <v>1072500</v>
      </c>
      <c r="K2">
        <f>0.9*I2</f>
        <v>913770</v>
      </c>
      <c r="L2">
        <f>H2/2</f>
        <v>715000</v>
      </c>
      <c r="M2">
        <f>I2/1.67</f>
        <v>607964.07185628742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 profile slenderness</vt:lpstr>
      <vt:lpstr>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Sevalho Goncalves</dc:creator>
  <cp:lastModifiedBy>Ruy Sevalho Goncalves</cp:lastModifiedBy>
  <dcterms:created xsi:type="dcterms:W3CDTF">2015-06-05T18:17:20Z</dcterms:created>
  <dcterms:modified xsi:type="dcterms:W3CDTF">2025-02-06T16:15:16Z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2025-01-15T19:15:47Z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fa26da3b-46e3-4947-acfc-1b193dc5dbb9</vt:lpwstr>
  </property>
  <property fmtid="{D5CDD505-2E9C-101B-9397-08002B2CF9AE}" pid="8" name="MSIP_Label_140b9f7d-8e3a-482f-9702-4b7ffc40985a_ContentBits">
    <vt:lpwstr>2</vt:lpwstr>
  </property>
</Properties>
</file>